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eters" sheetId="1" r:id="rId3"/>
    <sheet state="visible" name="Cleanup" sheetId="2" r:id="rId4"/>
    <sheet state="visible" name="Performance" sheetId="3" r:id="rId5"/>
    <sheet state="visible" name="Raw_results" sheetId="4" r:id="rId6"/>
  </sheets>
  <definedNames/>
  <calcPr/>
</workbook>
</file>

<file path=xl/sharedStrings.xml><?xml version="1.0" encoding="utf-8"?>
<sst xmlns="http://schemas.openxmlformats.org/spreadsheetml/2006/main" count="548" uniqueCount="79">
  <si>
    <t>CEP2SPARQL Result Compilation</t>
  </si>
  <si>
    <t>July 2016</t>
  </si>
  <si>
    <t>Date:</t>
  </si>
  <si>
    <t>HW:</t>
  </si>
  <si>
    <t>MacBook Pro 2.7 GHz Intel Core i5</t>
  </si>
  <si>
    <t>Memory:</t>
  </si>
  <si>
    <t>16 GB 1867 MHz DDR3</t>
  </si>
  <si>
    <t>OS:</t>
  </si>
  <si>
    <t>OS X 10.10.5 (Yosemite)</t>
  </si>
  <si>
    <t>INSTANS:</t>
  </si>
  <si>
    <t>v. 0.3.0.0</t>
  </si>
  <si>
    <t>Conditions:</t>
  </si>
  <si>
    <t>Clean reboot, no NW connection, antivirus disabled, dropbox and google drive closed. No other user-originated software running, system confirmed to be &gt;99% idle before starting.</t>
  </si>
  <si>
    <t>Data:</t>
  </si>
  <si>
    <t>Events:</t>
  </si>
  <si>
    <t>Triples:</t>
  </si>
  <si>
    <t>1 event</t>
  </si>
  <si>
    <t>100 events</t>
  </si>
  <si>
    <t>1,000 events</t>
  </si>
  <si>
    <t>10,000 events</t>
  </si>
  <si>
    <t>Impact of Explicit Cleanup</t>
  </si>
  <si>
    <t>Running a cleanup-query vs. using the "remove" operational policy</t>
  </si>
  <si>
    <t>In seconds:</t>
  </si>
  <si>
    <t>EPA6 remove-policy</t>
  </si>
  <si>
    <t>EPA6 cleanup-rule</t>
  </si>
  <si>
    <t>EPA4 remove-policy</t>
  </si>
  <si>
    <t>EPA4 cleanup-rule</t>
  </si>
  <si>
    <t>Events per second:</t>
  </si>
  <si>
    <t>Slowdown:</t>
  </si>
  <si>
    <t>Performance comparisons</t>
  </si>
  <si>
    <t>Speed testing results using the best available method (remove-policy for everything expect EPA4 (cleanup better) and stand-alone EPA7 (only cleanup available))</t>
  </si>
  <si>
    <t>Events in batch</t>
  </si>
  <si>
    <t>EPA3_service</t>
  </si>
  <si>
    <t>s</t>
  </si>
  <si>
    <t>(single execution)</t>
  </si>
  <si>
    <t>Triples per second:</t>
  </si>
  <si>
    <t>Triples in batch</t>
  </si>
  <si>
    <t>EPA-All vs. EPA total</t>
  </si>
  <si>
    <t>In seconds</t>
  </si>
  <si>
    <t>EPA All</t>
  </si>
  <si>
    <t>EPA Total</t>
  </si>
  <si>
    <t>Events per second</t>
  </si>
  <si>
    <t>Triples per second</t>
  </si>
  <si>
    <t>Remove-policy (EPA1, 2, 3, 4, 5, 6, 8, All)</t>
  </si>
  <si>
    <t>Explicit cleanup-rule (EPA1, 2, 3, 4, 5, 6, 7)</t>
  </si>
  <si>
    <t>(EPA7 alone always with cleanup)</t>
  </si>
  <si>
    <t>(EPA8 and EPA-All always with remove-policy)</t>
  </si>
  <si>
    <t>Query (.rq):</t>
  </si>
  <si>
    <t>Input file:</t>
  </si>
  <si>
    <t>Execution round:</t>
  </si>
  <si>
    <t>Time [s]:</t>
  </si>
  <si>
    <t>Median:</t>
  </si>
  <si>
    <t>Slowdown-factor:</t>
  </si>
  <si>
    <t>EPA1</t>
  </si>
  <si>
    <t>1event</t>
  </si>
  <si>
    <t>100events</t>
  </si>
  <si>
    <t>1000events</t>
  </si>
  <si>
    <t>10000events</t>
  </si>
  <si>
    <t>EPA2</t>
  </si>
  <si>
    <t>EPA3_local</t>
  </si>
  <si>
    <t>min slowdown</t>
  </si>
  <si>
    <t>EPA4</t>
  </si>
  <si>
    <t>EPA3_1event</t>
  </si>
  <si>
    <t>EPA3_100events</t>
  </si>
  <si>
    <t>EPA3_1000events</t>
  </si>
  <si>
    <t>EPA3_10000events</t>
  </si>
  <si>
    <t>Min penalty in 10k</t>
  </si>
  <si>
    <t>EPA5</t>
  </si>
  <si>
    <t>Cleanup gain:</t>
  </si>
  <si>
    <t>EPA6</t>
  </si>
  <si>
    <t>Max penalty in 10k</t>
  </si>
  <si>
    <t>EPA7</t>
  </si>
  <si>
    <t>EPA5_1event</t>
  </si>
  <si>
    <t>EPA5_100events</t>
  </si>
  <si>
    <t>EPA5_1000events</t>
  </si>
  <si>
    <t>EPA5_10000events</t>
  </si>
  <si>
    <t>EPA8</t>
  </si>
  <si>
    <t>EPA-All</t>
  </si>
  <si>
    <t>Last row of results 147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</si>
</sst>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/>
    <font>
      <sz val="14.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2" numFmtId="3" xfId="0" applyFont="1" applyNumberFormat="1"/>
    <xf borderId="1" fillId="0" fontId="2" numFmtId="3" xfId="0" applyBorder="1" applyFont="1" applyNumberFormat="1"/>
    <xf borderId="1" fillId="0" fontId="2" numFmtId="1" xfId="0" applyBorder="1" applyFont="1" applyNumberFormat="1"/>
    <xf borderId="0" fillId="0" fontId="2" numFmtId="2" xfId="0" applyFont="1" applyNumberFormat="1"/>
    <xf borderId="0" fillId="0" fontId="4" numFmtId="0" xfId="0" applyAlignment="1" applyFont="1">
      <alignment/>
    </xf>
    <xf borderId="2" fillId="0" fontId="4" numFmtId="0" xfId="0" applyAlignment="1" applyBorder="1" applyFont="1">
      <alignment/>
    </xf>
    <xf borderId="3" fillId="0" fontId="4" numFmtId="0" xfId="0" applyAlignment="1" applyBorder="1" applyFont="1">
      <alignment/>
    </xf>
    <xf borderId="4" fillId="0" fontId="4" numFmtId="0" xfId="0" applyAlignment="1" applyBorder="1" applyFont="1">
      <alignment horizontal="right"/>
    </xf>
    <xf borderId="4" fillId="0" fontId="4" numFmtId="1" xfId="0" applyAlignment="1" applyBorder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2" fontId="2" numFmtId="0" xfId="0" applyFill="1" applyFon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302"/>
          <c:y val="0.05516"/>
          <c:w val="0.76744"/>
          <c:h val="0.7542"/>
        </c:manualLayout>
      </c:layout>
      <c:barChart>
        <c:barDir val="col"/>
        <c:ser>
          <c:idx val="0"/>
          <c:order val="0"/>
          <c:tx>
            <c:strRef>
              <c:f>Performance!$A$55</c:f>
            </c:strRef>
          </c:tx>
          <c:spPr>
            <a:solidFill>
              <a:srgbClr val="999999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Performance!$B$54:$D$54</c:f>
            </c:strRef>
          </c:cat>
          <c:val>
            <c:numRef>
              <c:f>Performance!$B$55:$D$55</c:f>
            </c:numRef>
          </c:val>
        </c:ser>
        <c:ser>
          <c:idx val="1"/>
          <c:order val="1"/>
          <c:tx>
            <c:strRef>
              <c:f>Performance!$A$56</c:f>
            </c:strRef>
          </c:tx>
          <c:spPr>
            <a:solidFill>
              <a:srgbClr val="D9D9D9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Performance!$B$54:$D$54</c:f>
            </c:strRef>
          </c:cat>
          <c:val>
            <c:numRef>
              <c:f>Performance!$B$56:$D$56</c:f>
            </c:numRef>
          </c:val>
        </c:ser>
        <c:axId val="349876084"/>
        <c:axId val="443149790"/>
      </c:barChart>
      <c:catAx>
        <c:axId val="349876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1" sz="3000">
                    <a:solidFill>
                      <a:srgbClr val="222222"/>
                    </a:solidFill>
                  </a:defRPr>
                </a:pPr>
                <a:r>
                  <a:t>Events in batch</a:t>
                </a:r>
              </a:p>
            </c:rich>
          </c:tx>
          <c:overlay val="0"/>
        </c:title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443149790"/>
      </c:catAx>
      <c:valAx>
        <c:axId val="443149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3000">
                    <a:solidFill>
                      <a:srgbClr val="222222"/>
                    </a:solidFill>
                  </a:defRPr>
                </a:pPr>
                <a:r>
                  <a:t>Events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349876084"/>
      </c:valAx>
    </c:plotArea>
    <c:legend>
      <c:legendPos val="tr"/>
      <c:overlay val="1"/>
      <c:txPr>
        <a:bodyPr/>
        <a:lstStyle/>
        <a:p>
          <a:pPr lvl="0">
            <a:defRPr sz="2000">
              <a:solidFill>
                <a:srgbClr val="222222"/>
              </a:solidFill>
            </a:defRPr>
          </a:pPr>
        </a:p>
      </c:txPr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552450</xdr:colOff>
      <xdr:row>50</xdr:row>
      <xdr:rowOff>133350</xdr:rowOff>
    </xdr:from>
    <xdr:to>
      <xdr:col>11</xdr:col>
      <xdr:colOff>619125</xdr:colOff>
      <xdr:row>83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4">
      <c r="A4" s="2" t="s">
        <v>2</v>
      </c>
      <c r="B4" s="3">
        <v>42025.0</v>
      </c>
      <c r="C4" s="2"/>
      <c r="D4" s="2"/>
      <c r="E4" s="2"/>
      <c r="F4" s="2"/>
    </row>
    <row r="5">
      <c r="A5" s="2" t="s">
        <v>3</v>
      </c>
      <c r="B5" s="2" t="s">
        <v>4</v>
      </c>
      <c r="F5" s="2"/>
    </row>
    <row r="6">
      <c r="A6" s="4" t="s">
        <v>5</v>
      </c>
      <c r="B6" s="5" t="s">
        <v>6</v>
      </c>
      <c r="C6" s="5"/>
      <c r="D6" s="5"/>
    </row>
    <row r="7">
      <c r="A7" s="2" t="s">
        <v>7</v>
      </c>
      <c r="B7" s="2" t="s">
        <v>8</v>
      </c>
      <c r="C7" s="2"/>
    </row>
    <row r="8">
      <c r="A8" s="2" t="s">
        <v>9</v>
      </c>
      <c r="B8" s="2" t="s">
        <v>10</v>
      </c>
    </row>
    <row r="9">
      <c r="A9" s="2" t="s">
        <v>11</v>
      </c>
      <c r="B9" s="2" t="s">
        <v>12</v>
      </c>
    </row>
    <row r="11">
      <c r="A11" s="2" t="s">
        <v>13</v>
      </c>
      <c r="B11" s="2"/>
      <c r="C11" s="2"/>
    </row>
    <row r="12">
      <c r="A12" s="6"/>
      <c r="B12" s="7" t="s">
        <v>14</v>
      </c>
      <c r="C12" s="7" t="s">
        <v>15</v>
      </c>
    </row>
    <row r="13">
      <c r="A13" s="8" t="s">
        <v>16</v>
      </c>
      <c r="B13" s="8">
        <v>1.0</v>
      </c>
      <c r="C13" s="8" t="str">
        <f t="shared" ref="C13:C16" si="1">B13*6</f>
        <v>6</v>
      </c>
    </row>
    <row r="14">
      <c r="A14" s="8" t="s">
        <v>17</v>
      </c>
      <c r="B14" s="8">
        <v>100.0</v>
      </c>
      <c r="C14" s="8" t="str">
        <f t="shared" si="1"/>
        <v>600</v>
      </c>
    </row>
    <row r="15">
      <c r="A15" s="8" t="s">
        <v>18</v>
      </c>
      <c r="B15" s="8">
        <v>1000.0</v>
      </c>
      <c r="C15" s="8" t="str">
        <f t="shared" si="1"/>
        <v>6000</v>
      </c>
    </row>
    <row r="16">
      <c r="A16" s="8" t="s">
        <v>19</v>
      </c>
      <c r="B16" s="8">
        <v>10000.0</v>
      </c>
      <c r="C16" s="8" t="str">
        <f t="shared" si="1"/>
        <v>60000</v>
      </c>
    </row>
    <row r="19">
      <c r="A19" s="2"/>
    </row>
    <row r="24">
      <c r="A24" s="2"/>
      <c r="C24" s="2"/>
      <c r="D24" s="2"/>
      <c r="E24" s="2"/>
      <c r="F24" s="2"/>
    </row>
    <row r="25">
      <c r="F25" s="2"/>
    </row>
    <row r="26">
      <c r="A26" s="5"/>
      <c r="B26" s="5"/>
      <c r="C26" s="5"/>
      <c r="D26" s="5"/>
    </row>
    <row r="27">
      <c r="A27" s="2"/>
      <c r="B27" s="2"/>
      <c r="C27" s="2"/>
    </row>
    <row r="31">
      <c r="A31" s="2"/>
      <c r="B31" s="2"/>
      <c r="C31" s="2"/>
    </row>
    <row r="35">
      <c r="A35" s="2"/>
      <c r="B35" s="2"/>
      <c r="C35" s="2"/>
      <c r="F35" s="2"/>
    </row>
    <row r="39">
      <c r="A39" s="2"/>
    </row>
    <row r="46">
      <c r="A46" s="2"/>
      <c r="C46" s="2"/>
      <c r="D46" s="2"/>
      <c r="E46" s="2"/>
      <c r="F46" s="2"/>
    </row>
    <row r="47">
      <c r="F47" s="2"/>
    </row>
    <row r="48">
      <c r="A48" s="5"/>
      <c r="B48" s="5"/>
      <c r="C48" s="5"/>
      <c r="D48" s="5"/>
    </row>
    <row r="49">
      <c r="A49" s="2"/>
      <c r="B49" s="2"/>
      <c r="C49" s="2"/>
      <c r="F49" s="2"/>
    </row>
    <row r="53">
      <c r="A53" s="2"/>
      <c r="B53" s="2"/>
      <c r="C53" s="2"/>
    </row>
    <row r="57">
      <c r="A57" s="2"/>
      <c r="B57" s="2"/>
      <c r="C57" s="2"/>
      <c r="F57" s="2"/>
    </row>
    <row r="61">
      <c r="A61" s="2"/>
    </row>
    <row r="69">
      <c r="A69" s="2"/>
      <c r="C69" s="2"/>
      <c r="D69" s="2"/>
      <c r="E69" s="2"/>
      <c r="F69" s="2"/>
    </row>
    <row r="70">
      <c r="F70" s="2"/>
    </row>
    <row r="71">
      <c r="A71" s="5"/>
      <c r="B71" s="5"/>
      <c r="C71" s="5"/>
      <c r="D71" s="5"/>
    </row>
    <row r="72">
      <c r="A72" s="2"/>
      <c r="B72" s="2"/>
      <c r="C72" s="2"/>
    </row>
    <row r="76">
      <c r="A76" s="2"/>
      <c r="B76" s="2"/>
      <c r="C76" s="2"/>
    </row>
    <row r="80">
      <c r="A80" s="2"/>
      <c r="B80" s="2"/>
      <c r="C80" s="2"/>
      <c r="F80" s="2"/>
    </row>
    <row r="84">
      <c r="A8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</cols>
  <sheetData>
    <row r="1">
      <c r="A1" s="9" t="s">
        <v>20</v>
      </c>
    </row>
    <row r="3">
      <c r="A3" s="2" t="s">
        <v>21</v>
      </c>
    </row>
    <row r="5">
      <c r="A5" s="2" t="s">
        <v>22</v>
      </c>
    </row>
    <row r="7">
      <c r="A7" s="2" t="s">
        <v>14</v>
      </c>
      <c r="B7" s="10" t="str">
        <f>Parameters!B14</f>
        <v>100</v>
      </c>
      <c r="C7" s="10" t="str">
        <f>Parameters!B15</f>
        <v>1,000</v>
      </c>
      <c r="D7" s="10" t="str">
        <f>Parameters!B16</f>
        <v>10,000</v>
      </c>
    </row>
    <row r="8">
      <c r="A8" s="2" t="s">
        <v>23</v>
      </c>
      <c r="B8" t="str">
        <f>Raw_results!E91</f>
        <v>0.092244</v>
      </c>
      <c r="C8" t="str">
        <f>Raw_results!E95</f>
        <v>0.589766</v>
      </c>
      <c r="D8" t="str">
        <f>Raw_results!E99</f>
        <v>5.526063</v>
      </c>
    </row>
    <row r="9">
      <c r="A9" s="2" t="s">
        <v>24</v>
      </c>
      <c r="B9" t="str">
        <f>Raw_results!K91</f>
        <v>0.151616</v>
      </c>
      <c r="C9" t="str">
        <f>Raw_results!K95</f>
        <v>1.177177</v>
      </c>
      <c r="D9" t="str">
        <f>Raw_results!K99</f>
        <v>9.166753</v>
      </c>
    </row>
    <row r="10">
      <c r="A10" s="2" t="s">
        <v>25</v>
      </c>
      <c r="B10" t="str">
        <f>Raw_results!E59</f>
        <v>0.166924</v>
      </c>
      <c r="C10" t="str">
        <f>Raw_results!E63</f>
        <v>1.178132</v>
      </c>
      <c r="D10" t="str">
        <f>Raw_results!E67</f>
        <v>10.25152</v>
      </c>
    </row>
    <row r="11">
      <c r="A11" s="2" t="s">
        <v>26</v>
      </c>
      <c r="B11" t="str">
        <f>Raw_results!K59</f>
        <v>0.152691</v>
      </c>
      <c r="C11" t="str">
        <f>Raw_results!K63</f>
        <v>1.01034</v>
      </c>
      <c r="D11" t="str">
        <f>Raw_results!K67</f>
        <v>9.292085</v>
      </c>
    </row>
    <row r="19">
      <c r="A19" s="2" t="s">
        <v>27</v>
      </c>
    </row>
    <row r="21">
      <c r="A21" s="6" t="str">
        <f t="shared" ref="A21:D21" si="1">A7</f>
        <v>Events:</v>
      </c>
      <c r="B21" s="11" t="str">
        <f t="shared" si="1"/>
        <v>100</v>
      </c>
      <c r="C21" s="11" t="str">
        <f t="shared" si="1"/>
        <v>1,000</v>
      </c>
      <c r="D21" s="11" t="str">
        <f t="shared" si="1"/>
        <v>10,000</v>
      </c>
      <c r="E21" s="2" t="s">
        <v>28</v>
      </c>
    </row>
    <row r="22">
      <c r="A22" s="6" t="str">
        <f t="shared" ref="A22:A25" si="3">A8</f>
        <v>EPA6 remove-policy</v>
      </c>
      <c r="B22" s="12" t="str">
        <f t="shared" ref="B22:D22" si="2">B$21/B8</f>
        <v>1084</v>
      </c>
      <c r="C22" s="12" t="str">
        <f t="shared" si="2"/>
        <v>1696</v>
      </c>
      <c r="D22" s="12" t="str">
        <f t="shared" si="2"/>
        <v>1810</v>
      </c>
    </row>
    <row r="23">
      <c r="A23" s="6" t="str">
        <f t="shared" si="3"/>
        <v>EPA6 cleanup-rule</v>
      </c>
      <c r="B23" s="12" t="str">
        <f t="shared" ref="B23:D23" si="4">B$21/B9</f>
        <v>660</v>
      </c>
      <c r="C23" s="12" t="str">
        <f t="shared" si="4"/>
        <v>849</v>
      </c>
      <c r="D23" s="12" t="str">
        <f t="shared" si="4"/>
        <v>1091</v>
      </c>
      <c r="E23" t="str">
        <f>D22/D23</f>
        <v>1.65882166</v>
      </c>
    </row>
    <row r="24">
      <c r="A24" s="6" t="str">
        <f t="shared" si="3"/>
        <v>EPA4 remove-policy</v>
      </c>
      <c r="B24" s="12" t="str">
        <f t="shared" ref="B24:D24" si="5">B$21/B10</f>
        <v>599</v>
      </c>
      <c r="C24" s="12" t="str">
        <f t="shared" si="5"/>
        <v>849</v>
      </c>
      <c r="D24" s="12" t="str">
        <f t="shared" si="5"/>
        <v>975</v>
      </c>
    </row>
    <row r="25">
      <c r="A25" s="6" t="str">
        <f t="shared" si="3"/>
        <v>EPA4 cleanup-rule</v>
      </c>
      <c r="B25" s="12" t="str">
        <f t="shared" ref="B25:D25" si="6">B$21/B11</f>
        <v>655</v>
      </c>
      <c r="C25" s="12" t="str">
        <f t="shared" si="6"/>
        <v>990</v>
      </c>
      <c r="D25" s="12" t="str">
        <f t="shared" si="6"/>
        <v>1076</v>
      </c>
      <c r="E25" t="str">
        <f>D24/D25</f>
        <v>0.906410464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</cols>
  <sheetData>
    <row r="1">
      <c r="A1" s="9" t="s">
        <v>29</v>
      </c>
    </row>
    <row r="3">
      <c r="A3" s="2" t="s">
        <v>30</v>
      </c>
    </row>
    <row r="5">
      <c r="A5" s="2" t="s">
        <v>22</v>
      </c>
    </row>
    <row r="6">
      <c r="G6" s="2">
        <v>100.0</v>
      </c>
    </row>
    <row r="7">
      <c r="A7" s="2" t="s">
        <v>31</v>
      </c>
      <c r="B7" s="10" t="str">
        <f>Parameters!B14</f>
        <v>100</v>
      </c>
      <c r="C7" s="10" t="str">
        <f>Parameters!B15</f>
        <v>1,000</v>
      </c>
      <c r="D7" s="10" t="str">
        <f>Parameters!B16</f>
        <v>10,000</v>
      </c>
      <c r="F7" s="2" t="s">
        <v>32</v>
      </c>
      <c r="G7" s="2">
        <v>27.324084</v>
      </c>
      <c r="H7" s="2" t="s">
        <v>33</v>
      </c>
      <c r="I7" s="2" t="s">
        <v>27</v>
      </c>
      <c r="J7" s="13" t="str">
        <f>G6/G7</f>
        <v>3.66</v>
      </c>
    </row>
    <row r="8">
      <c r="A8" s="2" t="str">
        <f>Raw_results!A11</f>
        <v>EPA1</v>
      </c>
      <c r="B8" t="str">
        <f>Raw_results!E11</f>
        <v>0.163816</v>
      </c>
      <c r="C8" t="str">
        <f>Raw_results!E15</f>
        <v>1.116406</v>
      </c>
      <c r="D8" t="str">
        <f>Raw_results!E19</f>
        <v>9.114244</v>
      </c>
      <c r="F8" s="2" t="s">
        <v>34</v>
      </c>
    </row>
    <row r="9">
      <c r="A9" s="2" t="str">
        <f>Raw_results!A24</f>
        <v>EPA2</v>
      </c>
      <c r="B9" t="str">
        <f>Raw_results!E27</f>
        <v>0.134415</v>
      </c>
      <c r="C9" t="str">
        <f>Raw_results!E31</f>
        <v>0.873102</v>
      </c>
      <c r="D9" t="str">
        <f>Raw_results!E35</f>
        <v>7.816848</v>
      </c>
    </row>
    <row r="10">
      <c r="A10" s="2" t="str">
        <f>Raw_results!A40</f>
        <v>EPA3_local</v>
      </c>
      <c r="B10" t="str">
        <f>Raw_results!E43</f>
        <v>0.183395</v>
      </c>
      <c r="C10" t="str">
        <f>Raw_results!E47</f>
        <v>1.294072</v>
      </c>
      <c r="D10" t="str">
        <f>Raw_results!E51</f>
        <v>11.00738</v>
      </c>
    </row>
    <row r="11">
      <c r="A11" s="2" t="str">
        <f>Raw_results!A56</f>
        <v>EPA4</v>
      </c>
      <c r="B11" t="str">
        <f>Raw_results!K59</f>
        <v>0.152691</v>
      </c>
      <c r="C11" t="str">
        <f>Raw_results!K63</f>
        <v>1.01034</v>
      </c>
      <c r="D11" t="str">
        <f>Raw_results!K67</f>
        <v>9.292085</v>
      </c>
    </row>
    <row r="12">
      <c r="A12" s="2" t="str">
        <f>Raw_results!A72</f>
        <v>EPA5</v>
      </c>
      <c r="B12" t="str">
        <f>Raw_results!E75</f>
        <v>0.150323</v>
      </c>
      <c r="C12" t="str">
        <f>Raw_results!E79</f>
        <v>0.997378</v>
      </c>
      <c r="D12" t="str">
        <f>Raw_results!E83</f>
        <v>8.926361</v>
      </c>
    </row>
    <row r="13">
      <c r="A13" s="2" t="str">
        <f>Raw_results!A88</f>
        <v>EPA6</v>
      </c>
      <c r="B13" t="str">
        <f>Raw_results!E91</f>
        <v>0.092244</v>
      </c>
      <c r="C13" t="str">
        <f>Raw_results!E95</f>
        <v>0.589766</v>
      </c>
      <c r="D13" t="str">
        <f>Raw_results!E99</f>
        <v>5.526063</v>
      </c>
    </row>
    <row r="14">
      <c r="A14" s="2" t="str">
        <f>Raw_results!G104</f>
        <v>EPA7</v>
      </c>
      <c r="B14" t="str">
        <f>Raw_results!K107</f>
        <v>0.144049</v>
      </c>
      <c r="C14" t="str">
        <f>Raw_results!K111</f>
        <v>0.994503</v>
      </c>
      <c r="D14" t="str">
        <f>Raw_results!K115</f>
        <v>9.204852</v>
      </c>
    </row>
    <row r="15">
      <c r="A15" s="2" t="str">
        <f>Raw_results!A120</f>
        <v>EPA8</v>
      </c>
      <c r="B15" t="str">
        <f>Raw_results!E123</f>
        <v>0.196811</v>
      </c>
      <c r="C15" t="str">
        <f>Raw_results!E127</f>
        <v>1.726889</v>
      </c>
      <c r="D15" t="str">
        <f>Raw_results!E131</f>
        <v>13.590816</v>
      </c>
    </row>
    <row r="19">
      <c r="A19" s="2" t="s">
        <v>27</v>
      </c>
    </row>
    <row r="21">
      <c r="A21" s="6" t="str">
        <f t="shared" ref="A21:D21" si="1">A7</f>
        <v>Events in batch</v>
      </c>
      <c r="B21" s="11" t="str">
        <f t="shared" si="1"/>
        <v>100</v>
      </c>
      <c r="C21" s="11" t="str">
        <f t="shared" si="1"/>
        <v>1,000</v>
      </c>
      <c r="D21" s="11" t="str">
        <f t="shared" si="1"/>
        <v>10,000</v>
      </c>
      <c r="E21" s="2"/>
    </row>
    <row r="22">
      <c r="A22" s="6" t="str">
        <f t="shared" ref="A22:A29" si="3">A8</f>
        <v>EPA1</v>
      </c>
      <c r="B22" s="12" t="str">
        <f t="shared" ref="B22:D22" si="2">B$21/B8</f>
        <v>610</v>
      </c>
      <c r="C22" s="12" t="str">
        <f t="shared" si="2"/>
        <v>896</v>
      </c>
      <c r="D22" s="12" t="str">
        <f t="shared" si="2"/>
        <v>1097</v>
      </c>
    </row>
    <row r="23">
      <c r="A23" s="6" t="str">
        <f t="shared" si="3"/>
        <v>EPA2</v>
      </c>
      <c r="B23" s="12" t="str">
        <f t="shared" ref="B23:D23" si="4">B$21/B9</f>
        <v>744</v>
      </c>
      <c r="C23" s="12" t="str">
        <f t="shared" si="4"/>
        <v>1145</v>
      </c>
      <c r="D23" s="12" t="str">
        <f t="shared" si="4"/>
        <v>1279</v>
      </c>
    </row>
    <row r="24">
      <c r="A24" s="6" t="str">
        <f t="shared" si="3"/>
        <v>EPA3_local</v>
      </c>
      <c r="B24" s="12" t="str">
        <f t="shared" ref="B24:D24" si="5">B$21/B10</f>
        <v>545</v>
      </c>
      <c r="C24" s="12" t="str">
        <f t="shared" si="5"/>
        <v>773</v>
      </c>
      <c r="D24" s="12" t="str">
        <f t="shared" si="5"/>
        <v>908</v>
      </c>
    </row>
    <row r="25">
      <c r="A25" s="6" t="str">
        <f t="shared" si="3"/>
        <v>EPA4</v>
      </c>
      <c r="B25" s="12" t="str">
        <f t="shared" ref="B25:D25" si="6">B$21/B11</f>
        <v>655</v>
      </c>
      <c r="C25" s="12" t="str">
        <f t="shared" si="6"/>
        <v>990</v>
      </c>
      <c r="D25" s="12" t="str">
        <f t="shared" si="6"/>
        <v>1076</v>
      </c>
    </row>
    <row r="26">
      <c r="A26" s="6" t="str">
        <f t="shared" si="3"/>
        <v>EPA5</v>
      </c>
      <c r="B26" s="12" t="str">
        <f t="shared" ref="B26:D26" si="7">B$21/B12</f>
        <v>665</v>
      </c>
      <c r="C26" s="12" t="str">
        <f t="shared" si="7"/>
        <v>1003</v>
      </c>
      <c r="D26" s="12" t="str">
        <f t="shared" si="7"/>
        <v>1120</v>
      </c>
    </row>
    <row r="27">
      <c r="A27" s="6" t="str">
        <f t="shared" si="3"/>
        <v>EPA6</v>
      </c>
      <c r="B27" s="12" t="str">
        <f t="shared" ref="B27:D27" si="8">B$21/B13</f>
        <v>1084</v>
      </c>
      <c r="C27" s="12" t="str">
        <f t="shared" si="8"/>
        <v>1696</v>
      </c>
      <c r="D27" s="12" t="str">
        <f t="shared" si="8"/>
        <v>1810</v>
      </c>
    </row>
    <row r="28">
      <c r="A28" s="6" t="str">
        <f t="shared" si="3"/>
        <v>EPA7</v>
      </c>
      <c r="B28" s="12" t="str">
        <f t="shared" ref="B28:D28" si="9">B$21/B14</f>
        <v>694</v>
      </c>
      <c r="C28" s="12" t="str">
        <f t="shared" si="9"/>
        <v>1006</v>
      </c>
      <c r="D28" s="12" t="str">
        <f t="shared" si="9"/>
        <v>1086</v>
      </c>
    </row>
    <row r="29">
      <c r="A29" s="6" t="str">
        <f t="shared" si="3"/>
        <v>EPA8</v>
      </c>
      <c r="B29" s="12" t="str">
        <f t="shared" ref="B29:D29" si="10">B$21/B15</f>
        <v>508</v>
      </c>
      <c r="C29" s="12" t="str">
        <f t="shared" si="10"/>
        <v>579</v>
      </c>
      <c r="D29" s="12" t="str">
        <f t="shared" si="10"/>
        <v>736</v>
      </c>
    </row>
    <row r="31">
      <c r="A31" s="2" t="s">
        <v>35</v>
      </c>
    </row>
    <row r="33">
      <c r="A33" s="8" t="s">
        <v>36</v>
      </c>
      <c r="B33" s="11" t="str">
        <f>Parameters!C14</f>
        <v>600</v>
      </c>
      <c r="C33" s="11" t="str">
        <f>Parameters!C15</f>
        <v>6,000</v>
      </c>
      <c r="D33" s="11" t="str">
        <f>Parameters!C16</f>
        <v>60,000</v>
      </c>
    </row>
    <row r="34">
      <c r="A34" s="6" t="str">
        <f t="shared" ref="A34:A41" si="12">A8</f>
        <v>EPA1</v>
      </c>
      <c r="B34" s="11" t="str">
        <f t="shared" ref="B34:D34" si="11">B$33/B8</f>
        <v>3,663</v>
      </c>
      <c r="C34" s="11" t="str">
        <f t="shared" si="11"/>
        <v>5,374</v>
      </c>
      <c r="D34" s="11" t="str">
        <f t="shared" si="11"/>
        <v>6,583</v>
      </c>
    </row>
    <row r="35">
      <c r="A35" s="6" t="str">
        <f t="shared" si="12"/>
        <v>EPA2</v>
      </c>
      <c r="B35" s="11" t="str">
        <f t="shared" ref="B35:D35" si="13">B$33/B9</f>
        <v>4,464</v>
      </c>
      <c r="C35" s="11" t="str">
        <f t="shared" si="13"/>
        <v>6,872</v>
      </c>
      <c r="D35" s="11" t="str">
        <f t="shared" si="13"/>
        <v>7,676</v>
      </c>
    </row>
    <row r="36">
      <c r="A36" s="6" t="str">
        <f t="shared" si="12"/>
        <v>EPA3_local</v>
      </c>
      <c r="B36" s="11" t="str">
        <f t="shared" ref="B36:D36" si="14">B$33/B10</f>
        <v>3,272</v>
      </c>
      <c r="C36" s="11" t="str">
        <f t="shared" si="14"/>
        <v>4,637</v>
      </c>
      <c r="D36" s="11" t="str">
        <f t="shared" si="14"/>
        <v>5,451</v>
      </c>
    </row>
    <row r="37">
      <c r="A37" s="6" t="str">
        <f t="shared" si="12"/>
        <v>EPA4</v>
      </c>
      <c r="B37" s="11" t="str">
        <f t="shared" ref="B37:D37" si="15">B$33/B11</f>
        <v>3,930</v>
      </c>
      <c r="C37" s="11" t="str">
        <f t="shared" si="15"/>
        <v>5,939</v>
      </c>
      <c r="D37" s="11" t="str">
        <f t="shared" si="15"/>
        <v>6,457</v>
      </c>
    </row>
    <row r="38">
      <c r="A38" s="6" t="str">
        <f t="shared" si="12"/>
        <v>EPA5</v>
      </c>
      <c r="B38" s="11" t="str">
        <f t="shared" ref="B38:D38" si="16">B$33/B12</f>
        <v>3,991</v>
      </c>
      <c r="C38" s="11" t="str">
        <f t="shared" si="16"/>
        <v>6,016</v>
      </c>
      <c r="D38" s="11" t="str">
        <f t="shared" si="16"/>
        <v>6,722</v>
      </c>
    </row>
    <row r="39">
      <c r="A39" s="6" t="str">
        <f t="shared" si="12"/>
        <v>EPA6</v>
      </c>
      <c r="B39" s="11" t="str">
        <f t="shared" ref="B39:D39" si="17">B$33/B13</f>
        <v>6,504</v>
      </c>
      <c r="C39" s="11" t="str">
        <f t="shared" si="17"/>
        <v>10,174</v>
      </c>
      <c r="D39" s="11" t="str">
        <f t="shared" si="17"/>
        <v>10,858</v>
      </c>
    </row>
    <row r="40">
      <c r="A40" s="6" t="str">
        <f t="shared" si="12"/>
        <v>EPA7</v>
      </c>
      <c r="B40" s="11" t="str">
        <f t="shared" ref="B40:D40" si="18">B$33/B14</f>
        <v>4,165</v>
      </c>
      <c r="C40" s="11" t="str">
        <f t="shared" si="18"/>
        <v>6,033</v>
      </c>
      <c r="D40" s="11" t="str">
        <f t="shared" si="18"/>
        <v>6,518</v>
      </c>
    </row>
    <row r="41">
      <c r="A41" s="6" t="str">
        <f t="shared" si="12"/>
        <v>EPA8</v>
      </c>
      <c r="B41" s="11" t="str">
        <f t="shared" ref="B41:D41" si="19">B$33/B15</f>
        <v>3,049</v>
      </c>
      <c r="C41" s="11" t="str">
        <f t="shared" si="19"/>
        <v>3,474</v>
      </c>
      <c r="D41" s="11" t="str">
        <f t="shared" si="19"/>
        <v>4,415</v>
      </c>
    </row>
    <row r="42">
      <c r="A42" s="1"/>
    </row>
    <row r="43">
      <c r="A43" s="1" t="s">
        <v>37</v>
      </c>
    </row>
    <row r="44">
      <c r="A44" s="2"/>
    </row>
    <row r="46">
      <c r="A46" s="2" t="s">
        <v>38</v>
      </c>
    </row>
    <row r="48">
      <c r="A48" s="6" t="str">
        <f t="shared" ref="A48:D48" si="20">A7</f>
        <v>Events in batch</v>
      </c>
      <c r="B48" s="11" t="str">
        <f t="shared" si="20"/>
        <v>100</v>
      </c>
      <c r="C48" s="11" t="str">
        <f t="shared" si="20"/>
        <v>1,000</v>
      </c>
      <c r="D48" s="11" t="str">
        <f t="shared" si="20"/>
        <v>10,000</v>
      </c>
    </row>
    <row r="49">
      <c r="A49" s="8" t="s">
        <v>39</v>
      </c>
      <c r="B49" s="6" t="str">
        <f>Raw_results!E139</f>
        <v>0.705916</v>
      </c>
      <c r="C49" s="6" t="str">
        <f>Raw_results!E143</f>
        <v>6.494975</v>
      </c>
      <c r="D49" s="6" t="str">
        <f>Raw_results!E147</f>
        <v>56.961229</v>
      </c>
    </row>
    <row r="50">
      <c r="A50" s="8" t="s">
        <v>40</v>
      </c>
      <c r="B50" s="6" t="str">
        <f t="shared" ref="B50:D50" si="21">SUM(B8:B15)</f>
        <v>1.217744</v>
      </c>
      <c r="C50" s="6" t="str">
        <f t="shared" si="21"/>
        <v>8.602456</v>
      </c>
      <c r="D50" s="6" t="str">
        <f t="shared" si="21"/>
        <v>74.478649</v>
      </c>
    </row>
    <row r="52">
      <c r="A52" s="2" t="s">
        <v>41</v>
      </c>
    </row>
    <row r="54">
      <c r="A54" s="6" t="str">
        <f t="shared" ref="A54:D54" si="22">A48</f>
        <v>Events in batch</v>
      </c>
      <c r="B54" s="11" t="str">
        <f t="shared" si="22"/>
        <v>100</v>
      </c>
      <c r="C54" s="11" t="str">
        <f t="shared" si="22"/>
        <v>1,000</v>
      </c>
      <c r="D54" s="11" t="str">
        <f t="shared" si="22"/>
        <v>10,000</v>
      </c>
    </row>
    <row r="55">
      <c r="A55" s="6" t="str">
        <f t="shared" ref="A55:A56" si="24">A49</f>
        <v>EPA All</v>
      </c>
      <c r="B55" s="12" t="str">
        <f t="shared" ref="B55:D55" si="23">B$54/B49</f>
        <v>142</v>
      </c>
      <c r="C55" s="12" t="str">
        <f t="shared" si="23"/>
        <v>154</v>
      </c>
      <c r="D55" s="12" t="str">
        <f t="shared" si="23"/>
        <v>176</v>
      </c>
    </row>
    <row r="56">
      <c r="A56" s="6" t="str">
        <f t="shared" si="24"/>
        <v>EPA Total</v>
      </c>
      <c r="B56" s="12" t="str">
        <f t="shared" ref="B56:D56" si="25">B$54/B50</f>
        <v>82</v>
      </c>
      <c r="C56" s="12" t="str">
        <f t="shared" si="25"/>
        <v>116</v>
      </c>
      <c r="D56" s="12" t="str">
        <f t="shared" si="25"/>
        <v>134</v>
      </c>
    </row>
    <row r="58">
      <c r="A58" s="14" t="s">
        <v>42</v>
      </c>
      <c r="B58" s="14"/>
      <c r="C58" s="14"/>
      <c r="D58" s="14"/>
    </row>
    <row r="59">
      <c r="A59" s="15"/>
      <c r="B59" s="15"/>
      <c r="C59" s="15"/>
      <c r="D59" s="15"/>
    </row>
    <row r="60">
      <c r="A60" s="16" t="s">
        <v>36</v>
      </c>
      <c r="B60" s="17" t="str">
        <f>Parameters!C14</f>
        <v>600</v>
      </c>
      <c r="C60" s="17" t="str">
        <f>Parameters!C15</f>
        <v>6000</v>
      </c>
      <c r="D60" s="17" t="str">
        <f>Parameters!C16</f>
        <v>60000</v>
      </c>
    </row>
    <row r="61">
      <c r="A61" s="16" t="str">
        <f t="shared" ref="A61:A62" si="26">A49</f>
        <v>EPA All</v>
      </c>
      <c r="B61" s="18" t="str">
        <f t="shared" ref="B61:B62" si="27">$B$60/B49</f>
        <v>850</v>
      </c>
      <c r="C61" s="18" t="str">
        <f t="shared" ref="C61:C62" si="28">$C$60/C49</f>
        <v>924</v>
      </c>
      <c r="D61" s="18" t="str">
        <f t="shared" ref="D61:D62" si="29">$D$60/D49</f>
        <v>1053</v>
      </c>
    </row>
    <row r="62">
      <c r="A62" s="16" t="str">
        <f t="shared" si="26"/>
        <v>EPA Total</v>
      </c>
      <c r="B62" s="18" t="str">
        <f t="shared" si="27"/>
        <v>493</v>
      </c>
      <c r="C62" s="18" t="str">
        <f t="shared" si="28"/>
        <v>697</v>
      </c>
      <c r="D62" s="18" t="str">
        <f t="shared" si="29"/>
        <v>806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4" width="16.71"/>
    <col customWidth="1" min="6" max="6" width="5.0"/>
    <col customWidth="1" min="12" max="12" width="7.29"/>
  </cols>
  <sheetData>
    <row r="1">
      <c r="A1" s="2" t="s">
        <v>43</v>
      </c>
      <c r="F1" s="2"/>
      <c r="G1" s="2" t="s">
        <v>44</v>
      </c>
    </row>
    <row r="2">
      <c r="A2" s="2" t="s">
        <v>45</v>
      </c>
      <c r="E2" s="2"/>
      <c r="G2" s="2" t="s">
        <v>46</v>
      </c>
      <c r="K2" s="2"/>
    </row>
    <row r="3">
      <c r="A3" s="2" t="s">
        <v>47</v>
      </c>
      <c r="B3" s="2" t="s">
        <v>48</v>
      </c>
      <c r="C3" s="5" t="s">
        <v>49</v>
      </c>
      <c r="D3" s="5" t="s">
        <v>50</v>
      </c>
      <c r="E3" s="5" t="s">
        <v>51</v>
      </c>
      <c r="F3" s="2"/>
      <c r="G3" s="2" t="s">
        <v>47</v>
      </c>
      <c r="H3" s="2" t="s">
        <v>48</v>
      </c>
      <c r="I3" s="5" t="s">
        <v>49</v>
      </c>
      <c r="J3" s="5" t="s">
        <v>50</v>
      </c>
      <c r="K3" s="5" t="s">
        <v>51</v>
      </c>
      <c r="M3" s="2" t="s">
        <v>52</v>
      </c>
    </row>
    <row r="4">
      <c r="A4" s="14" t="s">
        <v>53</v>
      </c>
      <c r="B4" s="14" t="s">
        <v>54</v>
      </c>
      <c r="C4" s="19">
        <v>1.0</v>
      </c>
      <c r="D4" s="19">
        <v>0.073622</v>
      </c>
      <c r="F4" s="20"/>
      <c r="G4" s="14" t="s">
        <v>53</v>
      </c>
      <c r="H4" s="14" t="s">
        <v>54</v>
      </c>
      <c r="I4" s="19">
        <v>1.0</v>
      </c>
      <c r="J4" s="19">
        <v>0.038989</v>
      </c>
    </row>
    <row r="5">
      <c r="A5" s="14" t="s">
        <v>53</v>
      </c>
      <c r="B5" s="14" t="s">
        <v>54</v>
      </c>
      <c r="C5" s="19">
        <v>2.0</v>
      </c>
      <c r="D5" s="19">
        <v>0.045804</v>
      </c>
      <c r="F5" s="20"/>
      <c r="G5" s="14" t="s">
        <v>53</v>
      </c>
      <c r="H5" s="14" t="s">
        <v>54</v>
      </c>
      <c r="I5" s="19">
        <v>2.0</v>
      </c>
      <c r="J5" s="19">
        <v>0.041994</v>
      </c>
    </row>
    <row r="6">
      <c r="A6" s="14" t="s">
        <v>53</v>
      </c>
      <c r="B6" s="14" t="s">
        <v>54</v>
      </c>
      <c r="C6" s="19">
        <v>3.0</v>
      </c>
      <c r="D6" s="19">
        <v>0.046554</v>
      </c>
      <c r="F6" s="20"/>
      <c r="G6" s="14" t="s">
        <v>53</v>
      </c>
      <c r="H6" s="14" t="s">
        <v>54</v>
      </c>
      <c r="I6" s="19">
        <v>3.0</v>
      </c>
      <c r="J6" s="19">
        <v>0.04004</v>
      </c>
    </row>
    <row r="7">
      <c r="A7" s="14" t="s">
        <v>53</v>
      </c>
      <c r="B7" s="14" t="s">
        <v>54</v>
      </c>
      <c r="C7" s="19">
        <v>4.0</v>
      </c>
      <c r="D7" s="19">
        <v>0.046972</v>
      </c>
      <c r="E7" t="str">
        <f>MEDIAN(D5:D7)</f>
        <v>0.046554</v>
      </c>
      <c r="F7" s="20"/>
      <c r="G7" s="14" t="s">
        <v>53</v>
      </c>
      <c r="H7" s="14" t="s">
        <v>54</v>
      </c>
      <c r="I7" s="19">
        <v>4.0</v>
      </c>
      <c r="J7" s="19">
        <v>0.040998</v>
      </c>
      <c r="K7" t="str">
        <f>MEDIAN(J5:J7)</f>
        <v>0.040998</v>
      </c>
      <c r="M7" t="str">
        <f>K7/E7</f>
        <v>0.8806547235</v>
      </c>
    </row>
    <row r="8">
      <c r="A8" s="14" t="s">
        <v>53</v>
      </c>
      <c r="B8" s="14" t="s">
        <v>55</v>
      </c>
      <c r="C8" s="19">
        <v>1.0</v>
      </c>
      <c r="D8" s="19">
        <v>0.171869</v>
      </c>
      <c r="F8" s="20"/>
      <c r="G8" s="14" t="s">
        <v>53</v>
      </c>
      <c r="H8" s="14" t="s">
        <v>55</v>
      </c>
      <c r="I8" s="19">
        <v>1.0</v>
      </c>
      <c r="J8" s="19">
        <v>0.205397</v>
      </c>
    </row>
    <row r="9">
      <c r="A9" s="14" t="s">
        <v>53</v>
      </c>
      <c r="B9" s="14" t="s">
        <v>55</v>
      </c>
      <c r="C9" s="19">
        <v>2.0</v>
      </c>
      <c r="D9" s="19">
        <v>0.163816</v>
      </c>
      <c r="F9" s="20"/>
      <c r="G9" s="14" t="s">
        <v>53</v>
      </c>
      <c r="H9" s="14" t="s">
        <v>55</v>
      </c>
      <c r="I9" s="19">
        <v>2.0</v>
      </c>
      <c r="J9" s="19">
        <v>0.207673</v>
      </c>
    </row>
    <row r="10">
      <c r="A10" s="14" t="s">
        <v>53</v>
      </c>
      <c r="B10" s="14" t="s">
        <v>55</v>
      </c>
      <c r="C10" s="19">
        <v>3.0</v>
      </c>
      <c r="D10" s="19">
        <v>0.156391</v>
      </c>
      <c r="F10" s="20"/>
      <c r="G10" s="14" t="s">
        <v>53</v>
      </c>
      <c r="H10" s="14" t="s">
        <v>55</v>
      </c>
      <c r="I10" s="19">
        <v>3.0</v>
      </c>
      <c r="J10" s="19">
        <v>0.198608</v>
      </c>
    </row>
    <row r="11">
      <c r="A11" s="14" t="s">
        <v>53</v>
      </c>
      <c r="B11" s="14" t="s">
        <v>55</v>
      </c>
      <c r="C11" s="19">
        <v>4.0</v>
      </c>
      <c r="D11" s="19">
        <v>0.165678</v>
      </c>
      <c r="E11" t="str">
        <f>MEDIAN(D9:D11)</f>
        <v>0.163816</v>
      </c>
      <c r="F11" s="20"/>
      <c r="G11" s="14" t="s">
        <v>53</v>
      </c>
      <c r="H11" s="14" t="s">
        <v>55</v>
      </c>
      <c r="I11" s="19">
        <v>4.0</v>
      </c>
      <c r="J11" s="19">
        <v>0.209765</v>
      </c>
      <c r="K11" t="str">
        <f>MEDIAN(J9:J11)</f>
        <v>0.207673</v>
      </c>
      <c r="M11" t="str">
        <f>K11/E11</f>
        <v>1.267721102</v>
      </c>
    </row>
    <row r="12">
      <c r="A12" s="14" t="s">
        <v>53</v>
      </c>
      <c r="B12" s="14" t="s">
        <v>56</v>
      </c>
      <c r="C12" s="19">
        <v>1.0</v>
      </c>
      <c r="D12" s="19">
        <v>1.083549</v>
      </c>
      <c r="F12" s="20"/>
      <c r="G12" s="14" t="s">
        <v>53</v>
      </c>
      <c r="H12" s="14" t="s">
        <v>56</v>
      </c>
      <c r="I12" s="19">
        <v>1.0</v>
      </c>
      <c r="J12" s="19">
        <v>1.574599</v>
      </c>
    </row>
    <row r="13">
      <c r="A13" s="14" t="s">
        <v>53</v>
      </c>
      <c r="B13" s="14" t="s">
        <v>56</v>
      </c>
      <c r="C13" s="19">
        <v>2.0</v>
      </c>
      <c r="D13" s="19">
        <v>1.123343</v>
      </c>
      <c r="F13" s="20"/>
      <c r="G13" s="14" t="s">
        <v>53</v>
      </c>
      <c r="H13" s="14" t="s">
        <v>56</v>
      </c>
      <c r="I13" s="19">
        <v>2.0</v>
      </c>
      <c r="J13" s="19">
        <v>1.553139</v>
      </c>
    </row>
    <row r="14">
      <c r="A14" s="14" t="s">
        <v>53</v>
      </c>
      <c r="B14" s="14" t="s">
        <v>56</v>
      </c>
      <c r="C14" s="19">
        <v>3.0</v>
      </c>
      <c r="D14" s="19">
        <v>1.09628</v>
      </c>
      <c r="F14" s="20"/>
      <c r="G14" s="14" t="s">
        <v>53</v>
      </c>
      <c r="H14" s="14" t="s">
        <v>56</v>
      </c>
      <c r="I14" s="19">
        <v>3.0</v>
      </c>
      <c r="J14" s="19">
        <v>1.57543</v>
      </c>
    </row>
    <row r="15">
      <c r="A15" s="14" t="s">
        <v>53</v>
      </c>
      <c r="B15" s="14" t="s">
        <v>56</v>
      </c>
      <c r="C15" s="19">
        <v>4.0</v>
      </c>
      <c r="D15" s="19">
        <v>1.116406</v>
      </c>
      <c r="E15" t="str">
        <f>MEDIAN(D13:D15)</f>
        <v>1.116406</v>
      </c>
      <c r="F15" s="20"/>
      <c r="G15" s="14" t="s">
        <v>53</v>
      </c>
      <c r="H15" s="14" t="s">
        <v>56</v>
      </c>
      <c r="I15" s="19">
        <v>4.0</v>
      </c>
      <c r="J15" s="19">
        <v>1.55108</v>
      </c>
      <c r="K15" t="str">
        <f>MEDIAN(J13:J15)</f>
        <v>1.553139</v>
      </c>
      <c r="M15" t="str">
        <f>K15/E15</f>
        <v>1.391195497</v>
      </c>
    </row>
    <row r="16">
      <c r="A16" s="14" t="s">
        <v>53</v>
      </c>
      <c r="B16" s="14" t="s">
        <v>57</v>
      </c>
      <c r="C16" s="19">
        <v>1.0</v>
      </c>
      <c r="D16" s="19">
        <v>9.114842</v>
      </c>
      <c r="F16" s="20"/>
      <c r="G16" s="14" t="s">
        <v>53</v>
      </c>
      <c r="H16" s="14" t="s">
        <v>57</v>
      </c>
      <c r="I16" s="19">
        <v>1.0</v>
      </c>
      <c r="J16" s="19">
        <v>12.510115</v>
      </c>
    </row>
    <row r="17">
      <c r="A17" s="14" t="s">
        <v>53</v>
      </c>
      <c r="B17" s="14" t="s">
        <v>57</v>
      </c>
      <c r="C17" s="19">
        <v>2.0</v>
      </c>
      <c r="D17" s="19">
        <v>9.114244</v>
      </c>
      <c r="F17" s="20"/>
      <c r="G17" s="14" t="s">
        <v>53</v>
      </c>
      <c r="H17" s="14" t="s">
        <v>57</v>
      </c>
      <c r="I17" s="19">
        <v>2.0</v>
      </c>
      <c r="J17" s="19">
        <v>12.43303</v>
      </c>
    </row>
    <row r="18">
      <c r="A18" s="14" t="s">
        <v>53</v>
      </c>
      <c r="B18" s="14" t="s">
        <v>57</v>
      </c>
      <c r="C18" s="19">
        <v>3.0</v>
      </c>
      <c r="D18" s="19">
        <v>9.095561</v>
      </c>
      <c r="F18" s="20"/>
      <c r="G18" s="14" t="s">
        <v>53</v>
      </c>
      <c r="H18" s="14" t="s">
        <v>57</v>
      </c>
      <c r="I18" s="19">
        <v>3.0</v>
      </c>
      <c r="J18" s="19">
        <v>12.378043</v>
      </c>
    </row>
    <row r="19">
      <c r="A19" s="14" t="s">
        <v>53</v>
      </c>
      <c r="B19" s="14" t="s">
        <v>57</v>
      </c>
      <c r="C19" s="19">
        <v>4.0</v>
      </c>
      <c r="D19" s="19">
        <v>9.128973</v>
      </c>
      <c r="E19" t="str">
        <f>MEDIAN(D17:D19)</f>
        <v>9.114244</v>
      </c>
      <c r="F19" s="20"/>
      <c r="G19" s="14" t="s">
        <v>53</v>
      </c>
      <c r="H19" s="14" t="s">
        <v>57</v>
      </c>
      <c r="I19" s="19">
        <v>4.0</v>
      </c>
      <c r="J19" s="19">
        <v>12.417666</v>
      </c>
      <c r="K19" t="str">
        <f>MEDIAN(J17:J19)</f>
        <v>12.417666</v>
      </c>
      <c r="M19" s="21" t="str">
        <f>K19/E19</f>
        <v>1.362446079</v>
      </c>
    </row>
    <row r="20">
      <c r="A20" s="14" t="s">
        <v>58</v>
      </c>
      <c r="B20" s="14" t="s">
        <v>54</v>
      </c>
      <c r="C20" s="19">
        <v>1.0</v>
      </c>
      <c r="D20" s="19">
        <v>0.040733</v>
      </c>
      <c r="F20" s="20"/>
      <c r="G20" s="14" t="s">
        <v>58</v>
      </c>
      <c r="H20" s="14" t="s">
        <v>54</v>
      </c>
      <c r="I20" s="19">
        <v>1.0</v>
      </c>
      <c r="J20" s="19">
        <v>0.034871</v>
      </c>
    </row>
    <row r="21">
      <c r="A21" s="14" t="s">
        <v>58</v>
      </c>
      <c r="B21" s="14" t="s">
        <v>54</v>
      </c>
      <c r="C21" s="19">
        <v>2.0</v>
      </c>
      <c r="D21" s="19">
        <v>0.041267</v>
      </c>
      <c r="F21" s="20"/>
      <c r="G21" s="14" t="s">
        <v>58</v>
      </c>
      <c r="H21" s="14" t="s">
        <v>54</v>
      </c>
      <c r="I21" s="19">
        <v>2.0</v>
      </c>
      <c r="J21" s="19">
        <v>0.035008</v>
      </c>
    </row>
    <row r="22">
      <c r="A22" s="14" t="s">
        <v>58</v>
      </c>
      <c r="B22" s="14" t="s">
        <v>54</v>
      </c>
      <c r="C22" s="19">
        <v>3.0</v>
      </c>
      <c r="D22" s="19">
        <v>0.036306</v>
      </c>
      <c r="F22" s="20"/>
      <c r="G22" s="14" t="s">
        <v>58</v>
      </c>
      <c r="H22" s="14" t="s">
        <v>54</v>
      </c>
      <c r="I22" s="19">
        <v>3.0</v>
      </c>
      <c r="J22" s="19">
        <v>0.037857</v>
      </c>
    </row>
    <row r="23">
      <c r="A23" s="14" t="s">
        <v>58</v>
      </c>
      <c r="B23" s="14" t="s">
        <v>54</v>
      </c>
      <c r="C23" s="19">
        <v>4.0</v>
      </c>
      <c r="D23" s="19">
        <v>0.041171</v>
      </c>
      <c r="E23" t="str">
        <f>MEDIAN(D21:D23)</f>
        <v>0.041171</v>
      </c>
      <c r="F23" s="20"/>
      <c r="G23" s="14" t="s">
        <v>58</v>
      </c>
      <c r="H23" s="14" t="s">
        <v>54</v>
      </c>
      <c r="I23" s="19">
        <v>4.0</v>
      </c>
      <c r="J23" s="19">
        <v>0.036072</v>
      </c>
      <c r="K23" t="str">
        <f>MEDIAN(J21:J23)</f>
        <v>0.036072</v>
      </c>
      <c r="M23" t="str">
        <f>K23/E23</f>
        <v>0.8761506886</v>
      </c>
    </row>
    <row r="24">
      <c r="A24" s="14" t="s">
        <v>58</v>
      </c>
      <c r="B24" s="14" t="s">
        <v>55</v>
      </c>
      <c r="C24" s="19">
        <v>1.0</v>
      </c>
      <c r="D24" s="19">
        <v>0.131719</v>
      </c>
      <c r="F24" s="20"/>
      <c r="G24" s="14" t="s">
        <v>58</v>
      </c>
      <c r="H24" s="14" t="s">
        <v>55</v>
      </c>
      <c r="I24" s="19">
        <v>1.0</v>
      </c>
      <c r="J24" s="19">
        <v>0.181341</v>
      </c>
    </row>
    <row r="25">
      <c r="A25" s="14" t="s">
        <v>58</v>
      </c>
      <c r="B25" s="14" t="s">
        <v>55</v>
      </c>
      <c r="C25" s="19">
        <v>2.0</v>
      </c>
      <c r="D25" s="19">
        <v>0.14708</v>
      </c>
      <c r="F25" s="20"/>
      <c r="G25" s="14" t="s">
        <v>58</v>
      </c>
      <c r="H25" s="14" t="s">
        <v>55</v>
      </c>
      <c r="I25" s="19">
        <v>2.0</v>
      </c>
      <c r="J25" s="19">
        <v>0.190663</v>
      </c>
    </row>
    <row r="26">
      <c r="A26" s="14" t="s">
        <v>58</v>
      </c>
      <c r="B26" s="14" t="s">
        <v>55</v>
      </c>
      <c r="C26" s="19">
        <v>3.0</v>
      </c>
      <c r="D26" s="19">
        <v>0.134415</v>
      </c>
      <c r="F26" s="20"/>
      <c r="G26" s="14" t="s">
        <v>58</v>
      </c>
      <c r="H26" s="14" t="s">
        <v>55</v>
      </c>
      <c r="I26" s="19">
        <v>3.0</v>
      </c>
      <c r="J26" s="19">
        <v>0.181415</v>
      </c>
    </row>
    <row r="27">
      <c r="A27" s="14" t="s">
        <v>58</v>
      </c>
      <c r="B27" s="14" t="s">
        <v>55</v>
      </c>
      <c r="C27" s="19">
        <v>4.0</v>
      </c>
      <c r="D27" s="19">
        <v>0.12855</v>
      </c>
      <c r="E27" t="str">
        <f>MEDIAN(D25:D27)</f>
        <v>0.134415</v>
      </c>
      <c r="F27" s="20"/>
      <c r="G27" s="14" t="s">
        <v>58</v>
      </c>
      <c r="H27" s="14" t="s">
        <v>55</v>
      </c>
      <c r="I27" s="19">
        <v>4.0</v>
      </c>
      <c r="J27" s="19">
        <v>0.180305</v>
      </c>
      <c r="K27" t="str">
        <f>MEDIAN(J25:J27)</f>
        <v>0.181415</v>
      </c>
      <c r="M27" t="str">
        <f>K27/E27</f>
        <v>1.349663356</v>
      </c>
    </row>
    <row r="28">
      <c r="A28" s="14" t="s">
        <v>58</v>
      </c>
      <c r="B28" s="14" t="s">
        <v>56</v>
      </c>
      <c r="C28" s="19">
        <v>1.0</v>
      </c>
      <c r="D28" s="19">
        <v>0.867697</v>
      </c>
      <c r="F28" s="20"/>
      <c r="G28" s="14" t="s">
        <v>58</v>
      </c>
      <c r="H28" s="14" t="s">
        <v>56</v>
      </c>
      <c r="I28" s="19">
        <v>1.0</v>
      </c>
      <c r="J28" s="19">
        <v>1.301934</v>
      </c>
    </row>
    <row r="29">
      <c r="A29" s="14" t="s">
        <v>58</v>
      </c>
      <c r="B29" s="14" t="s">
        <v>56</v>
      </c>
      <c r="C29" s="19">
        <v>2.0</v>
      </c>
      <c r="D29" s="19">
        <v>0.865108</v>
      </c>
      <c r="F29" s="20"/>
      <c r="G29" s="14" t="s">
        <v>58</v>
      </c>
      <c r="H29" s="14" t="s">
        <v>56</v>
      </c>
      <c r="I29" s="19">
        <v>2.0</v>
      </c>
      <c r="J29" s="19">
        <v>1.348192</v>
      </c>
    </row>
    <row r="30">
      <c r="A30" s="14" t="s">
        <v>58</v>
      </c>
      <c r="B30" s="14" t="s">
        <v>56</v>
      </c>
      <c r="C30" s="19">
        <v>3.0</v>
      </c>
      <c r="D30" s="19">
        <v>0.873102</v>
      </c>
      <c r="F30" s="20"/>
      <c r="G30" s="14" t="s">
        <v>58</v>
      </c>
      <c r="H30" s="14" t="s">
        <v>56</v>
      </c>
      <c r="I30" s="19">
        <v>3.0</v>
      </c>
      <c r="J30" s="19">
        <v>1.336357</v>
      </c>
    </row>
    <row r="31">
      <c r="A31" s="14" t="s">
        <v>58</v>
      </c>
      <c r="B31" s="14" t="s">
        <v>56</v>
      </c>
      <c r="C31" s="19">
        <v>4.0</v>
      </c>
      <c r="D31" s="19">
        <v>0.879307</v>
      </c>
      <c r="E31" t="str">
        <f>MEDIAN(D29:D31)</f>
        <v>0.873102</v>
      </c>
      <c r="F31" s="20"/>
      <c r="G31" s="14" t="s">
        <v>58</v>
      </c>
      <c r="H31" s="14" t="s">
        <v>56</v>
      </c>
      <c r="I31" s="19">
        <v>4.0</v>
      </c>
      <c r="J31" s="19">
        <v>1.306097</v>
      </c>
      <c r="K31" t="str">
        <f>MEDIAN(J29:J31)</f>
        <v>1.336357</v>
      </c>
      <c r="M31" t="str">
        <f>K31/E31</f>
        <v>1.530585201</v>
      </c>
    </row>
    <row r="32">
      <c r="A32" s="14" t="s">
        <v>58</v>
      </c>
      <c r="B32" s="14" t="s">
        <v>57</v>
      </c>
      <c r="C32" s="19">
        <v>1.0</v>
      </c>
      <c r="D32" s="19">
        <v>7.797295</v>
      </c>
      <c r="F32" s="20"/>
      <c r="G32" s="14" t="s">
        <v>58</v>
      </c>
      <c r="H32" s="14" t="s">
        <v>57</v>
      </c>
      <c r="I32" s="19">
        <v>1.0</v>
      </c>
      <c r="J32" s="19">
        <v>11.305819</v>
      </c>
    </row>
    <row r="33">
      <c r="A33" s="14" t="s">
        <v>58</v>
      </c>
      <c r="B33" s="14" t="s">
        <v>57</v>
      </c>
      <c r="C33" s="19">
        <v>2.0</v>
      </c>
      <c r="D33" s="19">
        <v>7.797634</v>
      </c>
      <c r="F33" s="20"/>
      <c r="G33" s="14" t="s">
        <v>58</v>
      </c>
      <c r="H33" s="14" t="s">
        <v>57</v>
      </c>
      <c r="I33" s="19">
        <v>2.0</v>
      </c>
      <c r="J33" s="19">
        <v>11.512411</v>
      </c>
    </row>
    <row r="34">
      <c r="A34" s="14" t="s">
        <v>58</v>
      </c>
      <c r="B34" s="14" t="s">
        <v>57</v>
      </c>
      <c r="C34" s="19">
        <v>3.0</v>
      </c>
      <c r="D34" s="19">
        <v>7.831759</v>
      </c>
      <c r="F34" s="20"/>
      <c r="G34" s="14" t="s">
        <v>58</v>
      </c>
      <c r="H34" s="14" t="s">
        <v>57</v>
      </c>
      <c r="I34" s="19">
        <v>3.0</v>
      </c>
      <c r="J34" s="19">
        <v>11.213655</v>
      </c>
    </row>
    <row r="35">
      <c r="A35" s="14" t="s">
        <v>58</v>
      </c>
      <c r="B35" s="14" t="s">
        <v>57</v>
      </c>
      <c r="C35" s="19">
        <v>4.0</v>
      </c>
      <c r="D35" s="19">
        <v>7.816848</v>
      </c>
      <c r="E35" t="str">
        <f>MEDIAN(D33:D35)</f>
        <v>7.816848</v>
      </c>
      <c r="F35" s="20"/>
      <c r="G35" s="14" t="s">
        <v>58</v>
      </c>
      <c r="H35" s="14" t="s">
        <v>57</v>
      </c>
      <c r="I35" s="19">
        <v>4.0</v>
      </c>
      <c r="J35" s="19">
        <v>11.253053</v>
      </c>
      <c r="K35" t="str">
        <f>MEDIAN(J33:J35)</f>
        <v>11.253053</v>
      </c>
      <c r="M35" s="21" t="str">
        <f>K35/E35</f>
        <v>1.439589589</v>
      </c>
    </row>
    <row r="36">
      <c r="A36" s="14" t="s">
        <v>59</v>
      </c>
      <c r="B36" s="14" t="s">
        <v>54</v>
      </c>
      <c r="C36" s="19">
        <v>1.0</v>
      </c>
      <c r="D36" s="19">
        <v>0.046912</v>
      </c>
      <c r="F36" s="20"/>
      <c r="G36" s="14" t="s">
        <v>59</v>
      </c>
      <c r="H36" s="14" t="s">
        <v>54</v>
      </c>
      <c r="I36" s="19">
        <v>1.0</v>
      </c>
      <c r="J36" s="19">
        <v>0.037947</v>
      </c>
    </row>
    <row r="37">
      <c r="A37" s="14" t="s">
        <v>59</v>
      </c>
      <c r="B37" s="14" t="s">
        <v>54</v>
      </c>
      <c r="C37" s="19">
        <v>2.0</v>
      </c>
      <c r="D37" s="19">
        <v>0.045605</v>
      </c>
      <c r="F37" s="20"/>
      <c r="G37" s="14" t="s">
        <v>59</v>
      </c>
      <c r="H37" s="14" t="s">
        <v>54</v>
      </c>
      <c r="I37" s="19">
        <v>2.0</v>
      </c>
      <c r="J37" s="19">
        <v>0.037625</v>
      </c>
    </row>
    <row r="38">
      <c r="A38" s="14" t="s">
        <v>59</v>
      </c>
      <c r="B38" s="14" t="s">
        <v>54</v>
      </c>
      <c r="C38" s="19">
        <v>3.0</v>
      </c>
      <c r="D38" s="19">
        <v>0.045676</v>
      </c>
      <c r="F38" s="20"/>
      <c r="G38" s="14" t="s">
        <v>59</v>
      </c>
      <c r="H38" s="14" t="s">
        <v>54</v>
      </c>
      <c r="I38" s="19">
        <v>3.0</v>
      </c>
      <c r="J38" s="19">
        <v>0.042815</v>
      </c>
    </row>
    <row r="39">
      <c r="A39" s="14" t="s">
        <v>59</v>
      </c>
      <c r="B39" s="14" t="s">
        <v>54</v>
      </c>
      <c r="C39" s="19">
        <v>4.0</v>
      </c>
      <c r="D39" s="19">
        <v>0.044129</v>
      </c>
      <c r="E39" t="str">
        <f>MEDIAN(D37:D39)</f>
        <v>0.045605</v>
      </c>
      <c r="F39" s="20"/>
      <c r="G39" s="14" t="s">
        <v>59</v>
      </c>
      <c r="H39" s="14" t="s">
        <v>54</v>
      </c>
      <c r="I39" s="19">
        <v>4.0</v>
      </c>
      <c r="J39" s="19">
        <v>0.046735</v>
      </c>
      <c r="K39" t="str">
        <f>MEDIAN(J37:J39)</f>
        <v>0.042815</v>
      </c>
      <c r="M39" t="str">
        <f>K39/E39</f>
        <v>0.9388224975</v>
      </c>
    </row>
    <row r="40">
      <c r="A40" s="14" t="s">
        <v>59</v>
      </c>
      <c r="B40" s="14" t="s">
        <v>55</v>
      </c>
      <c r="C40" s="19">
        <v>1.0</v>
      </c>
      <c r="D40" s="19">
        <v>0.178201</v>
      </c>
      <c r="F40" s="20"/>
      <c r="G40" s="14" t="s">
        <v>59</v>
      </c>
      <c r="H40" s="14" t="s">
        <v>55</v>
      </c>
      <c r="I40" s="19">
        <v>1.0</v>
      </c>
      <c r="J40" s="19">
        <v>0.22037</v>
      </c>
    </row>
    <row r="41">
      <c r="A41" s="14" t="s">
        <v>59</v>
      </c>
      <c r="B41" s="14" t="s">
        <v>55</v>
      </c>
      <c r="C41" s="19">
        <v>2.0</v>
      </c>
      <c r="D41" s="19">
        <v>0.183395</v>
      </c>
      <c r="F41" s="20"/>
      <c r="G41" s="14" t="s">
        <v>59</v>
      </c>
      <c r="H41" s="14" t="s">
        <v>55</v>
      </c>
      <c r="I41" s="19">
        <v>2.0</v>
      </c>
      <c r="J41" s="19">
        <v>0.222895</v>
      </c>
    </row>
    <row r="42">
      <c r="A42" s="14" t="s">
        <v>59</v>
      </c>
      <c r="B42" s="14" t="s">
        <v>55</v>
      </c>
      <c r="C42" s="19">
        <v>3.0</v>
      </c>
      <c r="D42" s="19">
        <v>0.194885</v>
      </c>
      <c r="F42" s="20"/>
      <c r="G42" s="14" t="s">
        <v>59</v>
      </c>
      <c r="H42" s="14" t="s">
        <v>55</v>
      </c>
      <c r="I42" s="19">
        <v>3.0</v>
      </c>
      <c r="J42" s="19">
        <v>0.218624</v>
      </c>
    </row>
    <row r="43">
      <c r="A43" s="14" t="s">
        <v>59</v>
      </c>
      <c r="B43" s="14" t="s">
        <v>55</v>
      </c>
      <c r="C43" s="19">
        <v>4.0</v>
      </c>
      <c r="D43" s="19">
        <v>0.168211</v>
      </c>
      <c r="E43" t="str">
        <f>MEDIAN(D41:D43)</f>
        <v>0.183395</v>
      </c>
      <c r="F43" s="20"/>
      <c r="G43" s="14" t="s">
        <v>59</v>
      </c>
      <c r="H43" s="14" t="s">
        <v>55</v>
      </c>
      <c r="I43" s="19">
        <v>4.0</v>
      </c>
      <c r="J43" s="19">
        <v>0.226177</v>
      </c>
      <c r="K43" t="str">
        <f>MEDIAN(J41:J43)</f>
        <v>0.222895</v>
      </c>
      <c r="M43" t="str">
        <f>K43/E43</f>
        <v>1.215382099</v>
      </c>
    </row>
    <row r="44">
      <c r="A44" s="14" t="s">
        <v>59</v>
      </c>
      <c r="B44" s="14" t="s">
        <v>56</v>
      </c>
      <c r="C44" s="19">
        <v>1.0</v>
      </c>
      <c r="D44" s="19">
        <v>1.288625</v>
      </c>
      <c r="F44" s="20"/>
      <c r="G44" s="14" t="s">
        <v>59</v>
      </c>
      <c r="H44" s="14" t="s">
        <v>56</v>
      </c>
      <c r="I44" s="19">
        <v>1.0</v>
      </c>
      <c r="J44" s="19">
        <v>1.735762</v>
      </c>
    </row>
    <row r="45">
      <c r="A45" s="14" t="s">
        <v>59</v>
      </c>
      <c r="B45" s="14" t="s">
        <v>56</v>
      </c>
      <c r="C45" s="19">
        <v>2.0</v>
      </c>
      <c r="D45" s="19">
        <v>1.298408</v>
      </c>
      <c r="F45" s="20"/>
      <c r="G45" s="14" t="s">
        <v>59</v>
      </c>
      <c r="H45" s="14" t="s">
        <v>56</v>
      </c>
      <c r="I45" s="19">
        <v>2.0</v>
      </c>
      <c r="J45" s="19">
        <v>1.741433</v>
      </c>
    </row>
    <row r="46">
      <c r="A46" s="14" t="s">
        <v>59</v>
      </c>
      <c r="B46" s="14" t="s">
        <v>56</v>
      </c>
      <c r="C46" s="19">
        <v>3.0</v>
      </c>
      <c r="D46" s="19">
        <v>1.294072</v>
      </c>
      <c r="F46" s="20"/>
      <c r="G46" s="14" t="s">
        <v>59</v>
      </c>
      <c r="H46" s="14" t="s">
        <v>56</v>
      </c>
      <c r="I46" s="19">
        <v>3.0</v>
      </c>
      <c r="J46" s="19">
        <v>1.751147</v>
      </c>
    </row>
    <row r="47">
      <c r="A47" s="14" t="s">
        <v>59</v>
      </c>
      <c r="B47" s="14" t="s">
        <v>56</v>
      </c>
      <c r="C47" s="19">
        <v>4.0</v>
      </c>
      <c r="D47" s="19">
        <v>1.280519</v>
      </c>
      <c r="E47" t="str">
        <f>MEDIAN(D45:D47)</f>
        <v>1.294072</v>
      </c>
      <c r="F47" s="20"/>
      <c r="G47" s="14" t="s">
        <v>59</v>
      </c>
      <c r="H47" s="14" t="s">
        <v>56</v>
      </c>
      <c r="I47" s="19">
        <v>4.0</v>
      </c>
      <c r="J47" s="19">
        <v>1.722267</v>
      </c>
      <c r="K47" t="str">
        <f>MEDIAN(J45:J47)</f>
        <v>1.741433</v>
      </c>
      <c r="M47" t="str">
        <f>K47/E47</f>
        <v>1.345700239</v>
      </c>
    </row>
    <row r="48">
      <c r="A48" s="14" t="s">
        <v>59</v>
      </c>
      <c r="B48" s="14" t="s">
        <v>57</v>
      </c>
      <c r="C48" s="19">
        <v>1.0</v>
      </c>
      <c r="D48" s="19">
        <v>10.991186</v>
      </c>
      <c r="F48" s="20"/>
      <c r="G48" s="14" t="s">
        <v>59</v>
      </c>
      <c r="H48" s="14" t="s">
        <v>57</v>
      </c>
      <c r="I48" s="19">
        <v>1.0</v>
      </c>
      <c r="J48" s="19">
        <v>14.268082</v>
      </c>
    </row>
    <row r="49">
      <c r="A49" s="14" t="s">
        <v>59</v>
      </c>
      <c r="B49" s="14" t="s">
        <v>57</v>
      </c>
      <c r="C49" s="19">
        <v>2.0</v>
      </c>
      <c r="D49" s="19">
        <v>11.002615</v>
      </c>
      <c r="F49" s="20"/>
      <c r="G49" s="14" t="s">
        <v>59</v>
      </c>
      <c r="H49" s="14" t="s">
        <v>57</v>
      </c>
      <c r="I49" s="19">
        <v>2.0</v>
      </c>
      <c r="J49" s="19">
        <v>14.163089</v>
      </c>
    </row>
    <row r="50">
      <c r="A50" s="14" t="s">
        <v>59</v>
      </c>
      <c r="B50" s="14" t="s">
        <v>57</v>
      </c>
      <c r="C50" s="19">
        <v>3.0</v>
      </c>
      <c r="D50" s="19">
        <v>11.00738</v>
      </c>
      <c r="F50" s="20"/>
      <c r="G50" s="14" t="s">
        <v>59</v>
      </c>
      <c r="H50" s="14" t="s">
        <v>57</v>
      </c>
      <c r="I50" s="19">
        <v>3.0</v>
      </c>
      <c r="J50" s="19">
        <v>14.196944</v>
      </c>
    </row>
    <row r="51">
      <c r="A51" s="14" t="s">
        <v>59</v>
      </c>
      <c r="B51" s="14" t="s">
        <v>57</v>
      </c>
      <c r="C51" s="19">
        <v>4.0</v>
      </c>
      <c r="D51" s="19">
        <v>11.083921</v>
      </c>
      <c r="E51" t="str">
        <f>MEDIAN(D49:D51)</f>
        <v>11.00738</v>
      </c>
      <c r="F51" s="20"/>
      <c r="G51" s="14" t="s">
        <v>59</v>
      </c>
      <c r="H51" s="14" t="s">
        <v>57</v>
      </c>
      <c r="I51" s="19">
        <v>4.0</v>
      </c>
      <c r="J51" s="19">
        <v>14.420395</v>
      </c>
      <c r="K51" t="str">
        <f>MEDIAN(J49:J51)</f>
        <v>14.196944</v>
      </c>
      <c r="M51" s="21" t="str">
        <f>K51/E51</f>
        <v>1.289765957</v>
      </c>
      <c r="N51" s="2" t="s">
        <v>60</v>
      </c>
    </row>
    <row r="52">
      <c r="A52" s="14" t="s">
        <v>61</v>
      </c>
      <c r="B52" s="14" t="s">
        <v>62</v>
      </c>
      <c r="C52" s="19">
        <v>1.0</v>
      </c>
      <c r="D52" s="19">
        <v>0.044605</v>
      </c>
      <c r="F52" s="20"/>
      <c r="G52" s="14" t="s">
        <v>61</v>
      </c>
      <c r="H52" s="14" t="s">
        <v>62</v>
      </c>
      <c r="I52" s="19">
        <v>1.0</v>
      </c>
      <c r="J52" s="19">
        <v>0.044163</v>
      </c>
    </row>
    <row r="53">
      <c r="A53" s="14" t="s">
        <v>61</v>
      </c>
      <c r="B53" s="14" t="s">
        <v>62</v>
      </c>
      <c r="C53" s="19">
        <v>2.0</v>
      </c>
      <c r="D53" s="19">
        <v>0.041462</v>
      </c>
      <c r="F53" s="20"/>
      <c r="G53" s="14" t="s">
        <v>61</v>
      </c>
      <c r="H53" s="14" t="s">
        <v>62</v>
      </c>
      <c r="I53" s="19">
        <v>2.0</v>
      </c>
      <c r="J53" s="19">
        <v>0.040814</v>
      </c>
    </row>
    <row r="54">
      <c r="A54" s="14" t="s">
        <v>61</v>
      </c>
      <c r="B54" s="14" t="s">
        <v>62</v>
      </c>
      <c r="C54" s="19">
        <v>3.0</v>
      </c>
      <c r="D54" s="19">
        <v>0.04853</v>
      </c>
      <c r="F54" s="20"/>
      <c r="G54" s="14" t="s">
        <v>61</v>
      </c>
      <c r="H54" s="14" t="s">
        <v>62</v>
      </c>
      <c r="I54" s="19">
        <v>3.0</v>
      </c>
      <c r="J54" s="19">
        <v>0.042715</v>
      </c>
    </row>
    <row r="55">
      <c r="A55" s="14" t="s">
        <v>61</v>
      </c>
      <c r="B55" s="14" t="s">
        <v>62</v>
      </c>
      <c r="C55" s="19">
        <v>4.0</v>
      </c>
      <c r="D55" s="19">
        <v>0.047277</v>
      </c>
      <c r="E55" t="str">
        <f>MEDIAN(D53:D55)</f>
        <v>0.047277</v>
      </c>
      <c r="F55" s="20"/>
      <c r="G55" s="14" t="s">
        <v>61</v>
      </c>
      <c r="H55" s="14" t="s">
        <v>62</v>
      </c>
      <c r="I55" s="19">
        <v>4.0</v>
      </c>
      <c r="J55" s="19">
        <v>0.041972</v>
      </c>
      <c r="K55" t="str">
        <f>MEDIAN(J53:J55)</f>
        <v>0.041972</v>
      </c>
      <c r="M55" t="str">
        <f>K55/E55</f>
        <v>0.8877889883</v>
      </c>
    </row>
    <row r="56">
      <c r="A56" s="14" t="s">
        <v>61</v>
      </c>
      <c r="B56" s="14" t="s">
        <v>63</v>
      </c>
      <c r="C56" s="19">
        <v>1.0</v>
      </c>
      <c r="D56" s="19">
        <v>0.171681</v>
      </c>
      <c r="F56" s="20"/>
      <c r="G56" s="14" t="s">
        <v>61</v>
      </c>
      <c r="H56" s="14" t="s">
        <v>63</v>
      </c>
      <c r="I56" s="19">
        <v>1.0</v>
      </c>
      <c r="J56" s="19">
        <v>0.154799</v>
      </c>
    </row>
    <row r="57">
      <c r="A57" s="14" t="s">
        <v>61</v>
      </c>
      <c r="B57" s="14" t="s">
        <v>63</v>
      </c>
      <c r="C57" s="19">
        <v>2.0</v>
      </c>
      <c r="D57" s="19">
        <v>0.166924</v>
      </c>
      <c r="F57" s="20"/>
      <c r="G57" s="14" t="s">
        <v>61</v>
      </c>
      <c r="H57" s="14" t="s">
        <v>63</v>
      </c>
      <c r="I57" s="19">
        <v>2.0</v>
      </c>
      <c r="J57" s="19">
        <v>0.152661</v>
      </c>
    </row>
    <row r="58">
      <c r="A58" s="14" t="s">
        <v>61</v>
      </c>
      <c r="B58" s="14" t="s">
        <v>63</v>
      </c>
      <c r="C58" s="19">
        <v>3.0</v>
      </c>
      <c r="D58" s="19">
        <v>0.171883</v>
      </c>
      <c r="F58" s="20"/>
      <c r="G58" s="14" t="s">
        <v>61</v>
      </c>
      <c r="H58" s="14" t="s">
        <v>63</v>
      </c>
      <c r="I58" s="19">
        <v>3.0</v>
      </c>
      <c r="J58" s="19">
        <v>0.154886</v>
      </c>
    </row>
    <row r="59">
      <c r="A59" s="14" t="s">
        <v>61</v>
      </c>
      <c r="B59" s="14" t="s">
        <v>63</v>
      </c>
      <c r="C59" s="19">
        <v>4.0</v>
      </c>
      <c r="D59" s="19">
        <v>0.161312</v>
      </c>
      <c r="E59" t="str">
        <f>MEDIAN(D57:D59)</f>
        <v>0.166924</v>
      </c>
      <c r="F59" s="20"/>
      <c r="G59" s="14" t="s">
        <v>61</v>
      </c>
      <c r="H59" s="14" t="s">
        <v>63</v>
      </c>
      <c r="I59" s="19">
        <v>4.0</v>
      </c>
      <c r="J59" s="19">
        <v>0.152691</v>
      </c>
      <c r="K59" t="str">
        <f>MEDIAN(J57:J59)</f>
        <v>0.152691</v>
      </c>
      <c r="M59" t="str">
        <f>K59/E59</f>
        <v>0.9147336512</v>
      </c>
    </row>
    <row r="60">
      <c r="A60" s="14" t="s">
        <v>61</v>
      </c>
      <c r="B60" s="14" t="s">
        <v>64</v>
      </c>
      <c r="C60" s="19">
        <v>1.0</v>
      </c>
      <c r="D60" s="19">
        <v>1.187093</v>
      </c>
      <c r="F60" s="20"/>
      <c r="G60" s="14" t="s">
        <v>61</v>
      </c>
      <c r="H60" s="14" t="s">
        <v>64</v>
      </c>
      <c r="I60" s="19">
        <v>1.0</v>
      </c>
      <c r="J60" s="19">
        <v>1.036295</v>
      </c>
    </row>
    <row r="61">
      <c r="A61" s="14" t="s">
        <v>61</v>
      </c>
      <c r="B61" s="14" t="s">
        <v>64</v>
      </c>
      <c r="C61" s="19">
        <v>2.0</v>
      </c>
      <c r="D61" s="19">
        <v>1.178132</v>
      </c>
      <c r="F61" s="20"/>
      <c r="G61" s="14" t="s">
        <v>61</v>
      </c>
      <c r="H61" s="14" t="s">
        <v>64</v>
      </c>
      <c r="I61" s="19">
        <v>2.0</v>
      </c>
      <c r="J61" s="19">
        <v>1.002129</v>
      </c>
    </row>
    <row r="62">
      <c r="A62" s="14" t="s">
        <v>61</v>
      </c>
      <c r="B62" s="14" t="s">
        <v>64</v>
      </c>
      <c r="C62" s="19">
        <v>3.0</v>
      </c>
      <c r="D62" s="19">
        <v>1.154672</v>
      </c>
      <c r="F62" s="20"/>
      <c r="G62" s="14" t="s">
        <v>61</v>
      </c>
      <c r="H62" s="14" t="s">
        <v>64</v>
      </c>
      <c r="I62" s="19">
        <v>3.0</v>
      </c>
      <c r="J62" s="19">
        <v>1.01034</v>
      </c>
    </row>
    <row r="63">
      <c r="A63" s="14" t="s">
        <v>61</v>
      </c>
      <c r="B63" s="14" t="s">
        <v>64</v>
      </c>
      <c r="C63" s="19">
        <v>4.0</v>
      </c>
      <c r="D63" s="19">
        <v>1.189768</v>
      </c>
      <c r="E63" t="str">
        <f>MEDIAN(D61:D63)</f>
        <v>1.178132</v>
      </c>
      <c r="F63" s="20"/>
      <c r="G63" s="14" t="s">
        <v>61</v>
      </c>
      <c r="H63" s="14" t="s">
        <v>64</v>
      </c>
      <c r="I63" s="19">
        <v>4.0</v>
      </c>
      <c r="J63" s="19">
        <v>1.03084</v>
      </c>
      <c r="K63" t="str">
        <f>MEDIAN(J61:J63)</f>
        <v>1.01034</v>
      </c>
      <c r="M63" t="str">
        <f>K63/E63</f>
        <v>0.8575779284</v>
      </c>
    </row>
    <row r="64">
      <c r="A64" s="14" t="s">
        <v>61</v>
      </c>
      <c r="B64" s="14" t="s">
        <v>65</v>
      </c>
      <c r="C64" s="19">
        <v>1.0</v>
      </c>
      <c r="D64" s="19">
        <v>10.21931</v>
      </c>
      <c r="F64" s="20"/>
      <c r="G64" s="14" t="s">
        <v>61</v>
      </c>
      <c r="H64" s="14" t="s">
        <v>65</v>
      </c>
      <c r="I64" s="19">
        <v>1.0</v>
      </c>
      <c r="J64" s="19">
        <v>9.281979</v>
      </c>
    </row>
    <row r="65">
      <c r="A65" s="14" t="s">
        <v>61</v>
      </c>
      <c r="B65" s="14" t="s">
        <v>65</v>
      </c>
      <c r="C65" s="19">
        <v>2.0</v>
      </c>
      <c r="D65" s="19">
        <v>10.25152</v>
      </c>
      <c r="F65" s="20"/>
      <c r="G65" s="14" t="s">
        <v>61</v>
      </c>
      <c r="H65" s="14" t="s">
        <v>65</v>
      </c>
      <c r="I65" s="19">
        <v>2.0</v>
      </c>
      <c r="J65" s="19">
        <v>9.292085</v>
      </c>
    </row>
    <row r="66">
      <c r="A66" s="14" t="s">
        <v>61</v>
      </c>
      <c r="B66" s="14" t="s">
        <v>65</v>
      </c>
      <c r="C66" s="19">
        <v>3.0</v>
      </c>
      <c r="D66" s="19">
        <v>10.269869</v>
      </c>
      <c r="F66" s="20"/>
      <c r="G66" s="14" t="s">
        <v>61</v>
      </c>
      <c r="H66" s="14" t="s">
        <v>65</v>
      </c>
      <c r="I66" s="19">
        <v>3.0</v>
      </c>
      <c r="J66" s="19">
        <v>9.295797</v>
      </c>
    </row>
    <row r="67">
      <c r="A67" s="14" t="s">
        <v>61</v>
      </c>
      <c r="B67" s="14" t="s">
        <v>65</v>
      </c>
      <c r="C67" s="19">
        <v>4.0</v>
      </c>
      <c r="D67" s="19">
        <v>10.17989</v>
      </c>
      <c r="E67" t="str">
        <f>MEDIAN(D65:D67)</f>
        <v>10.25152</v>
      </c>
      <c r="F67" s="20"/>
      <c r="G67" s="14" t="s">
        <v>61</v>
      </c>
      <c r="H67" s="14" t="s">
        <v>65</v>
      </c>
      <c r="I67" s="19">
        <v>4.0</v>
      </c>
      <c r="J67" s="19">
        <v>9.252293</v>
      </c>
      <c r="K67" t="str">
        <f>MEDIAN(J65:J67)</f>
        <v>9.292085</v>
      </c>
      <c r="M67" s="21" t="str">
        <f>K67/E67</f>
        <v>0.906410464</v>
      </c>
      <c r="N67" s="2" t="s">
        <v>66</v>
      </c>
    </row>
    <row r="68">
      <c r="A68" s="14" t="s">
        <v>67</v>
      </c>
      <c r="B68" s="14" t="s">
        <v>54</v>
      </c>
      <c r="C68" s="19">
        <v>1.0</v>
      </c>
      <c r="D68" s="19">
        <v>0.041543</v>
      </c>
      <c r="F68" s="20"/>
      <c r="G68" s="14" t="s">
        <v>67</v>
      </c>
      <c r="H68" s="14" t="s">
        <v>54</v>
      </c>
      <c r="I68" s="19">
        <v>1.0</v>
      </c>
      <c r="J68" s="19">
        <v>0.041224</v>
      </c>
      <c r="M68" s="2" t="s">
        <v>68</v>
      </c>
      <c r="N68" t="str">
        <f>1/M67</f>
        <v>1.10325293</v>
      </c>
    </row>
    <row r="69">
      <c r="A69" s="14" t="s">
        <v>67</v>
      </c>
      <c r="B69" s="14" t="s">
        <v>54</v>
      </c>
      <c r="C69" s="19">
        <v>2.0</v>
      </c>
      <c r="D69" s="19">
        <v>0.041044</v>
      </c>
      <c r="F69" s="20"/>
      <c r="G69" s="14" t="s">
        <v>67</v>
      </c>
      <c r="H69" s="14" t="s">
        <v>54</v>
      </c>
      <c r="I69" s="19">
        <v>2.0</v>
      </c>
      <c r="J69" s="19">
        <v>0.045505</v>
      </c>
    </row>
    <row r="70">
      <c r="A70" s="14" t="s">
        <v>67</v>
      </c>
      <c r="B70" s="14" t="s">
        <v>54</v>
      </c>
      <c r="C70" s="19">
        <v>3.0</v>
      </c>
      <c r="D70" s="19">
        <v>0.041507</v>
      </c>
      <c r="F70" s="20"/>
      <c r="G70" s="14" t="s">
        <v>67</v>
      </c>
      <c r="H70" s="14" t="s">
        <v>54</v>
      </c>
      <c r="I70" s="19">
        <v>3.0</v>
      </c>
      <c r="J70" s="19">
        <v>0.041132</v>
      </c>
    </row>
    <row r="71">
      <c r="A71" s="14" t="s">
        <v>67</v>
      </c>
      <c r="B71" s="14" t="s">
        <v>54</v>
      </c>
      <c r="C71" s="19">
        <v>4.0</v>
      </c>
      <c r="D71" s="19">
        <v>0.049243</v>
      </c>
      <c r="E71" t="str">
        <f>MEDIAN(D69:D71)</f>
        <v>0.041507</v>
      </c>
      <c r="F71" s="20"/>
      <c r="G71" s="14" t="s">
        <v>67</v>
      </c>
      <c r="H71" s="14" t="s">
        <v>54</v>
      </c>
      <c r="I71" s="19">
        <v>4.0</v>
      </c>
      <c r="J71" s="19">
        <v>0.038899</v>
      </c>
      <c r="K71" t="str">
        <f>MEDIAN(J69:J71)</f>
        <v>0.041132</v>
      </c>
      <c r="M71" t="str">
        <f>K71/E71</f>
        <v>0.9909653793</v>
      </c>
    </row>
    <row r="72">
      <c r="A72" s="14" t="s">
        <v>67</v>
      </c>
      <c r="B72" s="14" t="s">
        <v>55</v>
      </c>
      <c r="C72" s="19">
        <v>1.0</v>
      </c>
      <c r="D72" s="19">
        <v>0.148347</v>
      </c>
      <c r="F72" s="20"/>
      <c r="G72" s="14" t="s">
        <v>67</v>
      </c>
      <c r="H72" s="14" t="s">
        <v>55</v>
      </c>
      <c r="I72" s="19">
        <v>1.0</v>
      </c>
      <c r="J72" s="19">
        <v>0.195863</v>
      </c>
    </row>
    <row r="73">
      <c r="A73" s="14" t="s">
        <v>67</v>
      </c>
      <c r="B73" s="14" t="s">
        <v>55</v>
      </c>
      <c r="C73" s="19">
        <v>2.0</v>
      </c>
      <c r="D73" s="19">
        <v>0.159092</v>
      </c>
      <c r="F73" s="20"/>
      <c r="G73" s="14" t="s">
        <v>67</v>
      </c>
      <c r="H73" s="14" t="s">
        <v>55</v>
      </c>
      <c r="I73" s="19">
        <v>2.0</v>
      </c>
      <c r="J73" s="19">
        <v>0.195545</v>
      </c>
    </row>
    <row r="74">
      <c r="A74" s="14" t="s">
        <v>67</v>
      </c>
      <c r="B74" s="14" t="s">
        <v>55</v>
      </c>
      <c r="C74" s="19">
        <v>3.0</v>
      </c>
      <c r="D74" s="19">
        <v>0.150323</v>
      </c>
      <c r="F74" s="20"/>
      <c r="G74" s="14" t="s">
        <v>67</v>
      </c>
      <c r="H74" s="14" t="s">
        <v>55</v>
      </c>
      <c r="I74" s="19">
        <v>3.0</v>
      </c>
      <c r="J74" s="19">
        <v>0.18695</v>
      </c>
    </row>
    <row r="75">
      <c r="A75" s="14" t="s">
        <v>67</v>
      </c>
      <c r="B75" s="14" t="s">
        <v>55</v>
      </c>
      <c r="C75" s="19">
        <v>4.0</v>
      </c>
      <c r="D75" s="19">
        <v>0.147892</v>
      </c>
      <c r="E75" t="str">
        <f>MEDIAN(D73:D75)</f>
        <v>0.150323</v>
      </c>
      <c r="F75" s="20"/>
      <c r="G75" s="14" t="s">
        <v>67</v>
      </c>
      <c r="H75" s="14" t="s">
        <v>55</v>
      </c>
      <c r="I75" s="19">
        <v>4.0</v>
      </c>
      <c r="J75" s="19">
        <v>0.188651</v>
      </c>
      <c r="K75" t="str">
        <f>MEDIAN(J73:J75)</f>
        <v>0.188651</v>
      </c>
      <c r="M75" t="str">
        <f>K75/E75</f>
        <v>1.254970963</v>
      </c>
    </row>
    <row r="76">
      <c r="A76" s="14" t="s">
        <v>67</v>
      </c>
      <c r="B76" s="14" t="s">
        <v>56</v>
      </c>
      <c r="C76" s="19">
        <v>1.0</v>
      </c>
      <c r="D76" s="19">
        <v>0.997823</v>
      </c>
      <c r="F76" s="20"/>
      <c r="G76" s="14" t="s">
        <v>67</v>
      </c>
      <c r="H76" s="14" t="s">
        <v>56</v>
      </c>
      <c r="I76" s="19">
        <v>1.0</v>
      </c>
      <c r="J76" s="19">
        <v>1.432529</v>
      </c>
    </row>
    <row r="77">
      <c r="A77" s="14" t="s">
        <v>67</v>
      </c>
      <c r="B77" s="14" t="s">
        <v>56</v>
      </c>
      <c r="C77" s="19">
        <v>2.0</v>
      </c>
      <c r="D77" s="19">
        <v>0.997378</v>
      </c>
      <c r="F77" s="20"/>
      <c r="G77" s="14" t="s">
        <v>67</v>
      </c>
      <c r="H77" s="14" t="s">
        <v>56</v>
      </c>
      <c r="I77" s="19">
        <v>2.0</v>
      </c>
      <c r="J77" s="19">
        <v>1.454717</v>
      </c>
    </row>
    <row r="78">
      <c r="A78" s="14" t="s">
        <v>67</v>
      </c>
      <c r="B78" s="14" t="s">
        <v>56</v>
      </c>
      <c r="C78" s="19">
        <v>3.0</v>
      </c>
      <c r="D78" s="19">
        <v>0.995474</v>
      </c>
      <c r="F78" s="20"/>
      <c r="G78" s="14" t="s">
        <v>67</v>
      </c>
      <c r="H78" s="14" t="s">
        <v>56</v>
      </c>
      <c r="I78" s="19">
        <v>3.0</v>
      </c>
      <c r="J78" s="19">
        <v>1.41225</v>
      </c>
    </row>
    <row r="79">
      <c r="A79" s="14" t="s">
        <v>67</v>
      </c>
      <c r="B79" s="14" t="s">
        <v>56</v>
      </c>
      <c r="C79" s="19">
        <v>4.0</v>
      </c>
      <c r="D79" s="19">
        <v>1.003317</v>
      </c>
      <c r="E79" t="str">
        <f>MEDIAN(D77:D79)</f>
        <v>0.997378</v>
      </c>
      <c r="F79" s="20"/>
      <c r="G79" s="14" t="s">
        <v>67</v>
      </c>
      <c r="H79" s="14" t="s">
        <v>56</v>
      </c>
      <c r="I79" s="19">
        <v>4.0</v>
      </c>
      <c r="J79" s="19">
        <v>1.436653</v>
      </c>
      <c r="K79" t="str">
        <f>MEDIAN(J77:J79)</f>
        <v>1.436653</v>
      </c>
      <c r="M79" t="str">
        <f>K79/E79</f>
        <v>1.440429807</v>
      </c>
    </row>
    <row r="80">
      <c r="A80" s="14" t="s">
        <v>67</v>
      </c>
      <c r="B80" s="14" t="s">
        <v>57</v>
      </c>
      <c r="C80" s="19">
        <v>1.0</v>
      </c>
      <c r="D80" s="19">
        <v>8.893038</v>
      </c>
      <c r="F80" s="20"/>
      <c r="G80" s="14" t="s">
        <v>67</v>
      </c>
      <c r="H80" s="14" t="s">
        <v>57</v>
      </c>
      <c r="I80" s="19">
        <v>1.0</v>
      </c>
      <c r="J80" s="19">
        <v>12.285668</v>
      </c>
    </row>
    <row r="81">
      <c r="A81" s="14" t="s">
        <v>67</v>
      </c>
      <c r="B81" s="14" t="s">
        <v>57</v>
      </c>
      <c r="C81" s="19">
        <v>2.0</v>
      </c>
      <c r="D81" s="19">
        <v>8.897566</v>
      </c>
      <c r="F81" s="20"/>
      <c r="G81" s="14" t="s">
        <v>67</v>
      </c>
      <c r="H81" s="14" t="s">
        <v>57</v>
      </c>
      <c r="I81" s="19">
        <v>2.0</v>
      </c>
      <c r="J81" s="19">
        <v>12.398754</v>
      </c>
    </row>
    <row r="82">
      <c r="A82" s="14" t="s">
        <v>67</v>
      </c>
      <c r="B82" s="14" t="s">
        <v>57</v>
      </c>
      <c r="C82" s="19">
        <v>3.0</v>
      </c>
      <c r="D82" s="19">
        <v>8.948921</v>
      </c>
      <c r="F82" s="20"/>
      <c r="G82" s="14" t="s">
        <v>67</v>
      </c>
      <c r="H82" s="14" t="s">
        <v>57</v>
      </c>
      <c r="I82" s="19">
        <v>3.0</v>
      </c>
      <c r="J82" s="19">
        <v>12.334705</v>
      </c>
    </row>
    <row r="83">
      <c r="A83" s="14" t="s">
        <v>67</v>
      </c>
      <c r="B83" s="14" t="s">
        <v>57</v>
      </c>
      <c r="C83" s="19">
        <v>4.0</v>
      </c>
      <c r="D83" s="19">
        <v>8.926361</v>
      </c>
      <c r="E83" t="str">
        <f>MEDIAN(D81:D83)</f>
        <v>8.926361</v>
      </c>
      <c r="F83" s="20"/>
      <c r="G83" s="14" t="s">
        <v>67</v>
      </c>
      <c r="H83" s="14" t="s">
        <v>57</v>
      </c>
      <c r="I83" s="19">
        <v>4.0</v>
      </c>
      <c r="J83" s="19">
        <v>12.30118</v>
      </c>
      <c r="K83" t="str">
        <f>MEDIAN(J81:J83)</f>
        <v>12.334705</v>
      </c>
      <c r="M83" s="21" t="str">
        <f>K83/E83</f>
        <v>1.381829057</v>
      </c>
    </row>
    <row r="84">
      <c r="A84" s="14" t="s">
        <v>69</v>
      </c>
      <c r="B84" s="14" t="s">
        <v>54</v>
      </c>
      <c r="C84" s="19">
        <v>1.0</v>
      </c>
      <c r="D84" s="19">
        <v>0.025638</v>
      </c>
      <c r="F84" s="20"/>
      <c r="G84" s="14" t="s">
        <v>69</v>
      </c>
      <c r="H84" s="14" t="s">
        <v>54</v>
      </c>
      <c r="I84" s="19">
        <v>1.0</v>
      </c>
      <c r="J84" s="19">
        <v>0.025396</v>
      </c>
    </row>
    <row r="85">
      <c r="A85" s="14" t="s">
        <v>69</v>
      </c>
      <c r="B85" s="14" t="s">
        <v>54</v>
      </c>
      <c r="C85" s="19">
        <v>2.0</v>
      </c>
      <c r="D85" s="19">
        <v>0.026365</v>
      </c>
      <c r="F85" s="20"/>
      <c r="G85" s="14" t="s">
        <v>69</v>
      </c>
      <c r="H85" s="14" t="s">
        <v>54</v>
      </c>
      <c r="I85" s="19">
        <v>2.0</v>
      </c>
      <c r="J85" s="19">
        <v>0.024882</v>
      </c>
      <c r="M85" s="2"/>
    </row>
    <row r="86">
      <c r="A86" s="14" t="s">
        <v>69</v>
      </c>
      <c r="B86" s="14" t="s">
        <v>54</v>
      </c>
      <c r="C86" s="19">
        <v>3.0</v>
      </c>
      <c r="D86" s="19">
        <v>0.025492</v>
      </c>
      <c r="F86" s="20"/>
      <c r="G86" s="14" t="s">
        <v>69</v>
      </c>
      <c r="H86" s="14" t="s">
        <v>54</v>
      </c>
      <c r="I86" s="19">
        <v>3.0</v>
      </c>
      <c r="J86" s="19">
        <v>0.026302</v>
      </c>
    </row>
    <row r="87">
      <c r="A87" s="14" t="s">
        <v>69</v>
      </c>
      <c r="B87" s="14" t="s">
        <v>54</v>
      </c>
      <c r="C87" s="19">
        <v>4.0</v>
      </c>
      <c r="D87" s="19">
        <v>0.025511</v>
      </c>
      <c r="E87" t="str">
        <f>MEDIAN(D85:D87)</f>
        <v>0.025511</v>
      </c>
      <c r="F87" s="20"/>
      <c r="G87" s="14" t="s">
        <v>69</v>
      </c>
      <c r="H87" s="14" t="s">
        <v>54</v>
      </c>
      <c r="I87" s="19">
        <v>4.0</v>
      </c>
      <c r="J87" s="19">
        <v>0.025463</v>
      </c>
      <c r="K87" t="str">
        <f>MEDIAN(J85:J87)</f>
        <v>0.025463</v>
      </c>
      <c r="M87" t="str">
        <f>K87/E87</f>
        <v>0.9981184587</v>
      </c>
    </row>
    <row r="88">
      <c r="A88" s="14" t="s">
        <v>69</v>
      </c>
      <c r="B88" s="14" t="s">
        <v>55</v>
      </c>
      <c r="C88" s="19">
        <v>1.0</v>
      </c>
      <c r="D88" s="19">
        <v>0.093997</v>
      </c>
      <c r="F88" s="20"/>
      <c r="G88" s="14" t="s">
        <v>69</v>
      </c>
      <c r="H88" s="14" t="s">
        <v>55</v>
      </c>
      <c r="I88" s="19">
        <v>1.0</v>
      </c>
      <c r="J88" s="19">
        <v>0.140694</v>
      </c>
    </row>
    <row r="89">
      <c r="A89" s="14" t="s">
        <v>69</v>
      </c>
      <c r="B89" s="14" t="s">
        <v>55</v>
      </c>
      <c r="C89" s="19">
        <v>2.0</v>
      </c>
      <c r="D89" s="19">
        <v>0.094754</v>
      </c>
      <c r="F89" s="20"/>
      <c r="G89" s="14" t="s">
        <v>69</v>
      </c>
      <c r="H89" s="14" t="s">
        <v>55</v>
      </c>
      <c r="I89" s="19">
        <v>2.0</v>
      </c>
      <c r="J89" s="19">
        <v>0.151616</v>
      </c>
    </row>
    <row r="90">
      <c r="A90" s="14" t="s">
        <v>69</v>
      </c>
      <c r="B90" s="14" t="s">
        <v>55</v>
      </c>
      <c r="C90" s="19">
        <v>3.0</v>
      </c>
      <c r="D90" s="19">
        <v>0.089174</v>
      </c>
      <c r="F90" s="20"/>
      <c r="G90" s="14" t="s">
        <v>69</v>
      </c>
      <c r="H90" s="14" t="s">
        <v>55</v>
      </c>
      <c r="I90" s="19">
        <v>3.0</v>
      </c>
      <c r="J90" s="19">
        <v>0.149223</v>
      </c>
    </row>
    <row r="91">
      <c r="A91" s="14" t="s">
        <v>69</v>
      </c>
      <c r="B91" s="14" t="s">
        <v>55</v>
      </c>
      <c r="C91" s="19">
        <v>4.0</v>
      </c>
      <c r="D91" s="19">
        <v>0.092244</v>
      </c>
      <c r="E91" t="str">
        <f>MEDIAN(D89:D91)</f>
        <v>0.092244</v>
      </c>
      <c r="F91" s="20"/>
      <c r="G91" s="14" t="s">
        <v>69</v>
      </c>
      <c r="H91" s="14" t="s">
        <v>55</v>
      </c>
      <c r="I91" s="19">
        <v>4.0</v>
      </c>
      <c r="J91" s="19">
        <v>0.154491</v>
      </c>
      <c r="K91" t="str">
        <f>MEDIAN(J89:J91)</f>
        <v>0.151616</v>
      </c>
      <c r="M91" t="str">
        <f>K91/E91</f>
        <v>1.643640779</v>
      </c>
    </row>
    <row r="92">
      <c r="A92" s="14" t="s">
        <v>69</v>
      </c>
      <c r="B92" s="14" t="s">
        <v>56</v>
      </c>
      <c r="C92" s="19">
        <v>1.0</v>
      </c>
      <c r="D92" s="19">
        <v>0.595069</v>
      </c>
      <c r="F92" s="20"/>
      <c r="G92" s="14" t="s">
        <v>69</v>
      </c>
      <c r="H92" s="14" t="s">
        <v>56</v>
      </c>
      <c r="I92" s="19">
        <v>1.0</v>
      </c>
      <c r="J92" s="19">
        <v>1.15461</v>
      </c>
    </row>
    <row r="93">
      <c r="A93" s="14" t="s">
        <v>69</v>
      </c>
      <c r="B93" s="14" t="s">
        <v>56</v>
      </c>
      <c r="C93" s="19">
        <v>2.0</v>
      </c>
      <c r="D93" s="19">
        <v>0.589766</v>
      </c>
      <c r="F93" s="20"/>
      <c r="G93" s="14" t="s">
        <v>69</v>
      </c>
      <c r="H93" s="14" t="s">
        <v>56</v>
      </c>
      <c r="I93" s="19">
        <v>2.0</v>
      </c>
      <c r="J93" s="19">
        <v>1.194379</v>
      </c>
    </row>
    <row r="94">
      <c r="A94" s="14" t="s">
        <v>69</v>
      </c>
      <c r="B94" s="14" t="s">
        <v>56</v>
      </c>
      <c r="C94" s="19">
        <v>3.0</v>
      </c>
      <c r="D94" s="19">
        <v>0.588091</v>
      </c>
      <c r="F94" s="20"/>
      <c r="G94" s="14" t="s">
        <v>69</v>
      </c>
      <c r="H94" s="14" t="s">
        <v>56</v>
      </c>
      <c r="I94" s="19">
        <v>3.0</v>
      </c>
      <c r="J94" s="19">
        <v>1.177177</v>
      </c>
    </row>
    <row r="95">
      <c r="A95" s="14" t="s">
        <v>69</v>
      </c>
      <c r="B95" s="14" t="s">
        <v>56</v>
      </c>
      <c r="C95" s="19">
        <v>4.0</v>
      </c>
      <c r="D95" s="19">
        <v>0.596145</v>
      </c>
      <c r="E95" t="str">
        <f>MEDIAN(D93:D95)</f>
        <v>0.589766</v>
      </c>
      <c r="F95" s="20"/>
      <c r="G95" s="14" t="s">
        <v>69</v>
      </c>
      <c r="H95" s="14" t="s">
        <v>56</v>
      </c>
      <c r="I95" s="19">
        <v>4.0</v>
      </c>
      <c r="J95" s="19">
        <v>1.038974</v>
      </c>
      <c r="K95" t="str">
        <f>MEDIAN(J93:J95)</f>
        <v>1.177177</v>
      </c>
      <c r="M95" t="str">
        <f>K95/E95</f>
        <v>1.996006891</v>
      </c>
    </row>
    <row r="96">
      <c r="A96" s="14" t="s">
        <v>69</v>
      </c>
      <c r="B96" s="14" t="s">
        <v>57</v>
      </c>
      <c r="C96" s="19">
        <v>1.0</v>
      </c>
      <c r="D96" s="19">
        <v>5.539301</v>
      </c>
      <c r="F96" s="20"/>
      <c r="G96" s="14" t="s">
        <v>69</v>
      </c>
      <c r="H96" s="14" t="s">
        <v>57</v>
      </c>
      <c r="I96" s="19">
        <v>1.0</v>
      </c>
      <c r="J96" s="19">
        <v>9.135026</v>
      </c>
    </row>
    <row r="97">
      <c r="A97" s="14" t="s">
        <v>69</v>
      </c>
      <c r="B97" s="14" t="s">
        <v>57</v>
      </c>
      <c r="C97" s="19">
        <v>2.0</v>
      </c>
      <c r="D97" s="19">
        <v>5.531798</v>
      </c>
      <c r="F97" s="20"/>
      <c r="G97" s="14" t="s">
        <v>69</v>
      </c>
      <c r="H97" s="14" t="s">
        <v>57</v>
      </c>
      <c r="I97" s="19">
        <v>2.0</v>
      </c>
      <c r="J97" s="19">
        <v>9.078298</v>
      </c>
    </row>
    <row r="98">
      <c r="A98" s="14" t="s">
        <v>69</v>
      </c>
      <c r="B98" s="14" t="s">
        <v>57</v>
      </c>
      <c r="C98" s="19">
        <v>3.0</v>
      </c>
      <c r="D98" s="19">
        <v>5.526063</v>
      </c>
      <c r="F98" s="20"/>
      <c r="G98" s="14" t="s">
        <v>69</v>
      </c>
      <c r="H98" s="14" t="s">
        <v>57</v>
      </c>
      <c r="I98" s="19">
        <v>3.0</v>
      </c>
      <c r="J98" s="19">
        <v>9.166753</v>
      </c>
    </row>
    <row r="99">
      <c r="A99" s="14" t="s">
        <v>69</v>
      </c>
      <c r="B99" s="14" t="s">
        <v>57</v>
      </c>
      <c r="C99" s="19">
        <v>4.0</v>
      </c>
      <c r="D99" s="19">
        <v>5.499764</v>
      </c>
      <c r="E99" t="str">
        <f>MEDIAN(D97:D99)</f>
        <v>5.526063</v>
      </c>
      <c r="F99" s="20"/>
      <c r="G99" s="14" t="s">
        <v>69</v>
      </c>
      <c r="H99" s="14" t="s">
        <v>57</v>
      </c>
      <c r="I99" s="19">
        <v>4.0</v>
      </c>
      <c r="J99" s="19">
        <v>9.203564</v>
      </c>
      <c r="K99" t="str">
        <f>MEDIAN(J97:J99)</f>
        <v>9.166753</v>
      </c>
      <c r="M99" s="21" t="str">
        <f>K99/E99</f>
        <v>1.65882166</v>
      </c>
      <c r="N99" s="2" t="s">
        <v>70</v>
      </c>
    </row>
    <row r="100">
      <c r="A100" s="20"/>
      <c r="B100" s="20"/>
      <c r="C100" s="22"/>
      <c r="D100" s="22"/>
      <c r="F100" s="20"/>
      <c r="G100" s="14" t="s">
        <v>71</v>
      </c>
      <c r="H100" s="14" t="s">
        <v>72</v>
      </c>
      <c r="I100" s="19">
        <v>1.0</v>
      </c>
      <c r="J100" s="19">
        <v>0.050913</v>
      </c>
    </row>
    <row r="101">
      <c r="A101" s="20"/>
      <c r="B101" s="20"/>
      <c r="C101" s="22"/>
      <c r="D101" s="22"/>
      <c r="F101" s="20"/>
      <c r="G101" s="14" t="s">
        <v>71</v>
      </c>
      <c r="H101" s="14" t="s">
        <v>72</v>
      </c>
      <c r="I101" s="19">
        <v>2.0</v>
      </c>
      <c r="J101" s="19">
        <v>0.047662</v>
      </c>
    </row>
    <row r="102">
      <c r="A102" s="20"/>
      <c r="B102" s="20"/>
      <c r="C102" s="22"/>
      <c r="D102" s="22"/>
      <c r="F102" s="20"/>
      <c r="G102" s="14" t="s">
        <v>71</v>
      </c>
      <c r="H102" s="14" t="s">
        <v>72</v>
      </c>
      <c r="I102" s="19">
        <v>3.0</v>
      </c>
      <c r="J102" s="19">
        <v>0.047673</v>
      </c>
    </row>
    <row r="103">
      <c r="A103" s="20"/>
      <c r="B103" s="20"/>
      <c r="C103" s="22"/>
      <c r="D103" s="22"/>
      <c r="F103" s="20"/>
      <c r="G103" s="14" t="s">
        <v>71</v>
      </c>
      <c r="H103" s="14" t="s">
        <v>72</v>
      </c>
      <c r="I103" s="19">
        <v>4.0</v>
      </c>
      <c r="J103" s="19">
        <v>0.04761</v>
      </c>
      <c r="K103" t="str">
        <f>MEDIAN(J101:J103)</f>
        <v>0.047662</v>
      </c>
    </row>
    <row r="104">
      <c r="A104" s="20"/>
      <c r="B104" s="20"/>
      <c r="C104" s="22"/>
      <c r="D104" s="22"/>
      <c r="F104" s="20"/>
      <c r="G104" s="14" t="s">
        <v>71</v>
      </c>
      <c r="H104" s="14" t="s">
        <v>73</v>
      </c>
      <c r="I104" s="19">
        <v>1.0</v>
      </c>
      <c r="J104" s="19">
        <v>0.150483</v>
      </c>
    </row>
    <row r="105">
      <c r="A105" s="20"/>
      <c r="B105" s="20"/>
      <c r="C105" s="22"/>
      <c r="D105" s="22"/>
      <c r="F105" s="20"/>
      <c r="G105" s="14" t="s">
        <v>71</v>
      </c>
      <c r="H105" s="14" t="s">
        <v>73</v>
      </c>
      <c r="I105" s="19">
        <v>2.0</v>
      </c>
      <c r="J105" s="19">
        <v>0.143623</v>
      </c>
    </row>
    <row r="106">
      <c r="A106" s="20"/>
      <c r="B106" s="20"/>
      <c r="C106" s="22"/>
      <c r="D106" s="22"/>
      <c r="F106" s="20"/>
      <c r="G106" s="14" t="s">
        <v>71</v>
      </c>
      <c r="H106" s="14" t="s">
        <v>73</v>
      </c>
      <c r="I106" s="19">
        <v>3.0</v>
      </c>
      <c r="J106" s="19">
        <v>0.144049</v>
      </c>
    </row>
    <row r="107">
      <c r="A107" s="20"/>
      <c r="B107" s="20"/>
      <c r="C107" s="22"/>
      <c r="D107" s="22"/>
      <c r="F107" s="20"/>
      <c r="G107" s="14" t="s">
        <v>71</v>
      </c>
      <c r="H107" s="14" t="s">
        <v>73</v>
      </c>
      <c r="I107" s="19">
        <v>4.0</v>
      </c>
      <c r="J107" s="19">
        <v>0.148725</v>
      </c>
      <c r="K107" t="str">
        <f>MEDIAN(J105:J107)</f>
        <v>0.144049</v>
      </c>
    </row>
    <row r="108">
      <c r="A108" s="20"/>
      <c r="B108" s="20"/>
      <c r="C108" s="22"/>
      <c r="D108" s="22"/>
      <c r="F108" s="20"/>
      <c r="G108" s="14" t="s">
        <v>71</v>
      </c>
      <c r="H108" s="14" t="s">
        <v>74</v>
      </c>
      <c r="I108" s="19">
        <v>1.0</v>
      </c>
      <c r="J108" s="19">
        <v>1.008112</v>
      </c>
    </row>
    <row r="109">
      <c r="A109" s="20"/>
      <c r="B109" s="20"/>
      <c r="C109" s="22"/>
      <c r="D109" s="22"/>
      <c r="F109" s="20"/>
      <c r="G109" s="14" t="s">
        <v>71</v>
      </c>
      <c r="H109" s="14" t="s">
        <v>74</v>
      </c>
      <c r="I109" s="19">
        <v>2.0</v>
      </c>
      <c r="J109" s="19">
        <v>0.996758</v>
      </c>
    </row>
    <row r="110">
      <c r="A110" s="20"/>
      <c r="B110" s="20"/>
      <c r="C110" s="22"/>
      <c r="D110" s="22"/>
      <c r="F110" s="20"/>
      <c r="G110" s="14" t="s">
        <v>71</v>
      </c>
      <c r="H110" s="14" t="s">
        <v>74</v>
      </c>
      <c r="I110" s="19">
        <v>3.0</v>
      </c>
      <c r="J110" s="19">
        <v>0.994503</v>
      </c>
    </row>
    <row r="111">
      <c r="A111" s="20"/>
      <c r="B111" s="20"/>
      <c r="C111" s="22"/>
      <c r="D111" s="22"/>
      <c r="F111" s="20"/>
      <c r="G111" s="14" t="s">
        <v>71</v>
      </c>
      <c r="H111" s="14" t="s">
        <v>74</v>
      </c>
      <c r="I111" s="19">
        <v>4.0</v>
      </c>
      <c r="J111" s="19">
        <v>0.988463</v>
      </c>
      <c r="K111" t="str">
        <f>MEDIAN(J109:J111)</f>
        <v>0.994503</v>
      </c>
    </row>
    <row r="112">
      <c r="A112" s="20"/>
      <c r="B112" s="20"/>
      <c r="C112" s="22"/>
      <c r="D112" s="22"/>
      <c r="F112" s="20"/>
      <c r="G112" s="14" t="s">
        <v>71</v>
      </c>
      <c r="H112" s="14" t="s">
        <v>75</v>
      </c>
      <c r="I112" s="19">
        <v>1.0</v>
      </c>
      <c r="J112" s="19">
        <v>9.257545</v>
      </c>
    </row>
    <row r="113">
      <c r="A113" s="20"/>
      <c r="B113" s="20"/>
      <c r="C113" s="22"/>
      <c r="D113" s="22"/>
      <c r="F113" s="20"/>
      <c r="G113" s="14" t="s">
        <v>71</v>
      </c>
      <c r="H113" s="14" t="s">
        <v>75</v>
      </c>
      <c r="I113" s="19">
        <v>2.0</v>
      </c>
      <c r="J113" s="19">
        <v>9.204852</v>
      </c>
    </row>
    <row r="114">
      <c r="A114" s="20"/>
      <c r="B114" s="20"/>
      <c r="C114" s="22"/>
      <c r="D114" s="22"/>
      <c r="F114" s="20"/>
      <c r="G114" s="14" t="s">
        <v>71</v>
      </c>
      <c r="H114" s="14" t="s">
        <v>75</v>
      </c>
      <c r="I114" s="19">
        <v>3.0</v>
      </c>
      <c r="J114" s="19">
        <v>9.163688</v>
      </c>
    </row>
    <row r="115">
      <c r="A115" s="20"/>
      <c r="B115" s="20"/>
      <c r="C115" s="22"/>
      <c r="D115" s="22"/>
      <c r="F115" s="20"/>
      <c r="G115" s="14" t="s">
        <v>71</v>
      </c>
      <c r="H115" s="14" t="s">
        <v>75</v>
      </c>
      <c r="I115" s="19">
        <v>4.0</v>
      </c>
      <c r="J115" s="19">
        <v>9.228666</v>
      </c>
      <c r="K115" t="str">
        <f>MEDIAN(J113:J115)</f>
        <v>9.204852</v>
      </c>
    </row>
    <row r="116">
      <c r="A116" s="14" t="s">
        <v>76</v>
      </c>
      <c r="B116" s="14" t="s">
        <v>54</v>
      </c>
      <c r="C116" s="19">
        <v>1.0</v>
      </c>
      <c r="D116" s="19">
        <v>0.03119</v>
      </c>
      <c r="F116" s="20"/>
      <c r="G116" s="20"/>
      <c r="H116" s="20"/>
      <c r="I116" s="22"/>
      <c r="J116" s="22"/>
    </row>
    <row r="117">
      <c r="A117" s="14" t="s">
        <v>76</v>
      </c>
      <c r="B117" s="14" t="s">
        <v>54</v>
      </c>
      <c r="C117" s="19">
        <v>2.0</v>
      </c>
      <c r="D117" s="19">
        <v>0.033881</v>
      </c>
      <c r="F117" s="20"/>
      <c r="G117" s="20"/>
      <c r="H117" s="20"/>
      <c r="I117" s="22"/>
      <c r="J117" s="22"/>
    </row>
    <row r="118">
      <c r="A118" s="14" t="s">
        <v>76</v>
      </c>
      <c r="B118" s="14" t="s">
        <v>54</v>
      </c>
      <c r="C118" s="19">
        <v>3.0</v>
      </c>
      <c r="D118" s="19">
        <v>0.030336</v>
      </c>
      <c r="F118" s="20"/>
      <c r="G118" s="20"/>
      <c r="H118" s="20"/>
      <c r="I118" s="22"/>
      <c r="J118" s="22"/>
    </row>
    <row r="119">
      <c r="A119" s="14" t="s">
        <v>76</v>
      </c>
      <c r="B119" s="14" t="s">
        <v>54</v>
      </c>
      <c r="C119" s="19">
        <v>4.0</v>
      </c>
      <c r="D119" s="19">
        <v>0.029586</v>
      </c>
      <c r="E119" t="str">
        <f>MEDIAN(D117:D119)</f>
        <v>0.030336</v>
      </c>
      <c r="F119" s="20"/>
      <c r="G119" s="20"/>
      <c r="H119" s="20"/>
      <c r="I119" s="22"/>
      <c r="J119" s="22"/>
    </row>
    <row r="120">
      <c r="A120" s="14" t="s">
        <v>76</v>
      </c>
      <c r="B120" s="14" t="s">
        <v>55</v>
      </c>
      <c r="C120" s="19">
        <v>1.0</v>
      </c>
      <c r="D120" s="19">
        <v>0.192608</v>
      </c>
      <c r="F120" s="20"/>
      <c r="G120" s="20"/>
      <c r="H120" s="20"/>
      <c r="I120" s="22"/>
      <c r="J120" s="22"/>
    </row>
    <row r="121">
      <c r="A121" s="14" t="s">
        <v>76</v>
      </c>
      <c r="B121" s="14" t="s">
        <v>55</v>
      </c>
      <c r="C121" s="19">
        <v>2.0</v>
      </c>
      <c r="D121" s="19">
        <v>0.196811</v>
      </c>
      <c r="F121" s="20"/>
      <c r="G121" s="20"/>
      <c r="H121" s="20"/>
      <c r="I121" s="22"/>
      <c r="J121" s="22"/>
    </row>
    <row r="122">
      <c r="A122" s="14" t="s">
        <v>76</v>
      </c>
      <c r="B122" s="14" t="s">
        <v>55</v>
      </c>
      <c r="C122" s="19">
        <v>3.0</v>
      </c>
      <c r="D122" s="19">
        <v>0.192903</v>
      </c>
      <c r="F122" s="20"/>
      <c r="G122" s="20"/>
      <c r="H122" s="20"/>
      <c r="I122" s="22"/>
      <c r="J122" s="22"/>
    </row>
    <row r="123">
      <c r="A123" s="14" t="s">
        <v>76</v>
      </c>
      <c r="B123" s="14" t="s">
        <v>55</v>
      </c>
      <c r="C123" s="19">
        <v>4.0</v>
      </c>
      <c r="D123" s="19">
        <v>0.204115</v>
      </c>
      <c r="E123" t="str">
        <f>MEDIAN(D121:D123)</f>
        <v>0.196811</v>
      </c>
      <c r="F123" s="20"/>
      <c r="G123" s="20"/>
      <c r="H123" s="20"/>
      <c r="I123" s="22"/>
      <c r="J123" s="22"/>
    </row>
    <row r="124">
      <c r="A124" s="14" t="s">
        <v>76</v>
      </c>
      <c r="B124" s="14" t="s">
        <v>56</v>
      </c>
      <c r="C124" s="19">
        <v>1.0</v>
      </c>
      <c r="D124" s="19">
        <v>1.721523</v>
      </c>
      <c r="F124" s="20"/>
      <c r="G124" s="20"/>
      <c r="H124" s="20"/>
      <c r="I124" s="22"/>
      <c r="J124" s="22"/>
    </row>
    <row r="125">
      <c r="A125" s="14" t="s">
        <v>76</v>
      </c>
      <c r="B125" s="14" t="s">
        <v>56</v>
      </c>
      <c r="C125" s="19">
        <v>2.0</v>
      </c>
      <c r="D125" s="19">
        <v>1.698879</v>
      </c>
      <c r="F125" s="20"/>
      <c r="G125" s="20"/>
      <c r="H125" s="20"/>
      <c r="I125" s="22"/>
      <c r="J125" s="22"/>
    </row>
    <row r="126">
      <c r="A126" s="14" t="s">
        <v>76</v>
      </c>
      <c r="B126" s="14" t="s">
        <v>56</v>
      </c>
      <c r="C126" s="19">
        <v>3.0</v>
      </c>
      <c r="D126" s="19">
        <v>1.741208</v>
      </c>
      <c r="F126" s="20"/>
      <c r="G126" s="20"/>
      <c r="H126" s="20"/>
      <c r="I126" s="22"/>
      <c r="J126" s="22"/>
    </row>
    <row r="127">
      <c r="A127" s="14" t="s">
        <v>76</v>
      </c>
      <c r="B127" s="14" t="s">
        <v>56</v>
      </c>
      <c r="C127" s="19">
        <v>4.0</v>
      </c>
      <c r="D127" s="19">
        <v>1.726889</v>
      </c>
      <c r="E127" t="str">
        <f>MEDIAN(D125:D127)</f>
        <v>1.726889</v>
      </c>
      <c r="F127" s="20"/>
      <c r="G127" s="20"/>
      <c r="H127" s="20"/>
      <c r="I127" s="22"/>
      <c r="J127" s="22"/>
    </row>
    <row r="128">
      <c r="A128" s="14" t="s">
        <v>76</v>
      </c>
      <c r="B128" s="14" t="s">
        <v>57</v>
      </c>
      <c r="C128" s="19">
        <v>1.0</v>
      </c>
      <c r="D128" s="19">
        <v>14.184059</v>
      </c>
      <c r="F128" s="20"/>
      <c r="G128" s="20"/>
      <c r="H128" s="20"/>
      <c r="I128" s="22"/>
      <c r="J128" s="22"/>
    </row>
    <row r="129">
      <c r="A129" s="14" t="s">
        <v>76</v>
      </c>
      <c r="B129" s="14" t="s">
        <v>57</v>
      </c>
      <c r="C129" s="19">
        <v>2.0</v>
      </c>
      <c r="D129" s="19">
        <v>14.211941</v>
      </c>
      <c r="F129" s="20"/>
      <c r="G129" s="20"/>
      <c r="H129" s="20"/>
      <c r="I129" s="22"/>
      <c r="J129" s="22"/>
    </row>
    <row r="130">
      <c r="A130" s="14" t="s">
        <v>76</v>
      </c>
      <c r="B130" s="14" t="s">
        <v>57</v>
      </c>
      <c r="C130" s="19">
        <v>3.0</v>
      </c>
      <c r="D130" s="19">
        <v>13.548413</v>
      </c>
      <c r="F130" s="20"/>
      <c r="G130" s="20"/>
      <c r="H130" s="20"/>
      <c r="I130" s="22"/>
      <c r="J130" s="22"/>
    </row>
    <row r="131">
      <c r="A131" s="14" t="s">
        <v>76</v>
      </c>
      <c r="B131" s="14" t="s">
        <v>57</v>
      </c>
      <c r="C131" s="19">
        <v>4.0</v>
      </c>
      <c r="D131" s="19">
        <v>13.590816</v>
      </c>
      <c r="E131" t="str">
        <f>MEDIAN(D129:D131)</f>
        <v>13.590816</v>
      </c>
      <c r="F131" s="20"/>
      <c r="G131" s="20"/>
      <c r="H131" s="20"/>
      <c r="I131" s="22"/>
      <c r="J131" s="22"/>
    </row>
    <row r="132">
      <c r="A132" s="14" t="s">
        <v>77</v>
      </c>
      <c r="B132" s="14" t="s">
        <v>54</v>
      </c>
      <c r="C132" s="19">
        <v>1.0</v>
      </c>
      <c r="D132" s="19">
        <v>0.037066</v>
      </c>
      <c r="F132" s="20"/>
      <c r="G132" s="20"/>
      <c r="H132" s="20"/>
      <c r="I132" s="22"/>
      <c r="J132" s="22"/>
    </row>
    <row r="133">
      <c r="A133" s="14" t="s">
        <v>77</v>
      </c>
      <c r="B133" s="14" t="s">
        <v>54</v>
      </c>
      <c r="C133" s="19">
        <v>2.0</v>
      </c>
      <c r="D133" s="19">
        <v>0.037073</v>
      </c>
      <c r="F133" s="20"/>
      <c r="G133" s="20"/>
      <c r="H133" s="20"/>
      <c r="I133" s="22"/>
      <c r="J133" s="22"/>
    </row>
    <row r="134">
      <c r="A134" s="14" t="s">
        <v>77</v>
      </c>
      <c r="B134" s="14" t="s">
        <v>54</v>
      </c>
      <c r="C134" s="19">
        <v>3.0</v>
      </c>
      <c r="D134" s="19">
        <v>0.03885</v>
      </c>
      <c r="F134" s="20"/>
      <c r="G134" s="20"/>
      <c r="H134" s="20"/>
      <c r="I134" s="22"/>
      <c r="J134" s="22"/>
    </row>
    <row r="135">
      <c r="A135" s="14" t="s">
        <v>77</v>
      </c>
      <c r="B135" s="14" t="s">
        <v>54</v>
      </c>
      <c r="C135" s="19">
        <v>4.0</v>
      </c>
      <c r="D135" s="19">
        <v>0.036667</v>
      </c>
      <c r="E135" t="str">
        <f>MEDIAN(D133:D135)</f>
        <v>0.037073</v>
      </c>
      <c r="F135" s="20"/>
      <c r="G135" s="20"/>
      <c r="H135" s="20"/>
      <c r="I135" s="22"/>
      <c r="J135" s="22"/>
    </row>
    <row r="136">
      <c r="A136" s="14" t="s">
        <v>77</v>
      </c>
      <c r="B136" s="14" t="s">
        <v>55</v>
      </c>
      <c r="C136" s="19">
        <v>1.0</v>
      </c>
      <c r="D136" s="19">
        <v>0.740259</v>
      </c>
      <c r="F136" s="20"/>
      <c r="G136" s="20"/>
      <c r="H136" s="20"/>
      <c r="I136" s="22"/>
      <c r="J136" s="22"/>
    </row>
    <row r="137">
      <c r="A137" s="14" t="s">
        <v>77</v>
      </c>
      <c r="B137" s="14" t="s">
        <v>55</v>
      </c>
      <c r="C137" s="19">
        <v>2.0</v>
      </c>
      <c r="D137" s="19">
        <v>0.714827</v>
      </c>
      <c r="F137" s="20"/>
      <c r="G137" s="20"/>
      <c r="H137" s="20"/>
      <c r="I137" s="22"/>
      <c r="J137" s="22"/>
    </row>
    <row r="138">
      <c r="A138" s="14" t="s">
        <v>77</v>
      </c>
      <c r="B138" s="14" t="s">
        <v>55</v>
      </c>
      <c r="C138" s="19">
        <v>3.0</v>
      </c>
      <c r="D138" s="19">
        <v>0.699936</v>
      </c>
      <c r="F138" s="20"/>
      <c r="G138" s="20"/>
      <c r="H138" s="20"/>
      <c r="I138" s="22"/>
      <c r="J138" s="22"/>
    </row>
    <row r="139">
      <c r="A139" s="14" t="s">
        <v>77</v>
      </c>
      <c r="B139" s="14" t="s">
        <v>55</v>
      </c>
      <c r="C139" s="19">
        <v>4.0</v>
      </c>
      <c r="D139" s="19">
        <v>0.705916</v>
      </c>
      <c r="E139" t="str">
        <f>MEDIAN(D137:D139)</f>
        <v>0.705916</v>
      </c>
      <c r="F139" s="20"/>
      <c r="G139" s="20"/>
      <c r="H139" s="20"/>
      <c r="I139" s="22"/>
      <c r="J139" s="22"/>
    </row>
    <row r="140">
      <c r="A140" s="14" t="s">
        <v>77</v>
      </c>
      <c r="B140" s="14" t="s">
        <v>56</v>
      </c>
      <c r="C140" s="19">
        <v>1.0</v>
      </c>
      <c r="D140" s="19">
        <v>6.350139</v>
      </c>
      <c r="F140" s="20"/>
      <c r="G140" s="20"/>
      <c r="H140" s="20"/>
      <c r="I140" s="22"/>
      <c r="J140" s="22"/>
    </row>
    <row r="141">
      <c r="A141" s="14" t="s">
        <v>77</v>
      </c>
      <c r="B141" s="14" t="s">
        <v>56</v>
      </c>
      <c r="C141" s="19">
        <v>2.0</v>
      </c>
      <c r="D141" s="19">
        <v>6.43039</v>
      </c>
      <c r="F141" s="20"/>
      <c r="G141" s="20"/>
      <c r="H141" s="20"/>
      <c r="I141" s="22"/>
      <c r="J141" s="22"/>
    </row>
    <row r="142">
      <c r="A142" s="14" t="s">
        <v>77</v>
      </c>
      <c r="B142" s="14" t="s">
        <v>56</v>
      </c>
      <c r="C142" s="19">
        <v>3.0</v>
      </c>
      <c r="D142" s="19">
        <v>6.514945</v>
      </c>
      <c r="F142" s="20"/>
      <c r="G142" s="20"/>
      <c r="H142" s="20"/>
      <c r="I142" s="22"/>
      <c r="J142" s="22"/>
    </row>
    <row r="143">
      <c r="A143" s="14" t="s">
        <v>77</v>
      </c>
      <c r="B143" s="14" t="s">
        <v>56</v>
      </c>
      <c r="C143" s="19">
        <v>4.0</v>
      </c>
      <c r="D143" s="19">
        <v>6.494975</v>
      </c>
      <c r="E143" t="str">
        <f>MEDIAN(D141:D143)</f>
        <v>6.494975</v>
      </c>
      <c r="F143" s="20"/>
      <c r="G143" s="20"/>
      <c r="H143" s="20"/>
      <c r="I143" s="22"/>
      <c r="J143" s="22"/>
    </row>
    <row r="144">
      <c r="A144" s="14" t="s">
        <v>77</v>
      </c>
      <c r="B144" s="14" t="s">
        <v>57</v>
      </c>
      <c r="C144" s="19">
        <v>1.0</v>
      </c>
      <c r="D144" s="19">
        <v>50.202321</v>
      </c>
      <c r="F144" s="20"/>
      <c r="G144" s="20"/>
      <c r="H144" s="20"/>
      <c r="I144" s="22"/>
      <c r="J144" s="22"/>
    </row>
    <row r="145">
      <c r="A145" s="14" t="s">
        <v>77</v>
      </c>
      <c r="B145" s="14" t="s">
        <v>57</v>
      </c>
      <c r="C145" s="19">
        <v>2.0</v>
      </c>
      <c r="D145" s="19">
        <v>56.961229</v>
      </c>
      <c r="F145" s="20"/>
      <c r="G145" s="20"/>
      <c r="H145" s="20"/>
      <c r="I145" s="22"/>
      <c r="J145" s="22"/>
    </row>
    <row r="146">
      <c r="A146" s="14" t="s">
        <v>77</v>
      </c>
      <c r="B146" s="14" t="s">
        <v>57</v>
      </c>
      <c r="C146" s="19">
        <v>3.0</v>
      </c>
      <c r="D146" s="19">
        <v>58.468647</v>
      </c>
      <c r="F146" s="20"/>
      <c r="G146" s="20"/>
      <c r="H146" s="20"/>
      <c r="I146" s="22"/>
      <c r="J146" s="22"/>
    </row>
    <row r="147">
      <c r="A147" s="14" t="s">
        <v>77</v>
      </c>
      <c r="B147" s="14" t="s">
        <v>57</v>
      </c>
      <c r="C147" s="19">
        <v>4.0</v>
      </c>
      <c r="D147" s="19">
        <v>54.623849</v>
      </c>
      <c r="E147" t="str">
        <f>MEDIAN(D145:D147)</f>
        <v>56.961229</v>
      </c>
      <c r="F147" s="20"/>
      <c r="G147" s="20"/>
      <c r="H147" s="20"/>
      <c r="I147" s="22"/>
      <c r="J147" s="22"/>
    </row>
    <row r="149">
      <c r="A149" s="2" t="s">
        <v>78</v>
      </c>
    </row>
  </sheetData>
  <drawing r:id="rId1"/>
</worksheet>
</file>