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mon" sheetId="1" r:id="rId3"/>
    <sheet state="visible" name="Q9-Memory" sheetId="2" r:id="rId4"/>
    <sheet state="visible" name="No-Entailment" sheetId="3" r:id="rId5"/>
    <sheet state="visible" name="SmallRegimes" sheetId="4" r:id="rId6"/>
    <sheet state="visible" name="Q6-8" sheetId="5" r:id="rId7"/>
    <sheet state="visible" name="Q9,10,12" sheetId="6" r:id="rId8"/>
    <sheet state="visible" name="100U" sheetId="7" r:id="rId9"/>
  </sheets>
  <definedNames/>
  <calcPr/>
</workbook>
</file>

<file path=xl/sharedStrings.xml><?xml version="1.0" encoding="utf-8"?>
<sst xmlns="http://schemas.openxmlformats.org/spreadsheetml/2006/main" count="1877" uniqueCount="177">
  <si>
    <t>Entailment Performance Results</t>
  </si>
  <si>
    <t>Note: U100 results added in March 2016, others unchanged from Oct 2015</t>
  </si>
  <si>
    <t>March 2016</t>
  </si>
  <si>
    <t>Set:</t>
  </si>
  <si>
    <t>Triples:</t>
  </si>
  <si>
    <t>Stardog load time [s]:</t>
  </si>
  <si>
    <t>Uni1</t>
  </si>
  <si>
    <t>Uni5</t>
  </si>
  <si>
    <t>Uni10</t>
  </si>
  <si>
    <t>Uni100</t>
  </si>
  <si>
    <t>Stardog processing time for empty queries:</t>
  </si>
  <si>
    <t>U5 w reasoning</t>
  </si>
  <si>
    <t>Median:</t>
  </si>
  <si>
    <t>U5 no reasoning</t>
  </si>
  <si>
    <t>U10 w reasoning</t>
  </si>
  <si>
    <t>U10 no reasoning</t>
  </si>
  <si>
    <t>U100 w reasoning</t>
  </si>
  <si>
    <t>U100 no reasoning</t>
  </si>
  <si>
    <t>INSTANS Memory Consumption for Q9</t>
  </si>
  <si>
    <t>Single university</t>
  </si>
  <si>
    <t>Legend:</t>
  </si>
  <si>
    <t>Event</t>
  </si>
  <si>
    <t>Static</t>
  </si>
  <si>
    <t>Queries with no entailment needed (Q1-3, Q14)</t>
  </si>
  <si>
    <t>Execution time (seconds)</t>
  </si>
  <si>
    <t>ktriples per second</t>
  </si>
  <si>
    <t>Q1</t>
  </si>
  <si>
    <t>Q2</t>
  </si>
  <si>
    <t>Q3</t>
  </si>
  <si>
    <t>Q14</t>
  </si>
  <si>
    <t>INSTANS 5U Event</t>
  </si>
  <si>
    <t>INSTANS 10U Event</t>
  </si>
  <si>
    <t>INSTANS 5U Static</t>
  </si>
  <si>
    <t>INSTANS 10U Static</t>
  </si>
  <si>
    <t>Jena 5U</t>
  </si>
  <si>
    <t>Jena 10U</t>
  </si>
  <si>
    <t>Stardog 5U reasoning</t>
  </si>
  <si>
    <t>Stardog 10U reasoning</t>
  </si>
  <si>
    <t>Stardog 5U no-reasoning</t>
  </si>
  <si>
    <t>Stardog 10U no-reasoning</t>
  </si>
  <si>
    <t>SD 10U reas. times INSTANS 10U Event</t>
  </si>
  <si>
    <t>INSTANS static times INSTANS event (10U)</t>
  </si>
  <si>
    <t>Jena times INSTANS event (5U)</t>
  </si>
  <si>
    <t>INSTANS</t>
  </si>
  <si>
    <t>q1</t>
  </si>
  <si>
    <t>gen_5uni/University5</t>
  </si>
  <si>
    <t>norules</t>
  </si>
  <si>
    <t>q3</t>
  </si>
  <si>
    <t>q14</t>
  </si>
  <si>
    <t>gen_10uni/University10</t>
  </si>
  <si>
    <t>q2 heap exhausted</t>
  </si>
  <si>
    <t>Jena</t>
  </si>
  <si>
    <t>q2</t>
  </si>
  <si>
    <t>Stardog with reasoning</t>
  </si>
  <si>
    <t>lubm5</t>
  </si>
  <si>
    <t>reasoner</t>
  </si>
  <si>
    <t>lubm10</t>
  </si>
  <si>
    <t>Stardog no reasoning</t>
  </si>
  <si>
    <t>noreasoner</t>
  </si>
  <si>
    <t>Queries 4, 5, 11, 13 - restricted regimes on 5 Universities</t>
  </si>
  <si>
    <t>Q4</t>
  </si>
  <si>
    <t>Q5</t>
  </si>
  <si>
    <t>Q11</t>
  </si>
  <si>
    <t>Q13</t>
  </si>
  <si>
    <t>INSTANS 5U regime</t>
  </si>
  <si>
    <t>Jena 5U reasoning</t>
  </si>
  <si>
    <t>INSTANS 5U opt event</t>
  </si>
  <si>
    <t>INSTANS 10U opt event</t>
  </si>
  <si>
    <t>INSTANS 5U opt static</t>
  </si>
  <si>
    <t>INSTANS 5U static times 5U regime:</t>
  </si>
  <si>
    <t>INSTANS static times INSTANS event (5U)</t>
  </si>
  <si>
    <t>Jena times INSTANS regime (5U)</t>
  </si>
  <si>
    <t>Regimes - No Event</t>
  </si>
  <si>
    <t>Jena times INSTANS static (5U)</t>
  </si>
  <si>
    <t>Stardog times INSTANS static (5U)</t>
  </si>
  <si>
    <t>q4</t>
  </si>
  <si>
    <t>-r rules/rdfs-rules.rq</t>
  </si>
  <si>
    <t>q5</t>
  </si>
  <si>
    <t>q11</t>
  </si>
  <si>
    <t>-r rules/rdfp-rules.rq</t>
  </si>
  <si>
    <t>q13</t>
  </si>
  <si>
    <t>-r rules/dstar-rules.rq -r rules/rdfp-rules.rq</t>
  </si>
  <si>
    <t>Jena regimes</t>
  </si>
  <si>
    <t>RDFSSimple</t>
  </si>
  <si>
    <t>OWLMicro</t>
  </si>
  <si>
    <t>INSTANS optimized with events</t>
  </si>
  <si>
    <t>evnt-q4-rules</t>
  </si>
  <si>
    <t>evnt-q5-owl2rl-rules</t>
  </si>
  <si>
    <t>evnt-q11-rules</t>
  </si>
  <si>
    <t>evnt-q13-rules</t>
  </si>
  <si>
    <t>INSTANS optimised static</t>
  </si>
  <si>
    <t>-r rules/q4-rules.rq</t>
  </si>
  <si>
    <t>-r rules/q5-owl2rl-rules.rq</t>
  </si>
  <si>
    <t>-r rules/q11-rules.rq</t>
  </si>
  <si>
    <t>-r rules/q13-rules.rq</t>
  </si>
  <si>
    <t>Queries 6-8</t>
  </si>
  <si>
    <t>Q6</t>
  </si>
  <si>
    <t>Q7</t>
  </si>
  <si>
    <t>Q8</t>
  </si>
  <si>
    <t>INSTANS 5U static</t>
  </si>
  <si>
    <t>Jena 5U longer than</t>
  </si>
  <si>
    <t>s</t>
  </si>
  <si>
    <t>Jena 5U less than</t>
  </si>
  <si>
    <t>triples/s</t>
  </si>
  <si>
    <t>h</t>
  </si>
  <si>
    <t>INSTANS event times static (5U)</t>
  </si>
  <si>
    <t>Stardog times INSTANS (10U)</t>
  </si>
  <si>
    <t>Optimised with event</t>
  </si>
  <si>
    <t>q6</t>
  </si>
  <si>
    <t>evnt-q6-10-rules</t>
  </si>
  <si>
    <t>q7</t>
  </si>
  <si>
    <t>q8</t>
  </si>
  <si>
    <t>Static optimised</t>
  </si>
  <si>
    <t>-r rules/q6-10-rules.rq</t>
  </si>
  <si>
    <t>q7 heap exhausted</t>
  </si>
  <si>
    <t>Stardog</t>
  </si>
  <si>
    <t>With reasoning</t>
  </si>
  <si>
    <t>Queries 9, 10, 12</t>
  </si>
  <si>
    <t>Q9</t>
  </si>
  <si>
    <t>Q10</t>
  </si>
  <si>
    <t>Q12</t>
  </si>
  <si>
    <t>INSTANS 5U static (incomplete)</t>
  </si>
  <si>
    <t>q9</t>
  </si>
  <si>
    <t>q10</t>
  </si>
  <si>
    <t>q12</t>
  </si>
  <si>
    <t>evnt-q12-rules</t>
  </si>
  <si>
    <t>q9 heap exhausted</t>
  </si>
  <si>
    <t>q12 did not complete in 44 hours</t>
  </si>
  <si>
    <t>All queries, 100 Universities</t>
  </si>
  <si>
    <t>Note: Due to size restrictions, 100U dataset is not included in the github repository, but needs to be generated with the UBA generator and converted to a single turtle file.</t>
  </si>
  <si>
    <t>Time:</t>
  </si>
  <si>
    <t>Query</t>
  </si>
  <si>
    <t>Q1 INSTANS static</t>
  </si>
  <si>
    <t>Q1 INSTANS event</t>
  </si>
  <si>
    <t>Q3 INSTANS static</t>
  </si>
  <si>
    <t>Q3 INSTANS event</t>
  </si>
  <si>
    <t>Q4 INSTANS static</t>
  </si>
  <si>
    <t>Q4 INSTANS event</t>
  </si>
  <si>
    <t>Q5 INSTANS static</t>
  </si>
  <si>
    <t>Q5 INSTANS event</t>
  </si>
  <si>
    <t>Q6 INSTANS event</t>
  </si>
  <si>
    <t>Q7 INSTANS event</t>
  </si>
  <si>
    <t>Q8 INSTANS event</t>
  </si>
  <si>
    <t>Q9 INSTANS event</t>
  </si>
  <si>
    <t>Q10 INSTANS event</t>
  </si>
  <si>
    <t>Q11 INSTANS event</t>
  </si>
  <si>
    <t>Q12 INSTANS event</t>
  </si>
  <si>
    <t>Q13 INSTANS static</t>
  </si>
  <si>
    <t>Time [s]</t>
  </si>
  <si>
    <t>ktriples per sec</t>
  </si>
  <si>
    <t>Time [h:m:s]</t>
  </si>
  <si>
    <t>Q13 INSTANS event</t>
  </si>
  <si>
    <t>Q14 INSTANS static</t>
  </si>
  <si>
    <t>Q14 INSTANS event</t>
  </si>
  <si>
    <t>INSTANS LUBM Results</t>
  </si>
  <si>
    <t>2.-4.3.2016</t>
  </si>
  <si>
    <t>OS X Yosemite 10.10.5</t>
  </si>
  <si>
    <t>Processor 2.7 GHz Intel Core i5</t>
  </si>
  <si>
    <t>16 GB 1867 MHz DDR3 memory</t>
  </si>
  <si>
    <t>$ ./batch-speed-static.sh</t>
  </si>
  <si>
    <t>static</t>
  </si>
  <si>
    <t>q4-rules</t>
  </si>
  <si>
    <t>q5-owl2rl-rules</t>
  </si>
  <si>
    <t>heap exhausted</t>
  </si>
  <si>
    <t>q13-rules</t>
  </si>
  <si>
    <t>$ ./batch-speed-evnt.sh</t>
  </si>
  <si>
    <t>event</t>
  </si>
  <si>
    <t>Stardog LUBM Results</t>
  </si>
  <si>
    <t>8.3.2016</t>
  </si>
  <si>
    <t>Server stopped and started between each test with reasoner. Stability issues observer with the server running continuously with reasoner on.</t>
  </si>
  <si>
    <t>$ ./batch-speed-no-reason.sh</t>
  </si>
  <si>
    <t>Empty-query</t>
  </si>
  <si>
    <t>lubm100</t>
  </si>
  <si>
    <t>$ ./batch-speed-with-reason.sh</t>
  </si>
  <si>
    <t># q6 exhausts memory: Unable to allocate 350.3M bytes, direct memory exhausted</t>
  </si>
  <si>
    <t># q10 unstable, repeating freezes during execution</t>
  </si>
  <si>
    <t># q14 "GC overhead limit exceeded"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</si>
</sst>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"/>
  </numFmts>
  <fonts count="6">
    <font>
      <sz val="10.0"/>
      <color rgb="FF000000"/>
      <name val="Arial"/>
    </font>
    <font>
      <b/>
      <sz val="14.0"/>
    </font>
    <font/>
    <font>
      <sz val="10.0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3" xfId="0" applyAlignment="1" applyFont="1" applyNumberForma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164" xfId="0" applyFont="1" applyNumberFormat="1"/>
    <xf borderId="0" fillId="0" fontId="2" numFmtId="2" xfId="0" applyFont="1" applyNumberFormat="1"/>
    <xf borderId="0" fillId="0" fontId="3" numFmtId="0" xfId="0" applyFont="1"/>
    <xf borderId="0" fillId="0" fontId="3" numFmtId="0" xfId="0" applyAlignment="1" applyFont="1">
      <alignment/>
    </xf>
    <xf borderId="0" fillId="0" fontId="2" numFmtId="165" xfId="0" applyFont="1" applyNumberFormat="1"/>
    <xf borderId="0" fillId="0" fontId="2" numFmtId="1" xfId="0" applyFont="1" applyNumberFormat="1"/>
    <xf borderId="0" fillId="0" fontId="2" numFmtId="2" xfId="0" applyAlignment="1" applyFont="1" applyNumberFormat="1">
      <alignment/>
    </xf>
    <xf borderId="0" fillId="0" fontId="2" numFmtId="166" xfId="0" applyFont="1" applyNumberFormat="1"/>
    <xf borderId="1" fillId="0" fontId="2" numFmtId="0" xfId="0" applyAlignment="1" applyBorder="1" applyFont="1">
      <alignment/>
    </xf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right"/>
    </xf>
    <xf borderId="1" fillId="2" fontId="4" numFmtId="0" xfId="0" applyAlignment="1" applyBorder="1" applyFill="1" applyFont="1">
      <alignment/>
    </xf>
    <xf borderId="1" fillId="2" fontId="4" numFmtId="0" xfId="0" applyAlignment="1" applyBorder="1" applyFont="1">
      <alignment horizontal="right"/>
    </xf>
    <xf borderId="1" fillId="0" fontId="2" numFmtId="1" xfId="0" applyBorder="1" applyFont="1" applyNumberFormat="1"/>
    <xf borderId="1" fillId="0" fontId="2" numFmtId="164" xfId="0" applyBorder="1" applyFont="1" applyNumberFormat="1"/>
    <xf borderId="1" fillId="0" fontId="2" numFmtId="0" xfId="0" applyBorder="1" applyFont="1"/>
    <xf borderId="1" fillId="0" fontId="2" numFmtId="19" xfId="0" applyBorder="1" applyFont="1" applyNumberFormat="1"/>
    <xf borderId="1" fillId="0" fontId="2" numFmtId="2" xfId="0" applyBorder="1" applyFont="1" applyNumberFormat="1"/>
    <xf borderId="1" fillId="0" fontId="2" numFmtId="165" xfId="0" applyBorder="1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158999999999998"/>
          <c:y val="0.192"/>
          <c:w val="0.74042"/>
          <c:h val="0.618"/>
        </c:manualLayout>
      </c:layout>
      <c:areaChart>
        <c:grouping val="stacked"/>
        <c:ser>
          <c:idx val="0"/>
          <c:order val="0"/>
          <c:tx>
            <c:strRef>
              <c:f>'Q9-Memory'!$B$19</c:f>
            </c:strRef>
          </c:tx>
          <c:spPr>
            <a:solidFill>
              <a:srgbClr val="0000FF">
                <a:alpha val="80000"/>
              </a:srgbClr>
            </a:solidFill>
            <a:ln cmpd="sng" w="25400">
              <a:solidFill>
                <a:srgbClr val="0000FF"/>
              </a:solidFill>
            </a:ln>
          </c:spPr>
          <c:cat>
            <c:strRef>
              <c:f>'Q9-Memory'!$A$20:$A$357</c:f>
            </c:strRef>
          </c:cat>
          <c:val>
            <c:numRef>
              <c:f>'Q9-Memory'!$B$20:$B$357</c:f>
            </c:numRef>
          </c:val>
        </c:ser>
        <c:ser>
          <c:idx val="1"/>
          <c:order val="1"/>
          <c:tx>
            <c:strRef>
              <c:f>'Q9-Memory'!$C$19</c:f>
            </c:strRef>
          </c:tx>
          <c:spPr>
            <a:solidFill>
              <a:srgbClr val="EA9999">
                <a:alpha val="80000"/>
              </a:srgbClr>
            </a:solidFill>
            <a:ln cmpd="sng" w="25400">
              <a:solidFill>
                <a:srgbClr val="EA9999"/>
              </a:solidFill>
            </a:ln>
          </c:spPr>
          <c:cat>
            <c:strRef>
              <c:f>'Q9-Memory'!$A$20:$A$357</c:f>
            </c:strRef>
          </c:cat>
          <c:val>
            <c:numRef>
              <c:f>'Q9-Memory'!$C$20:$C$357</c:f>
            </c:numRef>
          </c:val>
        </c:ser>
        <c:axId val="1432065033"/>
        <c:axId val="360909103"/>
      </c:areaChart>
      <c:catAx>
        <c:axId val="1432065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i="1" sz="2000">
                    <a:solidFill>
                      <a:srgbClr val="222222"/>
                    </a:solidFill>
                  </a:defRPr>
                </a:pPr>
                <a:r>
                  <a:t>time (1 sample/s)</a:t>
                </a:r>
              </a:p>
            </c:rich>
          </c:tx>
          <c:overlay val="0"/>
        </c:title>
        <c:txPr>
          <a:bodyPr/>
          <a:lstStyle/>
          <a:p>
            <a:pPr lvl="0">
              <a:defRPr sz="2000">
                <a:solidFill>
                  <a:srgbClr val="222222"/>
                </a:solidFill>
              </a:defRPr>
            </a:pPr>
          </a:p>
        </c:txPr>
        <c:crossAx val="360909103"/>
      </c:catAx>
      <c:valAx>
        <c:axId val="360909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2000">
                    <a:solidFill>
                      <a:srgbClr val="222222"/>
                    </a:solidFill>
                  </a:defRPr>
                </a:pPr>
                <a:r>
                  <a:t>Memory [MB]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2000">
                <a:solidFill>
                  <a:srgbClr val="222222"/>
                </a:solidFill>
              </a:defRPr>
            </a:pPr>
          </a:p>
        </c:txPr>
        <c:crossAx val="1432065033"/>
      </c:valAx>
    </c:plotArea>
    <c:legend>
      <c:legendPos val="t"/>
      <c:overlay val="0"/>
      <c:txPr>
        <a:bodyPr/>
        <a:lstStyle/>
        <a:p>
          <a:pPr lvl="0">
            <a:defRPr sz="2000">
              <a:solidFill>
                <a:srgbClr val="222222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113"/>
          <c:y val="0.0416"/>
          <c:w val="0.51662"/>
          <c:h val="0.7673300000000001"/>
        </c:manualLayout>
      </c:layout>
      <c:barChart>
        <c:barDir val="bar"/>
        <c:ser>
          <c:idx val="0"/>
          <c:order val="0"/>
          <c:tx>
            <c:strRef>
              <c:f>'No-Entailment'!$G$6</c:f>
            </c:strRef>
          </c:tx>
          <c:spPr>
            <a:solidFill>
              <a:srgbClr val="3366CC"/>
            </a:solidFill>
          </c:spPr>
          <c:cat>
            <c:strRef>
              <c:f>'No-Entailment'!$H$5:$K$5</c:f>
            </c:strRef>
          </c:cat>
          <c:val>
            <c:numRef>
              <c:f>'No-Entailment'!$H$6:$K$6</c:f>
            </c:numRef>
          </c:val>
        </c:ser>
        <c:ser>
          <c:idx val="1"/>
          <c:order val="1"/>
          <c:tx>
            <c:strRef>
              <c:f>'No-Entailment'!$G$7</c:f>
            </c:strRef>
          </c:tx>
          <c:spPr>
            <a:solidFill>
              <a:srgbClr val="DC3912"/>
            </a:solidFill>
          </c:spPr>
          <c:cat>
            <c:strRef>
              <c:f>'No-Entailment'!$H$5:$K$5</c:f>
            </c:strRef>
          </c:cat>
          <c:val>
            <c:numRef>
              <c:f>'No-Entailment'!$H$7:$K$7</c:f>
            </c:numRef>
          </c:val>
        </c:ser>
        <c:ser>
          <c:idx val="2"/>
          <c:order val="2"/>
          <c:tx>
            <c:strRef>
              <c:f>'No-Entailment'!$G$8</c:f>
            </c:strRef>
          </c:tx>
          <c:spPr>
            <a:solidFill>
              <a:srgbClr val="FF9900"/>
            </a:solidFill>
          </c:spPr>
          <c:cat>
            <c:strRef>
              <c:f>'No-Entailment'!$H$5:$K$5</c:f>
            </c:strRef>
          </c:cat>
          <c:val>
            <c:numRef>
              <c:f>'No-Entailment'!$H$8:$K$8</c:f>
            </c:numRef>
          </c:val>
        </c:ser>
        <c:ser>
          <c:idx val="3"/>
          <c:order val="3"/>
          <c:tx>
            <c:strRef>
              <c:f>'No-Entailment'!$G$9</c:f>
            </c:strRef>
          </c:tx>
          <c:spPr>
            <a:solidFill>
              <a:srgbClr val="109618"/>
            </a:solidFill>
          </c:spPr>
          <c:cat>
            <c:strRef>
              <c:f>'No-Entailment'!$H$5:$K$5</c:f>
            </c:strRef>
          </c:cat>
          <c:val>
            <c:numRef>
              <c:f>'No-Entailment'!$H$9:$K$9</c:f>
            </c:numRef>
          </c:val>
        </c:ser>
        <c:ser>
          <c:idx val="4"/>
          <c:order val="4"/>
          <c:tx>
            <c:strRef>
              <c:f>'No-Entailment'!$G$10</c:f>
            </c:strRef>
          </c:tx>
          <c:spPr>
            <a:solidFill>
              <a:srgbClr val="990099"/>
            </a:solidFill>
          </c:spPr>
          <c:cat>
            <c:strRef>
              <c:f>'No-Entailment'!$H$5:$K$5</c:f>
            </c:strRef>
          </c:cat>
          <c:val>
            <c:numRef>
              <c:f>'No-Entailment'!$H$10:$K$10</c:f>
            </c:numRef>
          </c:val>
        </c:ser>
        <c:ser>
          <c:idx val="5"/>
          <c:order val="5"/>
          <c:tx>
            <c:strRef>
              <c:f>'No-Entailment'!$G$11</c:f>
            </c:strRef>
          </c:tx>
          <c:spPr>
            <a:solidFill>
              <a:srgbClr val="0099C6"/>
            </a:solidFill>
          </c:spPr>
          <c:cat>
            <c:strRef>
              <c:f>'No-Entailment'!$H$5:$K$5</c:f>
            </c:strRef>
          </c:cat>
          <c:val>
            <c:numRef>
              <c:f>'No-Entailment'!$H$11:$K$11</c:f>
            </c:numRef>
          </c:val>
        </c:ser>
        <c:ser>
          <c:idx val="6"/>
          <c:order val="6"/>
          <c:tx>
            <c:strRef>
              <c:f>'No-Entailment'!$G$12</c:f>
            </c:strRef>
          </c:tx>
          <c:spPr>
            <a:solidFill>
              <a:srgbClr val="DD4477"/>
            </a:solidFill>
          </c:spPr>
          <c:cat>
            <c:strRef>
              <c:f>'No-Entailment'!$H$5:$K$5</c:f>
            </c:strRef>
          </c:cat>
          <c:val>
            <c:numRef>
              <c:f>'No-Entailment'!$H$12:$K$12</c:f>
            </c:numRef>
          </c:val>
        </c:ser>
        <c:ser>
          <c:idx val="7"/>
          <c:order val="7"/>
          <c:tx>
            <c:strRef>
              <c:f>'No-Entailment'!$G$13</c:f>
            </c:strRef>
          </c:tx>
          <c:spPr>
            <a:solidFill>
              <a:srgbClr val="66AA00"/>
            </a:solidFill>
          </c:spPr>
          <c:cat>
            <c:strRef>
              <c:f>'No-Entailment'!$H$5:$K$5</c:f>
            </c:strRef>
          </c:cat>
          <c:val>
            <c:numRef>
              <c:f>'No-Entailment'!$H$13:$K$13</c:f>
            </c:numRef>
          </c:val>
        </c:ser>
        <c:ser>
          <c:idx val="8"/>
          <c:order val="8"/>
          <c:tx>
            <c:strRef>
              <c:f>'No-Entailment'!$G$14</c:f>
            </c:strRef>
          </c:tx>
          <c:spPr>
            <a:solidFill>
              <a:srgbClr val="B82E2E"/>
            </a:solidFill>
          </c:spPr>
          <c:cat>
            <c:strRef>
              <c:f>'No-Entailment'!$H$5:$K$5</c:f>
            </c:strRef>
          </c:cat>
          <c:val>
            <c:numRef>
              <c:f>'No-Entailment'!$H$14:$K$14</c:f>
            </c:numRef>
          </c:val>
        </c:ser>
        <c:ser>
          <c:idx val="9"/>
          <c:order val="9"/>
          <c:tx>
            <c:strRef>
              <c:f>'No-Entailment'!$G$15</c:f>
            </c:strRef>
          </c:tx>
          <c:spPr>
            <a:solidFill>
              <a:srgbClr val="316395"/>
            </a:solidFill>
          </c:spPr>
          <c:cat>
            <c:strRef>
              <c:f>'No-Entailment'!$H$5:$K$5</c:f>
            </c:strRef>
          </c:cat>
          <c:val>
            <c:numRef>
              <c:f>'No-Entailment'!$H$15:$K$15</c:f>
            </c:numRef>
          </c:val>
        </c:ser>
        <c:axId val="1478253400"/>
        <c:axId val="505080699"/>
      </c:barChart>
      <c:catAx>
        <c:axId val="1478253400"/>
        <c:scaling>
          <c:orientation val="maxMin"/>
        </c:scaling>
        <c:delete val="0"/>
        <c:axPos val="l"/>
        <c:txPr>
          <a:bodyPr/>
          <a:lstStyle/>
          <a:p>
            <a:pPr lvl="0">
              <a:defRPr b="1" sz="1700">
                <a:solidFill>
                  <a:srgbClr val="222222"/>
                </a:solidFill>
              </a:defRPr>
            </a:pPr>
          </a:p>
        </c:txPr>
        <c:crossAx val="505080699"/>
      </c:catAx>
      <c:valAx>
        <c:axId val="5050806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1" sz="1700">
                    <a:solidFill>
                      <a:srgbClr val="222222"/>
                    </a:solidFill>
                  </a:defRPr>
                </a:pPr>
                <a:r>
                  <a:t>ktriples per second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700">
                <a:solidFill>
                  <a:srgbClr val="222222"/>
                </a:solidFill>
              </a:defRPr>
            </a:pPr>
          </a:p>
        </c:txPr>
        <c:crossAx val="1478253400"/>
        <c:crosses val="max"/>
      </c:valAx>
    </c:plotArea>
    <c:legend>
      <c:legendPos val="r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113"/>
          <c:y val="0.0416"/>
          <c:w val="0.51662"/>
          <c:h val="0.7673300000000001"/>
        </c:manualLayout>
      </c:layout>
      <c:barChart>
        <c:barDir val="bar"/>
        <c:ser>
          <c:idx val="0"/>
          <c:order val="0"/>
          <c:tx>
            <c:strRef>
              <c:f>SmallRegimes!$H$6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SmallRegimes!$I$5:$L$5</c:f>
            </c:strRef>
          </c:cat>
          <c:val>
            <c:numRef>
              <c:f>SmallRegimes!$I$6:$L$6</c:f>
            </c:numRef>
          </c:val>
        </c:ser>
        <c:ser>
          <c:idx val="1"/>
          <c:order val="1"/>
          <c:tx>
            <c:strRef>
              <c:f>SmallRegimes!$H$7</c:f>
            </c:strRef>
          </c:tx>
          <c:spPr>
            <a:solidFill>
              <a:srgbClr val="DC3912"/>
            </a:solidFill>
          </c:spPr>
          <c:cat>
            <c:strRef>
              <c:f>SmallRegimes!$I$5:$L$5</c:f>
            </c:strRef>
          </c:cat>
          <c:val>
            <c:numRef>
              <c:f>SmallRegimes!$I$7:$L$7</c:f>
            </c:numRef>
          </c:val>
        </c:ser>
        <c:ser>
          <c:idx val="2"/>
          <c:order val="2"/>
          <c:tx>
            <c:strRef>
              <c:f>SmallRegimes!$H$8</c:f>
            </c:strRef>
          </c:tx>
          <c:spPr>
            <a:solidFill>
              <a:srgbClr val="FF9900"/>
            </a:solidFill>
          </c:spPr>
          <c:cat>
            <c:strRef>
              <c:f>SmallRegimes!$I$5:$L$5</c:f>
            </c:strRef>
          </c:cat>
          <c:val>
            <c:numRef>
              <c:f>SmallRegimes!$I$8:$L$8</c:f>
            </c:numRef>
          </c:val>
        </c:ser>
        <c:ser>
          <c:idx val="3"/>
          <c:order val="3"/>
          <c:tx>
            <c:strRef>
              <c:f>SmallRegimes!$H$9</c:f>
            </c:strRef>
          </c:tx>
          <c:spPr>
            <a:solidFill>
              <a:srgbClr val="109618"/>
            </a:solidFill>
          </c:spPr>
          <c:cat>
            <c:strRef>
              <c:f>SmallRegimes!$I$5:$L$5</c:f>
            </c:strRef>
          </c:cat>
          <c:val>
            <c:numRef>
              <c:f>SmallRegimes!$I$9:$L$9</c:f>
            </c:numRef>
          </c:val>
        </c:ser>
        <c:ser>
          <c:idx val="4"/>
          <c:order val="4"/>
          <c:tx>
            <c:strRef>
              <c:f>SmallRegimes!$H$10</c:f>
            </c:strRef>
          </c:tx>
          <c:spPr>
            <a:solidFill>
              <a:srgbClr val="990099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SmallRegimes!$I$5:$L$5</c:f>
            </c:strRef>
          </c:cat>
          <c:val>
            <c:numRef>
              <c:f>SmallRegimes!$I$10:$L$10</c:f>
            </c:numRef>
          </c:val>
        </c:ser>
        <c:ser>
          <c:idx val="5"/>
          <c:order val="5"/>
          <c:tx>
            <c:strRef>
              <c:f>SmallRegimes!$H$11</c:f>
            </c:strRef>
          </c:tx>
          <c:spPr>
            <a:solidFill>
              <a:srgbClr val="0099C6"/>
            </a:solidFill>
          </c:spPr>
          <c:cat>
            <c:strRef>
              <c:f>SmallRegimes!$I$5:$L$5</c:f>
            </c:strRef>
          </c:cat>
          <c:val>
            <c:numRef>
              <c:f>SmallRegimes!$I$11:$L$11</c:f>
            </c:numRef>
          </c:val>
        </c:ser>
        <c:ser>
          <c:idx val="6"/>
          <c:order val="6"/>
          <c:tx>
            <c:strRef>
              <c:f>SmallRegimes!$H$12</c:f>
            </c:strRef>
          </c:tx>
          <c:spPr>
            <a:solidFill>
              <a:srgbClr val="DD4477"/>
            </a:solidFill>
          </c:spPr>
          <c:cat>
            <c:strRef>
              <c:f>SmallRegimes!$I$5:$L$5</c:f>
            </c:strRef>
          </c:cat>
          <c:val>
            <c:numRef>
              <c:f>SmallRegimes!$I$12:$L$12</c:f>
            </c:numRef>
          </c:val>
        </c:ser>
        <c:axId val="1778980498"/>
        <c:axId val="1155466533"/>
      </c:barChart>
      <c:catAx>
        <c:axId val="1778980498"/>
        <c:scaling>
          <c:orientation val="maxMin"/>
        </c:scaling>
        <c:delete val="0"/>
        <c:axPos val="l"/>
        <c:txPr>
          <a:bodyPr/>
          <a:lstStyle/>
          <a:p>
            <a:pPr lvl="0">
              <a:defRPr b="1" sz="1700">
                <a:solidFill>
                  <a:srgbClr val="222222"/>
                </a:solidFill>
              </a:defRPr>
            </a:pPr>
          </a:p>
        </c:txPr>
        <c:crossAx val="1155466533"/>
      </c:catAx>
      <c:valAx>
        <c:axId val="11554665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1" sz="1700">
                    <a:solidFill>
                      <a:srgbClr val="222222"/>
                    </a:solidFill>
                  </a:defRPr>
                </a:pPr>
                <a:r>
                  <a:t>ktriples per second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700">
                <a:solidFill>
                  <a:srgbClr val="222222"/>
                </a:solidFill>
              </a:defRPr>
            </a:pPr>
          </a:p>
        </c:txPr>
        <c:crossAx val="1778980498"/>
        <c:crosses val="max"/>
      </c:valAx>
    </c:plotArea>
    <c:legend>
      <c:legendPos val="r"/>
      <c:overlay val="0"/>
      <c:txPr>
        <a:bodyPr/>
        <a:lstStyle/>
        <a:p>
          <a:pPr lvl="0">
            <a:defRPr sz="1500">
              <a:solidFill>
                <a:srgbClr val="222222"/>
              </a:solidFill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113"/>
          <c:y val="0.0416"/>
          <c:w val="0.51662"/>
          <c:h val="0.7673300000000001"/>
        </c:manualLayout>
      </c:layout>
      <c:barChart>
        <c:barDir val="bar"/>
        <c:ser>
          <c:idx val="0"/>
          <c:order val="0"/>
          <c:tx>
            <c:strRef>
              <c:f>'Q6-8'!$G$6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1" i="0"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'Q6-8'!$H$5:$J$5</c:f>
            </c:strRef>
          </c:cat>
          <c:val>
            <c:numRef>
              <c:f>'Q6-8'!$H$6:$J$6</c:f>
            </c:numRef>
          </c:val>
        </c:ser>
        <c:ser>
          <c:idx val="1"/>
          <c:order val="1"/>
          <c:tx>
            <c:strRef>
              <c:f>'Q6-8'!$G$7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1" i="0"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'Q6-8'!$H$5:$J$5</c:f>
            </c:strRef>
          </c:cat>
          <c:val>
            <c:numRef>
              <c:f>'Q6-8'!$H$7:$J$7</c:f>
            </c:numRef>
          </c:val>
        </c:ser>
        <c:ser>
          <c:idx val="2"/>
          <c:order val="2"/>
          <c:tx>
            <c:strRef>
              <c:f>'Q6-8'!$G$8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1" i="0"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'Q6-8'!$H$5:$J$5</c:f>
            </c:strRef>
          </c:cat>
          <c:val>
            <c:numRef>
              <c:f>'Q6-8'!$H$8:$J$8</c:f>
            </c:numRef>
          </c:val>
        </c:ser>
        <c:ser>
          <c:idx val="3"/>
          <c:order val="3"/>
          <c:tx>
            <c:strRef>
              <c:f>'Q6-8'!$G$9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1" i="0"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'Q6-8'!$H$5:$J$5</c:f>
            </c:strRef>
          </c:cat>
          <c:val>
            <c:numRef>
              <c:f>'Q6-8'!$H$9:$J$9</c:f>
            </c:numRef>
          </c:val>
        </c:ser>
        <c:ser>
          <c:idx val="4"/>
          <c:order val="4"/>
          <c:tx>
            <c:strRef>
              <c:f>'Q6-8'!$G$10</c:f>
            </c:strRef>
          </c:tx>
          <c:spPr>
            <a:solidFill>
              <a:srgbClr val="990099"/>
            </a:solidFill>
          </c:spPr>
          <c:dLbls>
            <c:txPr>
              <a:bodyPr/>
              <a:lstStyle/>
              <a:p>
                <a:pPr lvl="0">
                  <a:defRPr b="1" i="0"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'Q6-8'!$H$5:$J$5</c:f>
            </c:strRef>
          </c:cat>
          <c:val>
            <c:numRef>
              <c:f>'Q6-8'!$H$10:$J$10</c:f>
            </c:numRef>
          </c:val>
        </c:ser>
        <c:axId val="790007188"/>
        <c:axId val="1346025731"/>
      </c:barChart>
      <c:catAx>
        <c:axId val="790007188"/>
        <c:scaling>
          <c:orientation val="maxMin"/>
        </c:scaling>
        <c:delete val="0"/>
        <c:axPos val="l"/>
        <c:txPr>
          <a:bodyPr/>
          <a:lstStyle/>
          <a:p>
            <a:pPr lvl="0">
              <a:defRPr b="1" sz="2000">
                <a:solidFill>
                  <a:srgbClr val="222222"/>
                </a:solidFill>
              </a:defRPr>
            </a:pPr>
          </a:p>
        </c:txPr>
        <c:crossAx val="1346025731"/>
      </c:catAx>
      <c:valAx>
        <c:axId val="13460257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1" sz="2000">
                    <a:solidFill>
                      <a:srgbClr val="222222"/>
                    </a:solidFill>
                  </a:defRPr>
                </a:pPr>
                <a:r>
                  <a:t>ktriples per second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000">
                <a:solidFill>
                  <a:srgbClr val="222222"/>
                </a:solidFill>
              </a:defRPr>
            </a:pPr>
          </a:p>
        </c:txPr>
        <c:crossAx val="790007188"/>
        <c:crosses val="max"/>
      </c:valAx>
    </c:plotArea>
    <c:legend>
      <c:legendPos val="r"/>
      <c:overlay val="0"/>
      <c:txPr>
        <a:bodyPr/>
        <a:lstStyle/>
        <a:p>
          <a:pPr lvl="0">
            <a:defRPr sz="1800">
              <a:solidFill>
                <a:srgbClr val="222222"/>
              </a:solidFill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113"/>
          <c:y val="0.0416"/>
          <c:w val="0.51662"/>
          <c:h val="0.7673300000000001"/>
        </c:manualLayout>
      </c:layout>
      <c:barChart>
        <c:barDir val="bar"/>
        <c:ser>
          <c:idx val="0"/>
          <c:order val="0"/>
          <c:tx>
            <c:strRef>
              <c:f>'Q9,10,12'!$G$6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1" i="0"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'Q9,10,12'!$H$5:$J$5</c:f>
            </c:strRef>
          </c:cat>
          <c:val>
            <c:numRef>
              <c:f>'Q9,10,12'!$H$6:$J$6</c:f>
            </c:numRef>
          </c:val>
        </c:ser>
        <c:ser>
          <c:idx val="1"/>
          <c:order val="1"/>
          <c:tx>
            <c:strRef>
              <c:f>'Q9,10,12'!$G$7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1" i="0"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'Q9,10,12'!$H$5:$J$5</c:f>
            </c:strRef>
          </c:cat>
          <c:val>
            <c:numRef>
              <c:f>'Q9,10,12'!$H$7:$J$7</c:f>
            </c:numRef>
          </c:val>
        </c:ser>
        <c:ser>
          <c:idx val="2"/>
          <c:order val="2"/>
          <c:tx>
            <c:strRef>
              <c:f>'Q9,10,12'!$G$8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1" i="0"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'Q9,10,12'!$H$5:$J$5</c:f>
            </c:strRef>
          </c:cat>
          <c:val>
            <c:numRef>
              <c:f>'Q9,10,12'!$H$8:$J$8</c:f>
            </c:numRef>
          </c:val>
        </c:ser>
        <c:ser>
          <c:idx val="3"/>
          <c:order val="3"/>
          <c:tx>
            <c:strRef>
              <c:f>'Q9,10,12'!$G$9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1" i="0"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'Q9,10,12'!$H$5:$J$5</c:f>
            </c:strRef>
          </c:cat>
          <c:val>
            <c:numRef>
              <c:f>'Q9,10,12'!$H$9:$J$9</c:f>
            </c:numRef>
          </c:val>
        </c:ser>
        <c:ser>
          <c:idx val="4"/>
          <c:order val="4"/>
          <c:tx>
            <c:strRef>
              <c:f>'Q9,10,12'!$G$10</c:f>
            </c:strRef>
          </c:tx>
          <c:spPr>
            <a:solidFill>
              <a:srgbClr val="990099"/>
            </a:solidFill>
          </c:spPr>
          <c:dLbls>
            <c:txPr>
              <a:bodyPr/>
              <a:lstStyle/>
              <a:p>
                <a:pPr lvl="0">
                  <a:defRPr b="1" i="0"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'Q9,10,12'!$H$5:$J$5</c:f>
            </c:strRef>
          </c:cat>
          <c:val>
            <c:numRef>
              <c:f>'Q9,10,12'!$H$10:$J$10</c:f>
            </c:numRef>
          </c:val>
        </c:ser>
        <c:axId val="264909557"/>
        <c:axId val="696521394"/>
      </c:barChart>
      <c:catAx>
        <c:axId val="264909557"/>
        <c:scaling>
          <c:orientation val="maxMin"/>
        </c:scaling>
        <c:delete val="0"/>
        <c:axPos val="l"/>
        <c:txPr>
          <a:bodyPr/>
          <a:lstStyle/>
          <a:p>
            <a:pPr lvl="0">
              <a:defRPr b="1" sz="2000">
                <a:solidFill>
                  <a:srgbClr val="222222"/>
                </a:solidFill>
              </a:defRPr>
            </a:pPr>
          </a:p>
        </c:txPr>
        <c:crossAx val="696521394"/>
      </c:catAx>
      <c:valAx>
        <c:axId val="6965213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1" sz="2000">
                    <a:solidFill>
                      <a:srgbClr val="222222"/>
                    </a:solidFill>
                  </a:defRPr>
                </a:pPr>
                <a:r>
                  <a:t>ktriples per second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2000">
                <a:solidFill>
                  <a:srgbClr val="222222"/>
                </a:solidFill>
              </a:defRPr>
            </a:pPr>
          </a:p>
        </c:txPr>
        <c:crossAx val="264909557"/>
        <c:crosses val="max"/>
      </c:valAx>
    </c:plotArea>
    <c:legend>
      <c:legendPos val="r"/>
      <c:overlay val="0"/>
      <c:txPr>
        <a:bodyPr/>
        <a:lstStyle/>
        <a:p>
          <a:pPr lvl="0">
            <a:defRPr sz="1800">
              <a:solidFill>
                <a:srgbClr val="222222"/>
              </a:solidFill>
            </a:defRPr>
          </a:pPr>
        </a:p>
      </c:txPr>
    </c:legend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723900</xdr:colOff>
      <xdr:row>0</xdr:row>
      <xdr:rowOff>66675</xdr:rowOff>
    </xdr:from>
    <xdr:to>
      <xdr:col>11</xdr:col>
      <xdr:colOff>733425</xdr:colOff>
      <xdr:row>24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952500</xdr:colOff>
      <xdr:row>4</xdr:row>
      <xdr:rowOff>9525</xdr:rowOff>
    </xdr:from>
    <xdr:to>
      <xdr:col>19</xdr:col>
      <xdr:colOff>695325</xdr:colOff>
      <xdr:row>34</xdr:row>
      <xdr:rowOff>190500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12</xdr:col>
      <xdr:colOff>952500</xdr:colOff>
      <xdr:row>4</xdr:row>
      <xdr:rowOff>9525</xdr:rowOff>
    </xdr:from>
    <xdr:to>
      <xdr:col>20</xdr:col>
      <xdr:colOff>695325</xdr:colOff>
      <xdr:row>34</xdr:row>
      <xdr:rowOff>190500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952500</xdr:colOff>
      <xdr:row>4</xdr:row>
      <xdr:rowOff>9525</xdr:rowOff>
    </xdr:from>
    <xdr:to>
      <xdr:col>19</xdr:col>
      <xdr:colOff>695325</xdr:colOff>
      <xdr:row>34</xdr:row>
      <xdr:rowOff>190500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12</xdr:col>
      <xdr:colOff>28575</xdr:colOff>
      <xdr:row>4</xdr:row>
      <xdr:rowOff>9525</xdr:rowOff>
    </xdr:from>
    <xdr:to>
      <xdr:col>19</xdr:col>
      <xdr:colOff>733425</xdr:colOff>
      <xdr:row>34</xdr:row>
      <xdr:rowOff>190500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57"/>
  </cols>
  <sheetData>
    <row r="1">
      <c r="A1" s="1" t="s">
        <v>0</v>
      </c>
      <c r="E1" s="2" t="s">
        <v>1</v>
      </c>
    </row>
    <row r="2">
      <c r="A2" s="2" t="s">
        <v>2</v>
      </c>
    </row>
    <row r="4">
      <c r="A4" s="2" t="s">
        <v>3</v>
      </c>
      <c r="B4" s="2" t="s">
        <v>4</v>
      </c>
      <c r="C4" s="3" t="s">
        <v>5</v>
      </c>
    </row>
    <row r="5">
      <c r="A5" s="2" t="s">
        <v>6</v>
      </c>
      <c r="B5" s="4">
        <v>100545.0</v>
      </c>
      <c r="C5" s="2">
        <v>1.616</v>
      </c>
    </row>
    <row r="6">
      <c r="A6" s="2" t="s">
        <v>7</v>
      </c>
      <c r="B6" s="4">
        <v>624534.0</v>
      </c>
      <c r="C6" s="2">
        <v>3.086</v>
      </c>
    </row>
    <row r="7">
      <c r="A7" s="2" t="s">
        <v>8</v>
      </c>
      <c r="B7" s="4">
        <v>1272577.0</v>
      </c>
      <c r="C7" s="2">
        <v>6.261</v>
      </c>
    </row>
    <row r="8">
      <c r="A8" s="2" t="s">
        <v>9</v>
      </c>
      <c r="B8" s="4">
        <v>1.3405383E7</v>
      </c>
      <c r="C8" s="2">
        <v>63.636</v>
      </c>
    </row>
    <row r="9">
      <c r="A9" s="2" t="s">
        <v>10</v>
      </c>
    </row>
    <row r="10">
      <c r="A10" s="5" t="s">
        <v>11</v>
      </c>
      <c r="B10" s="6">
        <v>1.0</v>
      </c>
      <c r="C10" s="6">
        <v>2.507</v>
      </c>
    </row>
    <row r="11">
      <c r="A11" s="5"/>
      <c r="B11" s="6">
        <v>2.0</v>
      </c>
      <c r="C11" s="6">
        <v>2.608</v>
      </c>
    </row>
    <row r="12">
      <c r="A12" s="5"/>
      <c r="B12" s="6">
        <v>3.0</v>
      </c>
      <c r="C12" s="6">
        <v>2.166</v>
      </c>
    </row>
    <row r="13">
      <c r="A13" s="5"/>
      <c r="B13" s="6">
        <v>4.0</v>
      </c>
      <c r="C13" s="6">
        <v>2.201</v>
      </c>
    </row>
    <row r="14">
      <c r="B14" s="2" t="s">
        <v>12</v>
      </c>
      <c r="C14" t="str">
        <f>MEDIAN(C11:C13)</f>
        <v>2.201</v>
      </c>
    </row>
    <row r="16">
      <c r="A16" s="5" t="s">
        <v>13</v>
      </c>
      <c r="B16" s="6">
        <v>1.0</v>
      </c>
      <c r="C16" s="6">
        <v>2.088</v>
      </c>
    </row>
    <row r="17">
      <c r="A17" s="7"/>
      <c r="B17" s="6">
        <v>2.0</v>
      </c>
      <c r="C17" s="6">
        <v>1.439</v>
      </c>
    </row>
    <row r="18">
      <c r="A18" s="7"/>
      <c r="B18" s="6">
        <v>3.0</v>
      </c>
      <c r="C18" s="6">
        <v>1.459</v>
      </c>
    </row>
    <row r="19">
      <c r="A19" s="7"/>
      <c r="B19" s="6">
        <v>4.0</v>
      </c>
      <c r="C19" s="6">
        <v>1.48</v>
      </c>
    </row>
    <row r="20">
      <c r="B20" s="2" t="s">
        <v>12</v>
      </c>
      <c r="C20" t="str">
        <f>MEDIAN(C17:C19)</f>
        <v>1.459</v>
      </c>
    </row>
    <row r="21">
      <c r="A21" s="5" t="s">
        <v>14</v>
      </c>
      <c r="B21" s="6">
        <v>1.0</v>
      </c>
      <c r="C21" s="6">
        <v>2.248</v>
      </c>
    </row>
    <row r="22">
      <c r="A22" s="5"/>
      <c r="B22" s="6">
        <v>2.0</v>
      </c>
      <c r="C22" s="6">
        <v>2.183</v>
      </c>
    </row>
    <row r="23">
      <c r="A23" s="5"/>
      <c r="B23" s="6">
        <v>3.0</v>
      </c>
      <c r="C23" s="6">
        <v>2.245</v>
      </c>
    </row>
    <row r="24">
      <c r="A24" s="5"/>
      <c r="B24" s="6">
        <v>4.0</v>
      </c>
      <c r="C24" s="6">
        <v>2.142</v>
      </c>
    </row>
    <row r="25">
      <c r="B25" s="2" t="s">
        <v>12</v>
      </c>
      <c r="C25" t="str">
        <f>MEDIAN(C22:C24)</f>
        <v>2.183</v>
      </c>
    </row>
    <row r="27">
      <c r="A27" s="5" t="s">
        <v>15</v>
      </c>
      <c r="B27" s="6">
        <v>1.0</v>
      </c>
      <c r="C27" s="6">
        <v>1.514</v>
      </c>
    </row>
    <row r="28">
      <c r="A28" s="7"/>
      <c r="B28" s="6">
        <v>2.0</v>
      </c>
      <c r="C28" s="6">
        <v>1.483</v>
      </c>
    </row>
    <row r="29">
      <c r="A29" s="7"/>
      <c r="B29" s="6">
        <v>3.0</v>
      </c>
      <c r="C29" s="6">
        <v>1.475</v>
      </c>
    </row>
    <row r="30">
      <c r="A30" s="7"/>
      <c r="B30" s="6">
        <v>4.0</v>
      </c>
      <c r="C30" s="6">
        <v>1.478</v>
      </c>
    </row>
    <row r="31">
      <c r="B31" s="2" t="s">
        <v>12</v>
      </c>
      <c r="C31" t="str">
        <f>MEDIAN(C28:C30)</f>
        <v>1.478</v>
      </c>
    </row>
    <row r="33">
      <c r="A33" s="2" t="s">
        <v>16</v>
      </c>
      <c r="B33" s="2">
        <v>1.0</v>
      </c>
      <c r="C33" s="2">
        <v>2.233</v>
      </c>
    </row>
    <row r="34">
      <c r="B34" s="2">
        <v>2.0</v>
      </c>
      <c r="C34" s="2">
        <v>2.331</v>
      </c>
    </row>
    <row r="35">
      <c r="B35" s="2">
        <v>3.0</v>
      </c>
      <c r="C35" s="2">
        <v>2.375</v>
      </c>
    </row>
    <row r="36">
      <c r="B36" s="2">
        <v>4.0</v>
      </c>
      <c r="C36" s="2">
        <v>2.353</v>
      </c>
    </row>
    <row r="37">
      <c r="B37" s="2" t="s">
        <v>12</v>
      </c>
      <c r="C37" t="str">
        <f>MEDIAN(C34:C36)</f>
        <v>2.353</v>
      </c>
    </row>
    <row r="39">
      <c r="A39" s="2" t="s">
        <v>17</v>
      </c>
      <c r="B39" s="2">
        <v>1.0</v>
      </c>
      <c r="C39" s="2">
        <v>1.916</v>
      </c>
    </row>
    <row r="40">
      <c r="B40" s="2">
        <v>2.0</v>
      </c>
      <c r="C40" s="2">
        <v>1.577</v>
      </c>
    </row>
    <row r="41">
      <c r="B41" s="2">
        <v>3.0</v>
      </c>
      <c r="C41" s="2">
        <v>1.621</v>
      </c>
    </row>
    <row r="42">
      <c r="B42" s="2">
        <v>4.0</v>
      </c>
      <c r="C42" s="2">
        <v>1.574</v>
      </c>
    </row>
    <row r="43">
      <c r="B43" s="2" t="s">
        <v>12</v>
      </c>
      <c r="C43" t="str">
        <f>MEDIAN(C40:C42)</f>
        <v>1.577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18</v>
      </c>
    </row>
    <row r="3">
      <c r="A3" s="2" t="s">
        <v>19</v>
      </c>
    </row>
    <row r="19">
      <c r="A19" s="8" t="s">
        <v>20</v>
      </c>
      <c r="B19" s="8" t="s">
        <v>21</v>
      </c>
      <c r="C19" s="8" t="s">
        <v>22</v>
      </c>
    </row>
    <row r="20">
      <c r="A20" s="2">
        <v>0.0</v>
      </c>
      <c r="B20" s="2">
        <v>152.0</v>
      </c>
      <c r="C20" s="2">
        <v>105.0</v>
      </c>
    </row>
    <row r="21">
      <c r="A21" t="str">
        <f t="shared" ref="A21:A357" si="1">A20+1</f>
        <v>1</v>
      </c>
      <c r="B21" s="2">
        <v>505.0</v>
      </c>
      <c r="C21" s="2">
        <v>454.0</v>
      </c>
    </row>
    <row r="22">
      <c r="A22" t="str">
        <f t="shared" si="1"/>
        <v>2</v>
      </c>
      <c r="B22" s="2">
        <v>869.0</v>
      </c>
      <c r="C22" s="2">
        <v>841.0</v>
      </c>
    </row>
    <row r="23">
      <c r="A23" t="str">
        <f t="shared" si="1"/>
        <v>3</v>
      </c>
      <c r="B23" s="2">
        <v>891.0</v>
      </c>
      <c r="C23" s="2">
        <v>887.0</v>
      </c>
    </row>
    <row r="24">
      <c r="A24" t="str">
        <f t="shared" si="1"/>
        <v>4</v>
      </c>
      <c r="B24" s="2">
        <v>997.0</v>
      </c>
      <c r="C24" s="2">
        <v>937.0</v>
      </c>
    </row>
    <row r="25">
      <c r="A25" t="str">
        <f t="shared" si="1"/>
        <v>5</v>
      </c>
      <c r="B25" s="2">
        <v>1044.0</v>
      </c>
      <c r="C25" s="2">
        <v>976.0</v>
      </c>
    </row>
    <row r="26">
      <c r="A26" t="str">
        <f t="shared" si="1"/>
        <v>6</v>
      </c>
      <c r="B26" s="2">
        <v>1100.0</v>
      </c>
      <c r="C26" s="2">
        <v>1061.0</v>
      </c>
    </row>
    <row r="27">
      <c r="A27" t="str">
        <f t="shared" si="1"/>
        <v>7</v>
      </c>
      <c r="B27" s="2">
        <v>1223.0</v>
      </c>
      <c r="C27" s="2">
        <v>1204.0</v>
      </c>
    </row>
    <row r="28">
      <c r="A28" t="str">
        <f t="shared" si="1"/>
        <v>8</v>
      </c>
      <c r="B28" s="2">
        <v>1223.0</v>
      </c>
      <c r="C28" s="2">
        <v>1204.0</v>
      </c>
    </row>
    <row r="29">
      <c r="A29" t="str">
        <f t="shared" si="1"/>
        <v>9</v>
      </c>
      <c r="B29" s="2">
        <v>1223.0</v>
      </c>
      <c r="C29" s="2">
        <v>1204.0</v>
      </c>
    </row>
    <row r="30">
      <c r="A30" t="str">
        <f t="shared" si="1"/>
        <v>10</v>
      </c>
      <c r="B30" s="2">
        <v>1352.0</v>
      </c>
      <c r="C30" s="2">
        <v>1219.0</v>
      </c>
    </row>
    <row r="31">
      <c r="A31" t="str">
        <f t="shared" si="1"/>
        <v>11</v>
      </c>
      <c r="B31" s="2">
        <v>1498.0</v>
      </c>
      <c r="C31" s="2">
        <v>1502.0</v>
      </c>
    </row>
    <row r="32">
      <c r="A32" t="str">
        <f t="shared" si="1"/>
        <v>12</v>
      </c>
      <c r="B32" s="2">
        <v>1498.0</v>
      </c>
      <c r="C32" s="2">
        <v>1502.0</v>
      </c>
    </row>
    <row r="33">
      <c r="A33" t="str">
        <f t="shared" si="1"/>
        <v>13</v>
      </c>
      <c r="B33" s="2">
        <v>1498.0</v>
      </c>
      <c r="C33" s="2">
        <v>1502.0</v>
      </c>
    </row>
    <row r="34">
      <c r="A34" t="str">
        <f t="shared" si="1"/>
        <v>14</v>
      </c>
      <c r="B34" s="2">
        <v>1498.0</v>
      </c>
      <c r="C34" s="2">
        <v>1777.0</v>
      </c>
    </row>
    <row r="35">
      <c r="A35" t="str">
        <f t="shared" si="1"/>
        <v>15</v>
      </c>
      <c r="B35" s="2">
        <v>1498.0</v>
      </c>
      <c r="C35" s="2">
        <v>1838.0</v>
      </c>
    </row>
    <row r="36">
      <c r="A36" t="str">
        <f t="shared" si="1"/>
        <v>16</v>
      </c>
      <c r="B36" s="2">
        <v>1544.0</v>
      </c>
      <c r="C36" s="2">
        <v>1838.0</v>
      </c>
    </row>
    <row r="37">
      <c r="A37" t="str">
        <f t="shared" si="1"/>
        <v>17</v>
      </c>
      <c r="B37" s="2">
        <v>577.0</v>
      </c>
      <c r="C37" s="2">
        <v>1163.0</v>
      </c>
    </row>
    <row r="38">
      <c r="A38" t="str">
        <f t="shared" si="1"/>
        <v>18</v>
      </c>
      <c r="B38" s="2">
        <v>859.0</v>
      </c>
      <c r="C38" s="2">
        <v>1610.0</v>
      </c>
    </row>
    <row r="39">
      <c r="A39" t="str">
        <f t="shared" si="1"/>
        <v>19</v>
      </c>
      <c r="B39" s="2">
        <v>1148.0</v>
      </c>
      <c r="C39" s="2">
        <v>1802.0</v>
      </c>
    </row>
    <row r="40">
      <c r="A40" t="str">
        <f t="shared" si="1"/>
        <v>20</v>
      </c>
      <c r="B40" s="2">
        <v>1306.0</v>
      </c>
      <c r="C40" s="2">
        <v>1802.0</v>
      </c>
    </row>
    <row r="41">
      <c r="A41" t="str">
        <f t="shared" si="1"/>
        <v>21</v>
      </c>
      <c r="B41" s="2">
        <v>1306.0</v>
      </c>
      <c r="C41" s="2">
        <v>1960.0</v>
      </c>
    </row>
    <row r="42">
      <c r="A42" t="str">
        <f t="shared" si="1"/>
        <v>22</v>
      </c>
      <c r="B42" s="2">
        <v>1306.0</v>
      </c>
      <c r="C42" s="2">
        <v>1960.0</v>
      </c>
    </row>
    <row r="43">
      <c r="A43" t="str">
        <f t="shared" si="1"/>
        <v>23</v>
      </c>
      <c r="B43" s="2">
        <v>1306.0</v>
      </c>
      <c r="C43" s="2">
        <v>1960.0</v>
      </c>
    </row>
    <row r="44">
      <c r="A44" t="str">
        <f t="shared" si="1"/>
        <v>24</v>
      </c>
      <c r="B44" s="2">
        <v>1306.0</v>
      </c>
      <c r="C44" s="2">
        <v>1960.0</v>
      </c>
    </row>
    <row r="45">
      <c r="A45" t="str">
        <f t="shared" si="1"/>
        <v>25</v>
      </c>
      <c r="B45" s="2">
        <v>1306.0</v>
      </c>
      <c r="C45" s="2">
        <v>2077.0</v>
      </c>
    </row>
    <row r="46">
      <c r="A46" t="str">
        <f t="shared" si="1"/>
        <v>26</v>
      </c>
      <c r="B46" s="2">
        <v>1306.0</v>
      </c>
      <c r="C46" s="2">
        <v>2121.0</v>
      </c>
    </row>
    <row r="47">
      <c r="A47" t="str">
        <f t="shared" si="1"/>
        <v>27</v>
      </c>
      <c r="B47" s="2">
        <v>1306.0</v>
      </c>
      <c r="C47" s="2">
        <v>1270.0</v>
      </c>
    </row>
    <row r="48">
      <c r="A48" t="str">
        <f t="shared" si="1"/>
        <v>28</v>
      </c>
      <c r="B48" s="2">
        <v>1306.0</v>
      </c>
      <c r="C48" s="2">
        <v>1703.0</v>
      </c>
    </row>
    <row r="49">
      <c r="A49" t="str">
        <f t="shared" si="1"/>
        <v>29</v>
      </c>
      <c r="B49" s="2">
        <v>1309.0</v>
      </c>
      <c r="C49" s="2">
        <v>2025.0</v>
      </c>
    </row>
    <row r="50">
      <c r="A50" t="str">
        <f t="shared" si="1"/>
        <v>30</v>
      </c>
      <c r="B50" s="2">
        <v>1309.0</v>
      </c>
      <c r="C50" s="2">
        <v>2235.0</v>
      </c>
    </row>
    <row r="51">
      <c r="A51" t="str">
        <f t="shared" si="1"/>
        <v>31</v>
      </c>
      <c r="B51" s="2">
        <v>1343.0</v>
      </c>
      <c r="C51" s="2">
        <v>2666.0</v>
      </c>
    </row>
    <row r="52">
      <c r="A52" t="str">
        <f t="shared" si="1"/>
        <v>32</v>
      </c>
      <c r="B52" s="2">
        <v>1385.0</v>
      </c>
      <c r="C52" s="2">
        <v>2666.0</v>
      </c>
    </row>
    <row r="53">
      <c r="A53" t="str">
        <f t="shared" si="1"/>
        <v>33</v>
      </c>
      <c r="B53" s="2">
        <v>1390.0</v>
      </c>
      <c r="C53" s="2">
        <v>2732.0</v>
      </c>
    </row>
    <row r="54">
      <c r="A54" t="str">
        <f t="shared" si="1"/>
        <v>34</v>
      </c>
      <c r="B54" s="2">
        <v>1540.0</v>
      </c>
      <c r="C54" s="2">
        <v>2799.0</v>
      </c>
    </row>
    <row r="55">
      <c r="A55" t="str">
        <f t="shared" si="1"/>
        <v>35</v>
      </c>
      <c r="B55" s="2">
        <v>1540.0</v>
      </c>
      <c r="C55" s="2">
        <v>2821.0</v>
      </c>
    </row>
    <row r="56">
      <c r="A56" t="str">
        <f t="shared" si="1"/>
        <v>36</v>
      </c>
      <c r="B56" s="2">
        <v>1540.0</v>
      </c>
      <c r="C56" s="2">
        <v>2953.0</v>
      </c>
    </row>
    <row r="57">
      <c r="A57" t="str">
        <f t="shared" si="1"/>
        <v>37</v>
      </c>
      <c r="B57" s="2">
        <v>1540.0</v>
      </c>
      <c r="C57" s="2">
        <v>2437.0</v>
      </c>
    </row>
    <row r="58">
      <c r="A58" t="str">
        <f t="shared" si="1"/>
        <v>38</v>
      </c>
      <c r="B58" s="2">
        <v>1540.0</v>
      </c>
      <c r="C58" s="2">
        <v>2875.0</v>
      </c>
    </row>
    <row r="59">
      <c r="A59" t="str">
        <f t="shared" si="1"/>
        <v>39</v>
      </c>
      <c r="B59" s="2">
        <v>1540.0</v>
      </c>
      <c r="C59" s="2">
        <v>2954.0</v>
      </c>
    </row>
    <row r="60">
      <c r="A60" t="str">
        <f t="shared" si="1"/>
        <v>40</v>
      </c>
      <c r="B60" s="2">
        <v>1540.0</v>
      </c>
      <c r="C60" s="2">
        <v>2954.0</v>
      </c>
    </row>
    <row r="61">
      <c r="A61" t="str">
        <f t="shared" si="1"/>
        <v>41</v>
      </c>
      <c r="B61" s="2">
        <v>1540.0</v>
      </c>
      <c r="C61" s="2">
        <v>3104.0</v>
      </c>
    </row>
    <row r="62">
      <c r="A62" t="str">
        <f t="shared" si="1"/>
        <v>42</v>
      </c>
      <c r="B62" s="2">
        <v>1540.0</v>
      </c>
      <c r="C62" s="2">
        <v>3104.0</v>
      </c>
    </row>
    <row r="63">
      <c r="A63" t="str">
        <f t="shared" si="1"/>
        <v>43</v>
      </c>
      <c r="B63" s="2">
        <v>1540.0</v>
      </c>
      <c r="C63" s="2">
        <v>3104.0</v>
      </c>
    </row>
    <row r="64">
      <c r="A64" t="str">
        <f t="shared" si="1"/>
        <v>44</v>
      </c>
      <c r="B64" s="2">
        <v>1540.0</v>
      </c>
      <c r="C64" s="2">
        <v>3104.0</v>
      </c>
    </row>
    <row r="65">
      <c r="A65" t="str">
        <f t="shared" si="1"/>
        <v>45</v>
      </c>
      <c r="B65" s="2">
        <v>1558.0</v>
      </c>
      <c r="C65" s="2">
        <v>3104.0</v>
      </c>
    </row>
    <row r="66">
      <c r="A66" t="str">
        <f t="shared" si="1"/>
        <v>46</v>
      </c>
      <c r="B66" s="2">
        <v>410.0</v>
      </c>
      <c r="C66" s="2">
        <v>3247.0</v>
      </c>
    </row>
    <row r="67">
      <c r="A67" t="str">
        <f t="shared" si="1"/>
        <v>47</v>
      </c>
      <c r="B67" s="2">
        <v>768.0</v>
      </c>
      <c r="C67" s="2">
        <v>2381.0</v>
      </c>
    </row>
    <row r="68">
      <c r="A68" t="str">
        <f t="shared" si="1"/>
        <v>48</v>
      </c>
      <c r="B68" s="2">
        <v>1099.0</v>
      </c>
      <c r="C68" s="2">
        <v>2675.0</v>
      </c>
    </row>
    <row r="69">
      <c r="A69" t="str">
        <f t="shared" si="1"/>
        <v>49</v>
      </c>
      <c r="B69" s="2">
        <v>1163.0</v>
      </c>
      <c r="C69" s="2">
        <v>3070.0</v>
      </c>
    </row>
    <row r="70">
      <c r="A70" t="str">
        <f t="shared" si="1"/>
        <v>50</v>
      </c>
      <c r="B70" s="2">
        <v>1163.0</v>
      </c>
      <c r="C70" s="2">
        <v>3253.0</v>
      </c>
    </row>
    <row r="71">
      <c r="A71" t="str">
        <f t="shared" si="1"/>
        <v>51</v>
      </c>
      <c r="B71" s="2">
        <v>1216.0</v>
      </c>
      <c r="C71" s="2">
        <v>3253.0</v>
      </c>
    </row>
    <row r="72">
      <c r="A72" t="str">
        <f t="shared" si="1"/>
        <v>52</v>
      </c>
      <c r="B72" s="2">
        <v>1305.0</v>
      </c>
      <c r="C72" s="2">
        <v>3324.0</v>
      </c>
    </row>
    <row r="73">
      <c r="A73" t="str">
        <f t="shared" si="1"/>
        <v>53</v>
      </c>
      <c r="B73" s="2">
        <v>1305.0</v>
      </c>
      <c r="C73" s="2">
        <v>3416.0</v>
      </c>
    </row>
    <row r="74">
      <c r="A74" t="str">
        <f t="shared" si="1"/>
        <v>54</v>
      </c>
      <c r="B74" s="2">
        <v>1305.0</v>
      </c>
      <c r="C74" s="2">
        <v>3416.0</v>
      </c>
    </row>
    <row r="75">
      <c r="A75" t="str">
        <f t="shared" si="1"/>
        <v>55</v>
      </c>
      <c r="B75" s="2">
        <v>1305.0</v>
      </c>
      <c r="C75" s="2">
        <v>3418.0</v>
      </c>
    </row>
    <row r="76">
      <c r="A76" t="str">
        <f t="shared" si="1"/>
        <v>56</v>
      </c>
      <c r="B76" s="2">
        <v>1305.0</v>
      </c>
      <c r="C76" s="2">
        <v>3418.0</v>
      </c>
    </row>
    <row r="77">
      <c r="A77" t="str">
        <f t="shared" si="1"/>
        <v>57</v>
      </c>
      <c r="B77" s="2">
        <v>1305.0</v>
      </c>
      <c r="C77" s="2">
        <v>3485.0</v>
      </c>
    </row>
    <row r="78">
      <c r="A78" t="str">
        <f t="shared" si="1"/>
        <v>58</v>
      </c>
      <c r="B78" s="2">
        <v>1305.0</v>
      </c>
      <c r="C78" s="2">
        <v>3577.0</v>
      </c>
    </row>
    <row r="79">
      <c r="A79" t="str">
        <f t="shared" si="1"/>
        <v>59</v>
      </c>
      <c r="B79" s="2">
        <v>1305.0</v>
      </c>
      <c r="C79" s="2">
        <v>3577.0</v>
      </c>
    </row>
    <row r="80">
      <c r="A80" t="str">
        <f t="shared" si="1"/>
        <v>60</v>
      </c>
      <c r="B80" s="2">
        <v>1305.0</v>
      </c>
      <c r="C80" s="2">
        <v>3577.0</v>
      </c>
    </row>
    <row r="81">
      <c r="A81" t="str">
        <f t="shared" si="1"/>
        <v>61</v>
      </c>
      <c r="B81" s="2">
        <v>1305.0</v>
      </c>
      <c r="C81" s="2">
        <v>3577.0</v>
      </c>
    </row>
    <row r="82">
      <c r="A82" t="str">
        <f t="shared" si="1"/>
        <v>62</v>
      </c>
      <c r="B82" s="2">
        <v>1305.0</v>
      </c>
      <c r="C82" s="2">
        <v>4744.0</v>
      </c>
    </row>
    <row r="83">
      <c r="A83" t="str">
        <f t="shared" si="1"/>
        <v>63</v>
      </c>
      <c r="B83" s="2">
        <v>1305.0</v>
      </c>
      <c r="C83" s="2">
        <v>4858.0</v>
      </c>
    </row>
    <row r="84">
      <c r="A84" t="str">
        <f t="shared" si="1"/>
        <v>64</v>
      </c>
      <c r="B84" s="2">
        <v>388.0</v>
      </c>
      <c r="C84" s="2">
        <v>4858.0</v>
      </c>
    </row>
    <row r="85">
      <c r="A85" t="str">
        <f t="shared" si="1"/>
        <v>65</v>
      </c>
      <c r="B85" s="2">
        <v>743.0</v>
      </c>
      <c r="C85" s="2">
        <v>4858.0</v>
      </c>
    </row>
    <row r="86">
      <c r="A86" t="str">
        <f t="shared" si="1"/>
        <v>66</v>
      </c>
      <c r="B86" s="2">
        <v>1127.0</v>
      </c>
      <c r="C86" s="2">
        <v>4927.0</v>
      </c>
    </row>
    <row r="87">
      <c r="A87" t="str">
        <f t="shared" si="1"/>
        <v>67</v>
      </c>
      <c r="B87" s="2">
        <v>1250.0</v>
      </c>
      <c r="C87" s="2">
        <v>4992.0</v>
      </c>
    </row>
    <row r="88">
      <c r="A88" t="str">
        <f t="shared" si="1"/>
        <v>68</v>
      </c>
      <c r="B88" s="2">
        <v>1250.0</v>
      </c>
      <c r="C88" s="2">
        <v>4992.0</v>
      </c>
    </row>
    <row r="89">
      <c r="A89" t="str">
        <f t="shared" si="1"/>
        <v>69</v>
      </c>
      <c r="B89" s="2">
        <v>1326.0</v>
      </c>
      <c r="C89" s="2">
        <v>5132.0</v>
      </c>
    </row>
    <row r="90">
      <c r="A90" t="str">
        <f t="shared" si="1"/>
        <v>70</v>
      </c>
      <c r="B90" s="2">
        <v>1403.0</v>
      </c>
      <c r="C90" s="2">
        <v>5143.0</v>
      </c>
    </row>
    <row r="91">
      <c r="A91" t="str">
        <f t="shared" si="1"/>
        <v>71</v>
      </c>
      <c r="B91" s="2">
        <v>1403.0</v>
      </c>
      <c r="C91" s="2">
        <v>4456.0</v>
      </c>
    </row>
    <row r="92">
      <c r="A92" t="str">
        <f t="shared" si="1"/>
        <v>72</v>
      </c>
      <c r="B92" s="2">
        <v>1403.0</v>
      </c>
      <c r="C92" s="2">
        <v>4806.0</v>
      </c>
    </row>
    <row r="93">
      <c r="A93" t="str">
        <f t="shared" si="1"/>
        <v>73</v>
      </c>
      <c r="B93" s="2">
        <v>1403.0</v>
      </c>
      <c r="C93" s="2">
        <v>5080.0</v>
      </c>
    </row>
    <row r="94">
      <c r="A94" t="str">
        <f t="shared" si="1"/>
        <v>74</v>
      </c>
      <c r="B94" s="2">
        <v>1403.0</v>
      </c>
      <c r="C94" s="2">
        <v>5140.0</v>
      </c>
    </row>
    <row r="95">
      <c r="A95" t="str">
        <f t="shared" si="1"/>
        <v>75</v>
      </c>
      <c r="B95" s="2">
        <v>1403.0</v>
      </c>
      <c r="C95" s="2">
        <v>5140.0</v>
      </c>
    </row>
    <row r="96">
      <c r="A96" t="str">
        <f t="shared" si="1"/>
        <v>76</v>
      </c>
      <c r="B96" s="2">
        <v>1403.0</v>
      </c>
      <c r="C96" s="2">
        <v>5290.0</v>
      </c>
    </row>
    <row r="97">
      <c r="A97" t="str">
        <f t="shared" si="1"/>
        <v>77</v>
      </c>
      <c r="B97" s="2">
        <v>1404.0</v>
      </c>
      <c r="C97" s="2">
        <v>5290.0</v>
      </c>
    </row>
    <row r="98">
      <c r="A98" t="str">
        <f t="shared" si="1"/>
        <v>78</v>
      </c>
      <c r="B98" s="2">
        <v>1404.0</v>
      </c>
      <c r="C98" s="2">
        <v>5290.0</v>
      </c>
    </row>
    <row r="99">
      <c r="A99" t="str">
        <f t="shared" si="1"/>
        <v>79</v>
      </c>
      <c r="B99" s="2">
        <v>1404.0</v>
      </c>
      <c r="C99" s="2">
        <v>5291.0</v>
      </c>
    </row>
    <row r="100">
      <c r="A100" t="str">
        <f t="shared" si="1"/>
        <v>80</v>
      </c>
      <c r="B100" s="2">
        <v>1404.0</v>
      </c>
      <c r="C100" s="2">
        <v>5313.0</v>
      </c>
    </row>
    <row r="101">
      <c r="A101" t="str">
        <f t="shared" si="1"/>
        <v>81</v>
      </c>
      <c r="B101" s="2">
        <v>1404.0</v>
      </c>
      <c r="C101" s="2">
        <v>5445.0</v>
      </c>
    </row>
    <row r="102">
      <c r="A102" t="str">
        <f t="shared" si="1"/>
        <v>82</v>
      </c>
      <c r="B102" s="2">
        <v>1404.0</v>
      </c>
      <c r="C102" s="2">
        <v>5454.0</v>
      </c>
    </row>
    <row r="103">
      <c r="A103" t="str">
        <f t="shared" si="1"/>
        <v>83</v>
      </c>
      <c r="B103" s="2">
        <v>1404.0</v>
      </c>
      <c r="C103" s="2">
        <v>5454.0</v>
      </c>
    </row>
    <row r="104">
      <c r="A104" t="str">
        <f t="shared" si="1"/>
        <v>84</v>
      </c>
      <c r="B104" s="2">
        <v>1409.0</v>
      </c>
      <c r="C104" s="2">
        <v>5573.0</v>
      </c>
    </row>
    <row r="105">
      <c r="A105" t="str">
        <f t="shared" si="1"/>
        <v>85</v>
      </c>
      <c r="B105" s="2">
        <v>1409.0</v>
      </c>
      <c r="C105" s="2">
        <v>5782.0</v>
      </c>
    </row>
    <row r="106">
      <c r="A106" t="str">
        <f t="shared" si="1"/>
        <v>86</v>
      </c>
      <c r="B106" s="2">
        <v>1546.0</v>
      </c>
      <c r="C106" s="2">
        <v>5995.0</v>
      </c>
    </row>
    <row r="107">
      <c r="A107" t="str">
        <f t="shared" si="1"/>
        <v>87</v>
      </c>
      <c r="B107" s="2">
        <v>549.0</v>
      </c>
      <c r="C107" s="2">
        <v>5894.0</v>
      </c>
    </row>
    <row r="108">
      <c r="A108" t="str">
        <f t="shared" si="1"/>
        <v>88</v>
      </c>
      <c r="B108" s="2">
        <v>927.0</v>
      </c>
      <c r="C108" s="2">
        <v>5803.0</v>
      </c>
    </row>
    <row r="109">
      <c r="A109" t="str">
        <f t="shared" si="1"/>
        <v>89</v>
      </c>
      <c r="B109" s="2">
        <v>1208.0</v>
      </c>
      <c r="C109" s="2">
        <v>5759.0</v>
      </c>
    </row>
    <row r="110">
      <c r="A110" t="str">
        <f t="shared" si="1"/>
        <v>90</v>
      </c>
      <c r="B110" s="2">
        <v>1285.0</v>
      </c>
      <c r="C110" s="2">
        <v>4764.0</v>
      </c>
    </row>
    <row r="111">
      <c r="A111" t="str">
        <f t="shared" si="1"/>
        <v>91</v>
      </c>
      <c r="B111" s="2">
        <v>1285.0</v>
      </c>
      <c r="C111" s="2">
        <v>3510.0</v>
      </c>
    </row>
    <row r="112">
      <c r="A112" t="str">
        <f t="shared" si="1"/>
        <v>92</v>
      </c>
      <c r="B112" s="2">
        <v>1288.0</v>
      </c>
      <c r="C112" s="2">
        <v>3880.0</v>
      </c>
    </row>
    <row r="113">
      <c r="A113" t="str">
        <f t="shared" si="1"/>
        <v>93</v>
      </c>
      <c r="B113" s="2">
        <v>1288.0</v>
      </c>
      <c r="C113" s="2">
        <v>4253.0</v>
      </c>
    </row>
    <row r="114">
      <c r="A114" t="str">
        <f t="shared" si="1"/>
        <v>94</v>
      </c>
      <c r="B114" s="2">
        <v>1288.0</v>
      </c>
      <c r="C114" s="2">
        <v>4296.0</v>
      </c>
    </row>
    <row r="115">
      <c r="A115" t="str">
        <f t="shared" si="1"/>
        <v>95</v>
      </c>
      <c r="B115" s="2">
        <v>1288.0</v>
      </c>
      <c r="C115" s="2">
        <v>4346.0</v>
      </c>
    </row>
    <row r="116">
      <c r="A116" t="str">
        <f t="shared" si="1"/>
        <v>96</v>
      </c>
      <c r="B116" s="2">
        <v>1288.0</v>
      </c>
      <c r="C116" s="2">
        <v>4459.0</v>
      </c>
    </row>
    <row r="117">
      <c r="A117" t="str">
        <f t="shared" si="1"/>
        <v>97</v>
      </c>
      <c r="B117" s="2">
        <v>1288.0</v>
      </c>
      <c r="C117" s="2">
        <v>4466.0</v>
      </c>
    </row>
    <row r="118">
      <c r="A118" t="str">
        <f t="shared" si="1"/>
        <v>98</v>
      </c>
      <c r="B118" s="2">
        <v>1288.0</v>
      </c>
      <c r="C118" s="2">
        <v>4469.0</v>
      </c>
    </row>
    <row r="119">
      <c r="A119" t="str">
        <f t="shared" si="1"/>
        <v>99</v>
      </c>
      <c r="B119" s="2">
        <v>1288.0</v>
      </c>
      <c r="C119" s="2">
        <v>4475.0</v>
      </c>
    </row>
    <row r="120">
      <c r="A120" t="str">
        <f t="shared" si="1"/>
        <v>100</v>
      </c>
      <c r="B120" s="2">
        <v>1312.0</v>
      </c>
      <c r="C120" s="2">
        <v>4546.0</v>
      </c>
    </row>
    <row r="121">
      <c r="A121" t="str">
        <f t="shared" si="1"/>
        <v>101</v>
      </c>
      <c r="B121" s="2">
        <v>1363.0</v>
      </c>
      <c r="C121" s="2">
        <v>4638.0</v>
      </c>
    </row>
    <row r="122">
      <c r="A122" t="str">
        <f t="shared" si="1"/>
        <v>102</v>
      </c>
      <c r="B122" s="2">
        <v>1363.0</v>
      </c>
      <c r="C122" s="2">
        <v>4645.0</v>
      </c>
    </row>
    <row r="123">
      <c r="A123" t="str">
        <f t="shared" si="1"/>
        <v>103</v>
      </c>
      <c r="B123" s="2">
        <v>1513.0</v>
      </c>
      <c r="C123" s="2">
        <v>4647.0</v>
      </c>
    </row>
    <row r="124">
      <c r="A124" t="str">
        <f t="shared" si="1"/>
        <v>104</v>
      </c>
      <c r="B124" s="2">
        <v>1513.0</v>
      </c>
      <c r="C124" s="2">
        <v>4653.0</v>
      </c>
    </row>
    <row r="125">
      <c r="A125" t="str">
        <f t="shared" si="1"/>
        <v>105</v>
      </c>
      <c r="B125" s="2">
        <v>1513.0</v>
      </c>
      <c r="C125" s="2">
        <v>4723.0</v>
      </c>
    </row>
    <row r="126">
      <c r="A126" t="str">
        <f t="shared" si="1"/>
        <v>106</v>
      </c>
      <c r="B126" s="2">
        <v>1513.0</v>
      </c>
      <c r="C126" s="2">
        <v>4812.0</v>
      </c>
    </row>
    <row r="127">
      <c r="A127" t="str">
        <f t="shared" si="1"/>
        <v>107</v>
      </c>
      <c r="B127" s="2">
        <v>1513.0</v>
      </c>
      <c r="C127" s="2">
        <v>4134.0</v>
      </c>
    </row>
    <row r="128">
      <c r="A128" t="str">
        <f t="shared" si="1"/>
        <v>108</v>
      </c>
      <c r="B128" s="2">
        <v>1587.0</v>
      </c>
      <c r="C128" s="2">
        <v>4537.0</v>
      </c>
    </row>
    <row r="129">
      <c r="A129" t="str">
        <f t="shared" si="1"/>
        <v>109</v>
      </c>
      <c r="B129" s="2">
        <v>841.0</v>
      </c>
      <c r="C129" s="2">
        <v>4779.0</v>
      </c>
    </row>
    <row r="130">
      <c r="A130" t="str">
        <f t="shared" si="1"/>
        <v>110</v>
      </c>
      <c r="B130" s="2">
        <v>1127.0</v>
      </c>
      <c r="C130" s="2">
        <v>4828.0</v>
      </c>
    </row>
    <row r="131">
      <c r="A131" t="str">
        <f t="shared" si="1"/>
        <v>111</v>
      </c>
      <c r="B131" s="2">
        <v>1418.0</v>
      </c>
      <c r="C131" s="2">
        <v>4857.0</v>
      </c>
    </row>
    <row r="132">
      <c r="A132" t="str">
        <f t="shared" si="1"/>
        <v>112</v>
      </c>
      <c r="B132" s="2">
        <v>1510.0</v>
      </c>
      <c r="C132" s="2">
        <v>4993.0</v>
      </c>
    </row>
    <row r="133">
      <c r="A133" t="str">
        <f t="shared" si="1"/>
        <v>113</v>
      </c>
      <c r="B133" s="2">
        <v>1510.0</v>
      </c>
      <c r="C133" s="2">
        <v>4999.0</v>
      </c>
    </row>
    <row r="134">
      <c r="A134" t="str">
        <f t="shared" si="1"/>
        <v>114</v>
      </c>
      <c r="B134" s="2">
        <v>1511.0</v>
      </c>
      <c r="C134" s="2">
        <v>5002.0</v>
      </c>
    </row>
    <row r="135">
      <c r="A135" t="str">
        <f t="shared" si="1"/>
        <v>115</v>
      </c>
      <c r="B135" s="2">
        <v>1511.0</v>
      </c>
      <c r="C135" s="2">
        <v>5009.0</v>
      </c>
    </row>
    <row r="136">
      <c r="A136" t="str">
        <f t="shared" si="1"/>
        <v>116</v>
      </c>
      <c r="B136" s="2">
        <v>1511.0</v>
      </c>
      <c r="C136" s="2">
        <v>5079.0</v>
      </c>
    </row>
    <row r="137">
      <c r="A137" t="str">
        <f t="shared" si="1"/>
        <v>117</v>
      </c>
      <c r="B137" s="2">
        <v>1511.0</v>
      </c>
      <c r="C137" s="2">
        <v>5168.0</v>
      </c>
    </row>
    <row r="138">
      <c r="A138" t="str">
        <f t="shared" si="1"/>
        <v>118</v>
      </c>
      <c r="B138" s="2">
        <v>1511.0</v>
      </c>
      <c r="C138" s="2">
        <v>5168.0</v>
      </c>
    </row>
    <row r="139">
      <c r="A139" t="str">
        <f t="shared" si="1"/>
        <v>119</v>
      </c>
      <c r="B139" s="2">
        <v>1511.0</v>
      </c>
      <c r="C139" s="2">
        <v>5334.0</v>
      </c>
    </row>
    <row r="140">
      <c r="A140" t="str">
        <f t="shared" si="1"/>
        <v>120</v>
      </c>
      <c r="B140" s="2">
        <v>1534.0</v>
      </c>
      <c r="C140" s="2">
        <v>5847.0</v>
      </c>
    </row>
    <row r="141">
      <c r="A141" t="str">
        <f t="shared" si="1"/>
        <v>121</v>
      </c>
      <c r="B141" s="2">
        <v>1558.0</v>
      </c>
      <c r="C141" s="2">
        <v>5941.0</v>
      </c>
    </row>
    <row r="142">
      <c r="A142" t="str">
        <f t="shared" si="1"/>
        <v>122</v>
      </c>
      <c r="B142" s="2">
        <v>1570.0</v>
      </c>
      <c r="C142" s="2">
        <v>6219.0</v>
      </c>
    </row>
    <row r="143">
      <c r="A143" t="str">
        <f t="shared" si="1"/>
        <v>123</v>
      </c>
      <c r="B143" s="2">
        <v>1638.0</v>
      </c>
      <c r="C143" s="2">
        <v>6517.0</v>
      </c>
    </row>
    <row r="144">
      <c r="A144" t="str">
        <f t="shared" si="1"/>
        <v>124</v>
      </c>
      <c r="B144" s="2">
        <v>1638.0</v>
      </c>
      <c r="C144" s="2">
        <v>7046.0</v>
      </c>
    </row>
    <row r="145">
      <c r="A145" t="str">
        <f t="shared" si="1"/>
        <v>125</v>
      </c>
      <c r="B145" s="2">
        <v>1646.0</v>
      </c>
      <c r="C145" s="2">
        <v>5295.0</v>
      </c>
    </row>
    <row r="146">
      <c r="A146" t="str">
        <f t="shared" si="1"/>
        <v>126</v>
      </c>
      <c r="B146" s="2">
        <v>1668.0</v>
      </c>
      <c r="C146" s="2">
        <v>4680.0</v>
      </c>
    </row>
    <row r="147">
      <c r="A147" t="str">
        <f t="shared" si="1"/>
        <v>127</v>
      </c>
      <c r="B147" s="2">
        <v>1668.0</v>
      </c>
      <c r="C147" s="2">
        <v>5103.0</v>
      </c>
    </row>
    <row r="148">
      <c r="A148" t="str">
        <f t="shared" si="1"/>
        <v>128</v>
      </c>
      <c r="B148" s="2">
        <v>1668.0</v>
      </c>
      <c r="C148" s="2">
        <v>5184.0</v>
      </c>
    </row>
    <row r="149">
      <c r="A149" t="str">
        <f t="shared" si="1"/>
        <v>129</v>
      </c>
      <c r="B149" s="2">
        <v>1668.0</v>
      </c>
      <c r="C149" s="2">
        <v>5191.0</v>
      </c>
    </row>
    <row r="150">
      <c r="A150" t="str">
        <f t="shared" si="1"/>
        <v>130</v>
      </c>
      <c r="B150" s="2">
        <v>1668.0</v>
      </c>
      <c r="C150" s="2">
        <v>5347.0</v>
      </c>
    </row>
    <row r="151">
      <c r="A151" t="str">
        <f t="shared" si="1"/>
        <v>131</v>
      </c>
      <c r="B151" s="2">
        <v>1682.0</v>
      </c>
      <c r="C151" s="2">
        <v>5354.0</v>
      </c>
    </row>
    <row r="152">
      <c r="A152" t="str">
        <f t="shared" si="1"/>
        <v>132</v>
      </c>
      <c r="B152" s="2">
        <v>1682.0</v>
      </c>
      <c r="C152" s="2">
        <v>5358.0</v>
      </c>
    </row>
    <row r="153">
      <c r="A153" t="str">
        <f t="shared" si="1"/>
        <v>133</v>
      </c>
      <c r="B153" s="2">
        <v>1753.0</v>
      </c>
      <c r="C153" s="2">
        <v>5386.0</v>
      </c>
    </row>
    <row r="154">
      <c r="A154" t="str">
        <f t="shared" si="1"/>
        <v>134</v>
      </c>
      <c r="B154" s="2">
        <v>1753.0</v>
      </c>
      <c r="C154" s="2">
        <v>5393.0</v>
      </c>
    </row>
    <row r="155">
      <c r="A155" t="str">
        <f t="shared" si="1"/>
        <v>135</v>
      </c>
      <c r="B155" s="2">
        <v>1753.0</v>
      </c>
      <c r="C155" s="2">
        <v>5557.0</v>
      </c>
    </row>
    <row r="156">
      <c r="A156" t="str">
        <f t="shared" si="1"/>
        <v>136</v>
      </c>
      <c r="B156" s="2">
        <v>1791.0</v>
      </c>
      <c r="C156" s="2">
        <v>5563.0</v>
      </c>
    </row>
    <row r="157">
      <c r="A157" t="str">
        <f t="shared" si="1"/>
        <v>137</v>
      </c>
      <c r="B157" s="2">
        <v>440.0</v>
      </c>
      <c r="C157" s="2">
        <v>5566.0</v>
      </c>
    </row>
    <row r="158">
      <c r="A158" t="str">
        <f t="shared" si="1"/>
        <v>138</v>
      </c>
      <c r="B158" s="2">
        <v>729.0</v>
      </c>
      <c r="C158" s="2">
        <v>5573.0</v>
      </c>
    </row>
    <row r="159">
      <c r="A159" t="str">
        <f t="shared" si="1"/>
        <v>139</v>
      </c>
      <c r="B159" s="2">
        <v>1014.0</v>
      </c>
      <c r="C159" s="2">
        <v>5640.0</v>
      </c>
    </row>
    <row r="160">
      <c r="A160" t="str">
        <f t="shared" si="1"/>
        <v>140</v>
      </c>
      <c r="B160" s="2">
        <v>1122.0</v>
      </c>
      <c r="C160" s="2">
        <v>5739.0</v>
      </c>
    </row>
    <row r="161">
      <c r="A161" t="str">
        <f t="shared" si="1"/>
        <v>141</v>
      </c>
      <c r="B161" s="2">
        <v>1122.0</v>
      </c>
      <c r="C161" s="2">
        <v>5085.0</v>
      </c>
    </row>
    <row r="162">
      <c r="A162" t="str">
        <f t="shared" si="1"/>
        <v>142</v>
      </c>
      <c r="B162" s="2">
        <v>1122.0</v>
      </c>
      <c r="C162" s="2">
        <v>5502.0</v>
      </c>
    </row>
    <row r="163">
      <c r="A163" t="str">
        <f t="shared" si="1"/>
        <v>143</v>
      </c>
      <c r="B163" s="2">
        <v>1161.0</v>
      </c>
      <c r="C163" s="2">
        <v>5737.0</v>
      </c>
    </row>
    <row r="164">
      <c r="A164" t="str">
        <f t="shared" si="1"/>
        <v>144</v>
      </c>
      <c r="B164" s="2">
        <v>1161.0</v>
      </c>
      <c r="C164" s="2">
        <v>6608.0</v>
      </c>
    </row>
    <row r="165">
      <c r="A165" t="str">
        <f t="shared" si="1"/>
        <v>145</v>
      </c>
      <c r="B165" s="2">
        <v>1194.0</v>
      </c>
      <c r="C165" s="2">
        <v>6573.0</v>
      </c>
    </row>
    <row r="166">
      <c r="A166" t="str">
        <f t="shared" si="1"/>
        <v>146</v>
      </c>
      <c r="B166" s="2">
        <v>1238.0</v>
      </c>
      <c r="C166" s="2">
        <v>6886.0</v>
      </c>
    </row>
    <row r="167">
      <c r="A167" t="str">
        <f t="shared" si="1"/>
        <v>147</v>
      </c>
      <c r="B167" s="2">
        <v>1238.0</v>
      </c>
      <c r="C167" s="2">
        <v>6690.0</v>
      </c>
    </row>
    <row r="168">
      <c r="A168" t="str">
        <f t="shared" si="1"/>
        <v>148</v>
      </c>
      <c r="B168" s="2">
        <v>1393.0</v>
      </c>
      <c r="C168" s="2">
        <v>6855.0</v>
      </c>
    </row>
    <row r="169">
      <c r="A169" t="str">
        <f t="shared" si="1"/>
        <v>149</v>
      </c>
      <c r="B169" s="2">
        <v>1393.0</v>
      </c>
      <c r="C169" s="2">
        <v>6958.0</v>
      </c>
    </row>
    <row r="170">
      <c r="A170" t="str">
        <f t="shared" si="1"/>
        <v>150</v>
      </c>
      <c r="B170" s="2">
        <v>1393.0</v>
      </c>
      <c r="C170" s="2">
        <v>6961.0</v>
      </c>
    </row>
    <row r="171">
      <c r="A171" t="str">
        <f t="shared" si="1"/>
        <v>151</v>
      </c>
      <c r="B171" s="2">
        <v>1393.0</v>
      </c>
      <c r="C171" s="2">
        <v>6972.0</v>
      </c>
    </row>
    <row r="172">
      <c r="A172" t="str">
        <f t="shared" si="1"/>
        <v>152</v>
      </c>
      <c r="B172" s="2">
        <v>1393.0</v>
      </c>
      <c r="C172" s="2">
        <v>7125.0</v>
      </c>
    </row>
    <row r="173">
      <c r="A173" t="str">
        <f t="shared" si="1"/>
        <v>153</v>
      </c>
      <c r="B173" s="2">
        <v>1393.0</v>
      </c>
      <c r="C173" s="2">
        <v>7267.0</v>
      </c>
    </row>
    <row r="174">
      <c r="A174" t="str">
        <f t="shared" si="1"/>
        <v>154</v>
      </c>
      <c r="B174" s="2">
        <v>616.0</v>
      </c>
      <c r="C174" s="2">
        <v>7334.0</v>
      </c>
    </row>
    <row r="175">
      <c r="A175" t="str">
        <f t="shared" si="1"/>
        <v>155</v>
      </c>
      <c r="B175" s="2">
        <v>904.0</v>
      </c>
      <c r="C175" s="2">
        <v>7334.0</v>
      </c>
    </row>
    <row r="176">
      <c r="A176" t="str">
        <f t="shared" si="1"/>
        <v>156</v>
      </c>
      <c r="B176" s="2">
        <v>1188.0</v>
      </c>
      <c r="C176" s="2">
        <v>7494.0</v>
      </c>
    </row>
    <row r="177">
      <c r="A177" t="str">
        <f t="shared" si="1"/>
        <v>157</v>
      </c>
      <c r="B177" s="2">
        <v>1218.0</v>
      </c>
      <c r="C177" s="2">
        <v>7496.0</v>
      </c>
    </row>
    <row r="178">
      <c r="A178" t="str">
        <f t="shared" si="1"/>
        <v>158</v>
      </c>
      <c r="B178" s="2">
        <v>1218.0</v>
      </c>
      <c r="C178" s="2">
        <v>6602.0</v>
      </c>
    </row>
    <row r="179">
      <c r="A179" t="str">
        <f t="shared" si="1"/>
        <v>159</v>
      </c>
      <c r="B179" s="2">
        <v>1218.0</v>
      </c>
      <c r="C179" s="2">
        <v>7024.0</v>
      </c>
    </row>
    <row r="180">
      <c r="A180" t="str">
        <f t="shared" si="1"/>
        <v>160</v>
      </c>
      <c r="B180" s="2">
        <v>1288.0</v>
      </c>
      <c r="C180" s="2">
        <v>7074.0</v>
      </c>
    </row>
    <row r="181">
      <c r="A181" t="str">
        <f t="shared" si="1"/>
        <v>161</v>
      </c>
      <c r="B181" s="2">
        <v>1288.0</v>
      </c>
      <c r="C181" s="2">
        <v>6569.0</v>
      </c>
    </row>
    <row r="182">
      <c r="A182" t="str">
        <f t="shared" si="1"/>
        <v>162</v>
      </c>
      <c r="B182" s="2">
        <v>1337.0</v>
      </c>
      <c r="C182" s="2">
        <v>6579.0</v>
      </c>
    </row>
    <row r="183">
      <c r="A183" t="str">
        <f t="shared" si="1"/>
        <v>163</v>
      </c>
      <c r="B183" s="2">
        <v>1370.0</v>
      </c>
      <c r="C183" s="2">
        <v>6573.0</v>
      </c>
    </row>
    <row r="184">
      <c r="A184" t="str">
        <f t="shared" si="1"/>
        <v>164</v>
      </c>
      <c r="B184" s="2">
        <v>1370.0</v>
      </c>
      <c r="C184" s="2">
        <v>6485.0</v>
      </c>
    </row>
    <row r="185">
      <c r="A185" t="str">
        <f t="shared" si="1"/>
        <v>165</v>
      </c>
      <c r="B185" s="2">
        <v>1504.0</v>
      </c>
      <c r="C185" s="2">
        <v>6469.0</v>
      </c>
    </row>
    <row r="186">
      <c r="A186" t="str">
        <f t="shared" si="1"/>
        <v>166</v>
      </c>
      <c r="B186" s="2">
        <v>587.0</v>
      </c>
      <c r="C186" s="2">
        <v>6463.0</v>
      </c>
    </row>
    <row r="187">
      <c r="A187" t="str">
        <f t="shared" si="1"/>
        <v>167</v>
      </c>
      <c r="B187" s="2">
        <v>865.0</v>
      </c>
      <c r="C187" s="2">
        <v>6458.0</v>
      </c>
    </row>
    <row r="188">
      <c r="A188" t="str">
        <f t="shared" si="1"/>
        <v>168</v>
      </c>
      <c r="B188" s="2">
        <v>1153.0</v>
      </c>
      <c r="C188" s="2">
        <v>6455.0</v>
      </c>
    </row>
    <row r="189">
      <c r="A189" t="str">
        <f t="shared" si="1"/>
        <v>169</v>
      </c>
      <c r="B189" s="2">
        <v>1327.0</v>
      </c>
      <c r="C189" s="2">
        <v>6479.0</v>
      </c>
    </row>
    <row r="190">
      <c r="A190" t="str">
        <f t="shared" si="1"/>
        <v>170</v>
      </c>
      <c r="B190" s="2">
        <v>1327.0</v>
      </c>
      <c r="C190" s="2">
        <v>6495.0</v>
      </c>
    </row>
    <row r="191">
      <c r="A191" t="str">
        <f t="shared" si="1"/>
        <v>171</v>
      </c>
      <c r="B191" s="2">
        <v>1327.0</v>
      </c>
      <c r="C191" s="2">
        <v>6502.0</v>
      </c>
    </row>
    <row r="192">
      <c r="A192" t="str">
        <f t="shared" si="1"/>
        <v>172</v>
      </c>
      <c r="B192" s="2">
        <v>1328.0</v>
      </c>
      <c r="C192" s="2">
        <v>6503.0</v>
      </c>
    </row>
    <row r="193">
      <c r="A193" t="str">
        <f t="shared" si="1"/>
        <v>173</v>
      </c>
      <c r="B193" s="2">
        <v>1328.0</v>
      </c>
      <c r="C193" s="2">
        <v>6510.0</v>
      </c>
    </row>
    <row r="194">
      <c r="A194" t="str">
        <f t="shared" si="1"/>
        <v>174</v>
      </c>
      <c r="B194" s="2">
        <v>1328.0</v>
      </c>
      <c r="C194" s="2">
        <v>6578.0</v>
      </c>
    </row>
    <row r="195">
      <c r="A195" t="str">
        <f t="shared" si="1"/>
        <v>175</v>
      </c>
      <c r="B195" s="2">
        <v>1339.0</v>
      </c>
      <c r="C195" s="2">
        <v>6670.0</v>
      </c>
    </row>
    <row r="196">
      <c r="A196" t="str">
        <f t="shared" si="1"/>
        <v>176</v>
      </c>
      <c r="B196" s="2">
        <v>1373.0</v>
      </c>
      <c r="C196" s="2">
        <v>5868.0</v>
      </c>
    </row>
    <row r="197">
      <c r="A197" t="str">
        <f t="shared" si="1"/>
        <v>177</v>
      </c>
      <c r="B197" s="2">
        <v>1377.0</v>
      </c>
      <c r="C197" s="2">
        <v>6270.0</v>
      </c>
    </row>
    <row r="198">
      <c r="A198" t="str">
        <f t="shared" si="1"/>
        <v>178</v>
      </c>
      <c r="B198" s="2">
        <v>1497.0</v>
      </c>
      <c r="C198" s="2">
        <v>6553.0</v>
      </c>
    </row>
    <row r="199">
      <c r="A199" t="str">
        <f t="shared" si="1"/>
        <v>179</v>
      </c>
      <c r="B199" s="2">
        <v>1497.0</v>
      </c>
      <c r="C199" s="2">
        <v>6659.0</v>
      </c>
    </row>
    <row r="200">
      <c r="A200" t="str">
        <f t="shared" si="1"/>
        <v>180</v>
      </c>
      <c r="B200" s="2">
        <v>1497.0</v>
      </c>
      <c r="C200" s="2">
        <v>6687.0</v>
      </c>
    </row>
    <row r="201">
      <c r="A201" t="str">
        <f t="shared" si="1"/>
        <v>181</v>
      </c>
      <c r="B201" s="2">
        <v>1526.0</v>
      </c>
      <c r="C201" s="2">
        <v>6714.0</v>
      </c>
    </row>
    <row r="202">
      <c r="A202" t="str">
        <f t="shared" si="1"/>
        <v>182</v>
      </c>
      <c r="B202" s="2">
        <v>1526.0</v>
      </c>
      <c r="C202" s="2">
        <v>6827.0</v>
      </c>
    </row>
    <row r="203">
      <c r="A203" t="str">
        <f t="shared" si="1"/>
        <v>183</v>
      </c>
      <c r="B203" s="2">
        <v>1610.0</v>
      </c>
      <c r="C203" s="2">
        <v>6833.0</v>
      </c>
    </row>
    <row r="204">
      <c r="A204" t="str">
        <f t="shared" si="1"/>
        <v>184</v>
      </c>
      <c r="B204" s="2">
        <v>1610.0</v>
      </c>
      <c r="C204" s="2">
        <v>6837.0</v>
      </c>
    </row>
    <row r="205">
      <c r="A205" t="str">
        <f t="shared" si="1"/>
        <v>185</v>
      </c>
      <c r="B205" s="2">
        <v>1610.0</v>
      </c>
      <c r="C205" s="2">
        <v>6849.0</v>
      </c>
    </row>
    <row r="206">
      <c r="A206" t="str">
        <f t="shared" si="1"/>
        <v>186</v>
      </c>
      <c r="B206" s="2">
        <v>1610.0</v>
      </c>
      <c r="C206" s="2">
        <v>6854.0</v>
      </c>
    </row>
    <row r="207">
      <c r="A207" t="str">
        <f t="shared" si="1"/>
        <v>187</v>
      </c>
      <c r="B207" s="2">
        <v>1610.0</v>
      </c>
      <c r="C207" s="2">
        <v>6922.0</v>
      </c>
    </row>
    <row r="208">
      <c r="A208" t="str">
        <f t="shared" si="1"/>
        <v>188</v>
      </c>
      <c r="B208" s="2">
        <v>592.0</v>
      </c>
      <c r="C208" s="2">
        <v>7026.0</v>
      </c>
    </row>
    <row r="209">
      <c r="A209" t="str">
        <f t="shared" si="1"/>
        <v>189</v>
      </c>
      <c r="B209" s="2">
        <v>887.0</v>
      </c>
      <c r="C209" s="2">
        <v>7027.0</v>
      </c>
    </row>
    <row r="210">
      <c r="A210" t="str">
        <f t="shared" si="1"/>
        <v>190</v>
      </c>
      <c r="B210" s="2">
        <v>968.0</v>
      </c>
      <c r="C210" s="2">
        <v>7027.0</v>
      </c>
    </row>
    <row r="211">
      <c r="A211" t="str">
        <f t="shared" si="1"/>
        <v>191</v>
      </c>
      <c r="B211" s="2">
        <v>1182.0</v>
      </c>
      <c r="C211" s="2">
        <v>7107.0</v>
      </c>
    </row>
    <row r="212">
      <c r="A212" t="str">
        <f t="shared" si="1"/>
        <v>192</v>
      </c>
      <c r="B212" s="2">
        <v>1413.0</v>
      </c>
      <c r="C212" s="2">
        <v>7468.0</v>
      </c>
    </row>
    <row r="213">
      <c r="A213" t="str">
        <f t="shared" si="1"/>
        <v>193</v>
      </c>
      <c r="B213" s="2">
        <v>1413.0</v>
      </c>
      <c r="C213" s="2">
        <v>6459.0</v>
      </c>
    </row>
    <row r="214">
      <c r="A214" t="str">
        <f t="shared" si="1"/>
        <v>194</v>
      </c>
      <c r="B214" s="2">
        <v>1465.0</v>
      </c>
      <c r="C214" s="2">
        <v>6531.0</v>
      </c>
    </row>
    <row r="215">
      <c r="A215" t="str">
        <f t="shared" si="1"/>
        <v>195</v>
      </c>
      <c r="B215" s="2">
        <v>1523.0</v>
      </c>
      <c r="C215" s="2">
        <v>6940.0</v>
      </c>
    </row>
    <row r="216">
      <c r="A216" t="str">
        <f t="shared" si="1"/>
        <v>196</v>
      </c>
      <c r="B216" s="2">
        <v>1523.0</v>
      </c>
      <c r="C216" s="2">
        <v>7030.0</v>
      </c>
    </row>
    <row r="217">
      <c r="A217" t="str">
        <f t="shared" si="1"/>
        <v>197</v>
      </c>
      <c r="B217" s="2">
        <v>1527.0</v>
      </c>
      <c r="C217" s="2">
        <v>7269.0</v>
      </c>
    </row>
    <row r="218">
      <c r="A218" t="str">
        <f t="shared" si="1"/>
        <v>198</v>
      </c>
      <c r="B218" s="2">
        <v>1527.0</v>
      </c>
      <c r="C218" s="2">
        <v>7421.0</v>
      </c>
    </row>
    <row r="219">
      <c r="A219" t="str">
        <f t="shared" si="1"/>
        <v>199</v>
      </c>
      <c r="B219" s="2">
        <v>1528.0</v>
      </c>
      <c r="C219" s="2">
        <v>7426.0</v>
      </c>
    </row>
    <row r="220">
      <c r="A220" t="str">
        <f t="shared" si="1"/>
        <v>200</v>
      </c>
      <c r="B220" s="2">
        <v>1530.0</v>
      </c>
      <c r="C220" s="2">
        <v>7472.0</v>
      </c>
    </row>
    <row r="221">
      <c r="A221" t="str">
        <f t="shared" si="1"/>
        <v>201</v>
      </c>
      <c r="B221" s="2">
        <v>1530.0</v>
      </c>
      <c r="C221" s="2">
        <v>7582.0</v>
      </c>
    </row>
    <row r="222">
      <c r="A222" t="str">
        <f t="shared" si="1"/>
        <v>202</v>
      </c>
      <c r="B222" s="2">
        <v>1530.0</v>
      </c>
      <c r="C222" s="2">
        <v>7588.0</v>
      </c>
    </row>
    <row r="223">
      <c r="A223" t="str">
        <f t="shared" si="1"/>
        <v>203</v>
      </c>
      <c r="B223" s="2">
        <v>1530.0</v>
      </c>
      <c r="C223" s="2">
        <v>7591.0</v>
      </c>
    </row>
    <row r="224">
      <c r="A224" t="str">
        <f t="shared" si="1"/>
        <v>204</v>
      </c>
      <c r="B224" s="2">
        <v>1530.0</v>
      </c>
      <c r="C224" s="2">
        <v>7603.0</v>
      </c>
    </row>
    <row r="225">
      <c r="A225" t="str">
        <f t="shared" si="1"/>
        <v>205</v>
      </c>
      <c r="B225" s="2">
        <v>1600.0</v>
      </c>
      <c r="C225" s="2">
        <v>7608.0</v>
      </c>
    </row>
    <row r="226">
      <c r="A226" t="str">
        <f t="shared" si="1"/>
        <v>206</v>
      </c>
      <c r="B226" s="2">
        <v>414.0</v>
      </c>
      <c r="C226" s="2">
        <v>7619.0</v>
      </c>
    </row>
    <row r="227">
      <c r="A227" t="str">
        <f t="shared" si="1"/>
        <v>207</v>
      </c>
      <c r="B227" s="2">
        <v>786.0</v>
      </c>
      <c r="C227" s="2">
        <v>7696.0</v>
      </c>
    </row>
    <row r="228">
      <c r="A228" t="str">
        <f t="shared" si="1"/>
        <v>208</v>
      </c>
      <c r="B228" s="2">
        <v>1118.0</v>
      </c>
      <c r="C228" s="2">
        <v>7778.0</v>
      </c>
    </row>
    <row r="229">
      <c r="A229" t="str">
        <f t="shared" si="1"/>
        <v>209</v>
      </c>
      <c r="B229" s="2">
        <v>1175.0</v>
      </c>
      <c r="C229" s="2">
        <v>7784.0</v>
      </c>
    </row>
    <row r="230">
      <c r="A230" t="str">
        <f t="shared" si="1"/>
        <v>210</v>
      </c>
      <c r="B230" s="2">
        <v>1175.0</v>
      </c>
      <c r="C230" s="2">
        <v>7786.0</v>
      </c>
    </row>
    <row r="231">
      <c r="A231" t="str">
        <f t="shared" si="1"/>
        <v>211</v>
      </c>
      <c r="B231" s="2">
        <v>1259.0</v>
      </c>
      <c r="C231" s="2">
        <v>7790.0</v>
      </c>
    </row>
    <row r="232">
      <c r="A232" t="str">
        <f t="shared" si="1"/>
        <v>212</v>
      </c>
      <c r="B232" s="2">
        <v>1335.0</v>
      </c>
      <c r="C232" s="2">
        <v>7796.0</v>
      </c>
    </row>
    <row r="233">
      <c r="A233" t="str">
        <f t="shared" si="1"/>
        <v>213</v>
      </c>
      <c r="B233" s="2">
        <v>1335.0</v>
      </c>
      <c r="C233" s="2">
        <v>7822.0</v>
      </c>
    </row>
    <row r="234">
      <c r="A234" t="str">
        <f t="shared" si="1"/>
        <v>214</v>
      </c>
      <c r="B234" s="2">
        <v>1335.0</v>
      </c>
      <c r="C234" s="2">
        <v>7851.0</v>
      </c>
    </row>
    <row r="235">
      <c r="A235" t="str">
        <f t="shared" si="1"/>
        <v>215</v>
      </c>
      <c r="B235" s="2">
        <v>1335.0</v>
      </c>
      <c r="C235" s="2">
        <v>7842.0</v>
      </c>
    </row>
    <row r="236">
      <c r="A236" t="str">
        <f t="shared" si="1"/>
        <v>216</v>
      </c>
      <c r="B236" s="2">
        <v>1335.0</v>
      </c>
      <c r="C236" s="2">
        <v>7143.0</v>
      </c>
    </row>
    <row r="237">
      <c r="A237" t="str">
        <f t="shared" si="1"/>
        <v>217</v>
      </c>
      <c r="B237" s="2">
        <v>1335.0</v>
      </c>
      <c r="C237" s="2">
        <v>7439.0</v>
      </c>
    </row>
    <row r="238">
      <c r="A238" t="str">
        <f t="shared" si="1"/>
        <v>218</v>
      </c>
      <c r="B238" s="2">
        <v>1335.0</v>
      </c>
      <c r="C238" s="2">
        <v>7232.0</v>
      </c>
    </row>
    <row r="239">
      <c r="A239" t="str">
        <f t="shared" si="1"/>
        <v>219</v>
      </c>
      <c r="B239" s="2">
        <v>1335.0</v>
      </c>
      <c r="C239" s="2">
        <v>7255.0</v>
      </c>
    </row>
    <row r="240">
      <c r="A240" t="str">
        <f t="shared" si="1"/>
        <v>220</v>
      </c>
      <c r="B240" s="2">
        <v>1335.0</v>
      </c>
      <c r="C240" s="2">
        <v>7203.0</v>
      </c>
    </row>
    <row r="241">
      <c r="A241" t="str">
        <f t="shared" si="1"/>
        <v>221</v>
      </c>
      <c r="B241" s="2">
        <v>1335.0</v>
      </c>
      <c r="C241" s="2">
        <v>7209.0</v>
      </c>
    </row>
    <row r="242">
      <c r="A242" t="str">
        <f t="shared" si="1"/>
        <v>222</v>
      </c>
      <c r="B242" s="2">
        <v>1335.0</v>
      </c>
      <c r="C242" s="2">
        <v>7252.0</v>
      </c>
    </row>
    <row r="243">
      <c r="A243" t="str">
        <f t="shared" si="1"/>
        <v>223</v>
      </c>
      <c r="B243" s="2">
        <v>1335.0</v>
      </c>
      <c r="C243" s="2">
        <v>7114.0</v>
      </c>
    </row>
    <row r="244">
      <c r="A244" t="str">
        <f t="shared" si="1"/>
        <v>224</v>
      </c>
      <c r="B244" s="2">
        <v>1335.0</v>
      </c>
      <c r="C244" s="2">
        <v>7101.0</v>
      </c>
    </row>
    <row r="245">
      <c r="A245" t="str">
        <f t="shared" si="1"/>
        <v>225</v>
      </c>
      <c r="B245" s="2">
        <v>1335.0</v>
      </c>
      <c r="C245" s="2">
        <v>7089.0</v>
      </c>
    </row>
    <row r="246">
      <c r="A246" t="str">
        <f t="shared" si="1"/>
        <v>226</v>
      </c>
      <c r="B246" s="2">
        <v>1335.0</v>
      </c>
      <c r="C246" s="2">
        <v>7083.0</v>
      </c>
    </row>
    <row r="247">
      <c r="A247" t="str">
        <f t="shared" si="1"/>
        <v>227</v>
      </c>
      <c r="B247" s="2">
        <v>1335.0</v>
      </c>
      <c r="C247" s="2">
        <v>7071.0</v>
      </c>
    </row>
    <row r="248">
      <c r="A248" t="str">
        <f t="shared" si="1"/>
        <v>228</v>
      </c>
      <c r="B248" s="2">
        <v>1472.0</v>
      </c>
      <c r="C248" s="2">
        <v>7046.0</v>
      </c>
    </row>
    <row r="249">
      <c r="A249" t="str">
        <f t="shared" si="1"/>
        <v>229</v>
      </c>
      <c r="B249" s="2">
        <v>612.0</v>
      </c>
      <c r="C249" s="2">
        <v>6976.0</v>
      </c>
    </row>
    <row r="250">
      <c r="A250" t="str">
        <f t="shared" si="1"/>
        <v>230</v>
      </c>
      <c r="B250" s="2">
        <v>977.0</v>
      </c>
      <c r="C250" s="2">
        <v>6969.0</v>
      </c>
    </row>
    <row r="251">
      <c r="A251" t="str">
        <f t="shared" si="1"/>
        <v>231</v>
      </c>
      <c r="B251" s="2">
        <v>1271.0</v>
      </c>
      <c r="C251" s="2">
        <v>6961.0</v>
      </c>
    </row>
    <row r="252">
      <c r="A252" t="str">
        <f t="shared" si="1"/>
        <v>232</v>
      </c>
      <c r="B252" s="2">
        <v>1327.0</v>
      </c>
      <c r="C252" s="2">
        <v>6961.0</v>
      </c>
    </row>
    <row r="253">
      <c r="A253" t="str">
        <f t="shared" si="1"/>
        <v>233</v>
      </c>
      <c r="B253" s="2">
        <v>1327.0</v>
      </c>
      <c r="C253" s="2">
        <v>6872.0</v>
      </c>
    </row>
    <row r="254">
      <c r="A254" t="str">
        <f t="shared" si="1"/>
        <v>234</v>
      </c>
      <c r="B254" s="2">
        <v>1407.0</v>
      </c>
      <c r="C254" s="2">
        <v>6897.0</v>
      </c>
    </row>
    <row r="255">
      <c r="A255" t="str">
        <f t="shared" si="1"/>
        <v>235</v>
      </c>
      <c r="B255" s="2">
        <v>1421.0</v>
      </c>
      <c r="C255" s="2">
        <v>6804.0</v>
      </c>
    </row>
    <row r="256">
      <c r="A256" t="str">
        <f t="shared" si="1"/>
        <v>236</v>
      </c>
      <c r="B256" s="2">
        <v>1421.0</v>
      </c>
      <c r="C256" s="2">
        <v>6761.0</v>
      </c>
    </row>
    <row r="257">
      <c r="A257" t="str">
        <f t="shared" si="1"/>
        <v>237</v>
      </c>
      <c r="B257" s="2">
        <v>1421.0</v>
      </c>
      <c r="C257" s="2">
        <v>6863.0</v>
      </c>
    </row>
    <row r="258">
      <c r="A258" t="str">
        <f t="shared" si="1"/>
        <v>238</v>
      </c>
      <c r="B258" s="2">
        <v>1421.0</v>
      </c>
      <c r="C258" s="2">
        <v>7184.0</v>
      </c>
    </row>
    <row r="259">
      <c r="A259" t="str">
        <f t="shared" si="1"/>
        <v>239</v>
      </c>
      <c r="B259" s="2">
        <v>1421.0</v>
      </c>
      <c r="C259" s="2">
        <v>5835.0</v>
      </c>
    </row>
    <row r="260">
      <c r="A260" t="str">
        <f t="shared" si="1"/>
        <v>240</v>
      </c>
      <c r="B260" s="2">
        <v>1421.0</v>
      </c>
      <c r="C260" s="2">
        <v>4288.0</v>
      </c>
    </row>
    <row r="261">
      <c r="A261" t="str">
        <f t="shared" si="1"/>
        <v>241</v>
      </c>
      <c r="C261" s="2">
        <v>4528.0</v>
      </c>
    </row>
    <row r="262">
      <c r="A262" t="str">
        <f t="shared" si="1"/>
        <v>242</v>
      </c>
      <c r="C262" s="2">
        <v>4840.0</v>
      </c>
    </row>
    <row r="263">
      <c r="A263" t="str">
        <f t="shared" si="1"/>
        <v>243</v>
      </c>
      <c r="C263" s="2">
        <v>5231.0</v>
      </c>
    </row>
    <row r="264">
      <c r="A264" t="str">
        <f t="shared" si="1"/>
        <v>244</v>
      </c>
      <c r="C264" s="2">
        <v>5427.0</v>
      </c>
    </row>
    <row r="265">
      <c r="A265" t="str">
        <f t="shared" si="1"/>
        <v>245</v>
      </c>
      <c r="C265" s="2">
        <v>6008.0</v>
      </c>
    </row>
    <row r="266">
      <c r="A266" t="str">
        <f t="shared" si="1"/>
        <v>246</v>
      </c>
      <c r="C266" s="2">
        <v>6148.0</v>
      </c>
    </row>
    <row r="267">
      <c r="A267" t="str">
        <f t="shared" si="1"/>
        <v>247</v>
      </c>
      <c r="C267" s="2">
        <v>6155.0</v>
      </c>
    </row>
    <row r="268">
      <c r="A268" t="str">
        <f t="shared" si="1"/>
        <v>248</v>
      </c>
      <c r="C268" s="2">
        <v>6180.0</v>
      </c>
    </row>
    <row r="269">
      <c r="A269" t="str">
        <f t="shared" si="1"/>
        <v>249</v>
      </c>
      <c r="C269" s="2">
        <v>6319.0</v>
      </c>
    </row>
    <row r="270">
      <c r="A270" t="str">
        <f t="shared" si="1"/>
        <v>250</v>
      </c>
      <c r="C270" s="2">
        <v>6325.0</v>
      </c>
    </row>
    <row r="271">
      <c r="A271" t="str">
        <f t="shared" si="1"/>
        <v>251</v>
      </c>
      <c r="C271" s="2">
        <v>6328.0</v>
      </c>
    </row>
    <row r="272">
      <c r="A272" t="str">
        <f t="shared" si="1"/>
        <v>252</v>
      </c>
      <c r="C272" s="2">
        <v>6330.0</v>
      </c>
    </row>
    <row r="273">
      <c r="A273" t="str">
        <f t="shared" si="1"/>
        <v>253</v>
      </c>
      <c r="C273" s="2">
        <v>6336.0</v>
      </c>
    </row>
    <row r="274">
      <c r="A274" t="str">
        <f t="shared" si="1"/>
        <v>254</v>
      </c>
      <c r="C274" s="2">
        <v>6358.0</v>
      </c>
    </row>
    <row r="275">
      <c r="A275" t="str">
        <f t="shared" si="1"/>
        <v>255</v>
      </c>
      <c r="C275" s="2">
        <v>6499.0</v>
      </c>
    </row>
    <row r="276">
      <c r="A276" t="str">
        <f t="shared" si="1"/>
        <v>256</v>
      </c>
      <c r="C276" s="2">
        <v>6504.0</v>
      </c>
    </row>
    <row r="277">
      <c r="A277" t="str">
        <f t="shared" si="1"/>
        <v>257</v>
      </c>
      <c r="C277" s="2">
        <v>6510.0</v>
      </c>
    </row>
    <row r="278">
      <c r="A278" t="str">
        <f t="shared" si="1"/>
        <v>258</v>
      </c>
      <c r="C278" s="2">
        <v>6510.0</v>
      </c>
    </row>
    <row r="279">
      <c r="A279" t="str">
        <f t="shared" si="1"/>
        <v>259</v>
      </c>
      <c r="C279" s="2">
        <v>6516.0</v>
      </c>
    </row>
    <row r="280">
      <c r="A280" t="str">
        <f t="shared" si="1"/>
        <v>260</v>
      </c>
      <c r="C280" s="2">
        <v>6522.0</v>
      </c>
    </row>
    <row r="281">
      <c r="A281" t="str">
        <f t="shared" si="1"/>
        <v>261</v>
      </c>
      <c r="C281" s="2">
        <v>6580.0</v>
      </c>
    </row>
    <row r="282">
      <c r="A282" t="str">
        <f t="shared" si="1"/>
        <v>262</v>
      </c>
      <c r="C282" s="2">
        <v>6676.0</v>
      </c>
    </row>
    <row r="283">
      <c r="A283" t="str">
        <f t="shared" si="1"/>
        <v>263</v>
      </c>
      <c r="C283" s="2">
        <v>6676.0</v>
      </c>
    </row>
    <row r="284">
      <c r="A284" t="str">
        <f t="shared" si="1"/>
        <v>264</v>
      </c>
      <c r="C284" s="2">
        <v>5880.0</v>
      </c>
    </row>
    <row r="285">
      <c r="A285" t="str">
        <f t="shared" si="1"/>
        <v>265</v>
      </c>
      <c r="C285" s="2">
        <v>6211.0</v>
      </c>
    </row>
    <row r="286">
      <c r="A286" t="str">
        <f t="shared" si="1"/>
        <v>266</v>
      </c>
      <c r="C286" s="2">
        <v>6428.0</v>
      </c>
    </row>
    <row r="287">
      <c r="A287" t="str">
        <f t="shared" si="1"/>
        <v>267</v>
      </c>
      <c r="C287" s="2">
        <v>6468.0</v>
      </c>
    </row>
    <row r="288">
      <c r="A288" t="str">
        <f t="shared" si="1"/>
        <v>268</v>
      </c>
      <c r="C288" s="2">
        <v>6542.0</v>
      </c>
    </row>
    <row r="289">
      <c r="A289" t="str">
        <f t="shared" si="1"/>
        <v>269</v>
      </c>
      <c r="C289" s="2">
        <v>6548.0</v>
      </c>
    </row>
    <row r="290">
      <c r="A290" t="str">
        <f t="shared" si="1"/>
        <v>270</v>
      </c>
      <c r="C290" s="2">
        <v>6574.0</v>
      </c>
    </row>
    <row r="291">
      <c r="A291" t="str">
        <f t="shared" si="1"/>
        <v>271</v>
      </c>
      <c r="C291" s="2">
        <v>6665.0</v>
      </c>
    </row>
    <row r="292">
      <c r="A292" t="str">
        <f t="shared" si="1"/>
        <v>272</v>
      </c>
      <c r="C292" s="2">
        <v>6671.0</v>
      </c>
    </row>
    <row r="293">
      <c r="A293" t="str">
        <f t="shared" si="1"/>
        <v>273</v>
      </c>
      <c r="C293" s="2">
        <v>6676.0</v>
      </c>
    </row>
    <row r="294">
      <c r="A294" t="str">
        <f t="shared" si="1"/>
        <v>274</v>
      </c>
      <c r="C294" s="2">
        <v>6676.0</v>
      </c>
    </row>
    <row r="295">
      <c r="A295" t="str">
        <f t="shared" si="1"/>
        <v>275</v>
      </c>
      <c r="C295" s="2">
        <v>6680.0</v>
      </c>
    </row>
    <row r="296">
      <c r="A296" t="str">
        <f t="shared" si="1"/>
        <v>276</v>
      </c>
      <c r="C296" s="2">
        <v>6686.0</v>
      </c>
    </row>
    <row r="297">
      <c r="A297" t="str">
        <f t="shared" si="1"/>
        <v>277</v>
      </c>
      <c r="C297" s="2">
        <v>6733.0</v>
      </c>
    </row>
    <row r="298">
      <c r="A298" t="str">
        <f t="shared" si="1"/>
        <v>278</v>
      </c>
      <c r="C298" s="2">
        <v>6830.0</v>
      </c>
    </row>
    <row r="299">
      <c r="A299" t="str">
        <f t="shared" si="1"/>
        <v>279</v>
      </c>
      <c r="C299" s="2">
        <v>6830.0</v>
      </c>
    </row>
    <row r="300">
      <c r="A300" t="str">
        <f t="shared" si="1"/>
        <v>280</v>
      </c>
      <c r="C300" s="2">
        <v>5969.0</v>
      </c>
    </row>
    <row r="301">
      <c r="A301" t="str">
        <f t="shared" si="1"/>
        <v>281</v>
      </c>
      <c r="C301" s="2">
        <v>6338.0</v>
      </c>
    </row>
    <row r="302">
      <c r="A302" t="str">
        <f t="shared" si="1"/>
        <v>282</v>
      </c>
      <c r="C302" s="2">
        <v>6696.0</v>
      </c>
    </row>
    <row r="303">
      <c r="A303" t="str">
        <f t="shared" si="1"/>
        <v>283</v>
      </c>
      <c r="C303" s="2">
        <v>6786.0</v>
      </c>
    </row>
    <row r="304">
      <c r="A304" t="str">
        <f t="shared" si="1"/>
        <v>284</v>
      </c>
      <c r="C304" s="2">
        <v>6840.0</v>
      </c>
    </row>
    <row r="305">
      <c r="A305" t="str">
        <f t="shared" si="1"/>
        <v>285</v>
      </c>
      <c r="C305" s="2">
        <v>6843.0</v>
      </c>
    </row>
    <row r="306">
      <c r="A306" t="str">
        <f t="shared" si="1"/>
        <v>286</v>
      </c>
      <c r="C306" s="2">
        <v>6867.0</v>
      </c>
    </row>
    <row r="307">
      <c r="A307" t="str">
        <f t="shared" si="1"/>
        <v>287</v>
      </c>
      <c r="C307" s="2">
        <v>6981.0</v>
      </c>
    </row>
    <row r="308">
      <c r="A308" t="str">
        <f t="shared" si="1"/>
        <v>288</v>
      </c>
      <c r="C308" s="2">
        <v>6985.0</v>
      </c>
    </row>
    <row r="309">
      <c r="A309" t="str">
        <f t="shared" si="1"/>
        <v>289</v>
      </c>
      <c r="C309" s="2">
        <v>6990.0</v>
      </c>
    </row>
    <row r="310">
      <c r="A310" t="str">
        <f t="shared" si="1"/>
        <v>290</v>
      </c>
      <c r="C310" s="2">
        <v>6990.0</v>
      </c>
    </row>
    <row r="311">
      <c r="A311" t="str">
        <f t="shared" si="1"/>
        <v>291</v>
      </c>
      <c r="C311" s="2">
        <v>6995.0</v>
      </c>
    </row>
    <row r="312">
      <c r="A312" t="str">
        <f t="shared" si="1"/>
        <v>292</v>
      </c>
      <c r="C312" s="2">
        <v>7001.0</v>
      </c>
    </row>
    <row r="313">
      <c r="A313" t="str">
        <f t="shared" si="1"/>
        <v>293</v>
      </c>
      <c r="C313" s="2">
        <v>7024.0</v>
      </c>
    </row>
    <row r="314">
      <c r="A314" t="str">
        <f t="shared" si="1"/>
        <v>294</v>
      </c>
      <c r="C314" s="2">
        <v>7153.0</v>
      </c>
    </row>
    <row r="315">
      <c r="A315" t="str">
        <f t="shared" si="1"/>
        <v>295</v>
      </c>
      <c r="C315" s="2">
        <v>7158.0</v>
      </c>
    </row>
    <row r="316">
      <c r="A316" t="str">
        <f t="shared" si="1"/>
        <v>296</v>
      </c>
      <c r="C316" s="2">
        <v>7163.0</v>
      </c>
    </row>
    <row r="317">
      <c r="A317" t="str">
        <f t="shared" si="1"/>
        <v>297</v>
      </c>
      <c r="C317" s="2">
        <v>7164.0</v>
      </c>
    </row>
    <row r="318">
      <c r="A318" t="str">
        <f t="shared" si="1"/>
        <v>298</v>
      </c>
      <c r="C318" s="2">
        <v>7168.0</v>
      </c>
    </row>
    <row r="319">
      <c r="A319" t="str">
        <f t="shared" si="1"/>
        <v>299</v>
      </c>
      <c r="C319" s="2">
        <v>7162.0</v>
      </c>
    </row>
    <row r="320">
      <c r="A320" t="str">
        <f t="shared" si="1"/>
        <v>300</v>
      </c>
      <c r="C320" s="2">
        <v>7147.0</v>
      </c>
    </row>
    <row r="321">
      <c r="A321" t="str">
        <f t="shared" si="1"/>
        <v>301</v>
      </c>
      <c r="C321" s="2">
        <v>7024.0</v>
      </c>
    </row>
    <row r="322">
      <c r="A322" t="str">
        <f t="shared" si="1"/>
        <v>302</v>
      </c>
      <c r="C322" s="2">
        <v>7003.0</v>
      </c>
    </row>
    <row r="323">
      <c r="A323" t="str">
        <f t="shared" si="1"/>
        <v>303</v>
      </c>
      <c r="C323" s="2">
        <v>6282.0</v>
      </c>
    </row>
    <row r="324">
      <c r="A324" t="str">
        <f t="shared" si="1"/>
        <v>304</v>
      </c>
      <c r="C324" s="2">
        <v>6644.0</v>
      </c>
    </row>
    <row r="325">
      <c r="A325" t="str">
        <f t="shared" si="1"/>
        <v>305</v>
      </c>
      <c r="C325" s="2">
        <v>6653.0</v>
      </c>
    </row>
    <row r="326">
      <c r="A326" t="str">
        <f t="shared" si="1"/>
        <v>306</v>
      </c>
      <c r="C326" s="2">
        <v>6621.0</v>
      </c>
    </row>
    <row r="327">
      <c r="A327" t="str">
        <f t="shared" si="1"/>
        <v>307</v>
      </c>
      <c r="C327" s="2">
        <v>6577.0</v>
      </c>
    </row>
    <row r="328">
      <c r="A328" t="str">
        <f t="shared" si="1"/>
        <v>308</v>
      </c>
      <c r="C328" s="2">
        <v>6565.0</v>
      </c>
    </row>
    <row r="329">
      <c r="A329" t="str">
        <f t="shared" si="1"/>
        <v>309</v>
      </c>
      <c r="C329" s="2">
        <v>6511.0</v>
      </c>
    </row>
    <row r="330">
      <c r="A330" t="str">
        <f t="shared" si="1"/>
        <v>310</v>
      </c>
      <c r="C330" s="2">
        <v>6433.0</v>
      </c>
    </row>
    <row r="331">
      <c r="A331" t="str">
        <f t="shared" si="1"/>
        <v>311</v>
      </c>
      <c r="C331" s="2">
        <v>6442.0</v>
      </c>
    </row>
    <row r="332">
      <c r="A332" t="str">
        <f t="shared" si="1"/>
        <v>312</v>
      </c>
      <c r="C332" s="2">
        <v>6450.0</v>
      </c>
    </row>
    <row r="333">
      <c r="A333" t="str">
        <f t="shared" si="1"/>
        <v>313</v>
      </c>
      <c r="C333" s="2">
        <v>6451.0</v>
      </c>
    </row>
    <row r="334">
      <c r="A334" t="str">
        <f t="shared" si="1"/>
        <v>314</v>
      </c>
      <c r="C334" s="2">
        <v>6461.0</v>
      </c>
    </row>
    <row r="335">
      <c r="A335" t="str">
        <f t="shared" si="1"/>
        <v>315</v>
      </c>
      <c r="C335" s="2">
        <v>6485.0</v>
      </c>
    </row>
    <row r="336">
      <c r="A336" t="str">
        <f t="shared" si="1"/>
        <v>316</v>
      </c>
      <c r="C336" s="2">
        <v>6605.0</v>
      </c>
    </row>
    <row r="337">
      <c r="A337" t="str">
        <f t="shared" si="1"/>
        <v>317</v>
      </c>
      <c r="C337" s="2">
        <v>6618.0</v>
      </c>
    </row>
    <row r="338">
      <c r="A338" t="str">
        <f t="shared" si="1"/>
        <v>318</v>
      </c>
      <c r="C338" s="2">
        <v>6530.0</v>
      </c>
    </row>
    <row r="339">
      <c r="A339" t="str">
        <f t="shared" si="1"/>
        <v>319</v>
      </c>
      <c r="C339" s="2">
        <v>5811.0</v>
      </c>
    </row>
    <row r="340">
      <c r="A340" t="str">
        <f t="shared" si="1"/>
        <v>320</v>
      </c>
      <c r="C340" s="2">
        <v>6221.0</v>
      </c>
    </row>
    <row r="341">
      <c r="A341" t="str">
        <f t="shared" si="1"/>
        <v>321</v>
      </c>
      <c r="C341" s="2">
        <v>6517.0</v>
      </c>
    </row>
    <row r="342">
      <c r="A342" t="str">
        <f t="shared" si="1"/>
        <v>322</v>
      </c>
      <c r="C342" s="2">
        <v>6541.0</v>
      </c>
    </row>
    <row r="343">
      <c r="A343" t="str">
        <f t="shared" si="1"/>
        <v>323</v>
      </c>
      <c r="C343" s="2">
        <v>6525.0</v>
      </c>
    </row>
    <row r="344">
      <c r="A344" t="str">
        <f t="shared" si="1"/>
        <v>324</v>
      </c>
      <c r="C344" s="2">
        <v>6554.0</v>
      </c>
    </row>
    <row r="345">
      <c r="A345" t="str">
        <f t="shared" si="1"/>
        <v>325</v>
      </c>
      <c r="C345" s="2">
        <v>6546.0</v>
      </c>
    </row>
    <row r="346">
      <c r="A346" t="str">
        <f t="shared" si="1"/>
        <v>326</v>
      </c>
      <c r="C346" s="2">
        <v>6432.0</v>
      </c>
    </row>
    <row r="347">
      <c r="A347" t="str">
        <f t="shared" si="1"/>
        <v>327</v>
      </c>
      <c r="C347" s="2">
        <v>6418.0</v>
      </c>
    </row>
    <row r="348">
      <c r="A348" t="str">
        <f t="shared" si="1"/>
        <v>328</v>
      </c>
      <c r="C348" s="2">
        <v>6404.0</v>
      </c>
    </row>
    <row r="349">
      <c r="A349" t="str">
        <f t="shared" si="1"/>
        <v>329</v>
      </c>
      <c r="C349" s="2">
        <v>6287.0</v>
      </c>
    </row>
    <row r="350">
      <c r="A350" t="str">
        <f t="shared" si="1"/>
        <v>330</v>
      </c>
      <c r="C350" s="2">
        <v>6235.0</v>
      </c>
    </row>
    <row r="351">
      <c r="A351" t="str">
        <f t="shared" si="1"/>
        <v>331</v>
      </c>
      <c r="C351" s="2">
        <v>6019.0</v>
      </c>
    </row>
    <row r="352">
      <c r="A352" t="str">
        <f t="shared" si="1"/>
        <v>332</v>
      </c>
      <c r="C352" s="2">
        <v>5602.0</v>
      </c>
    </row>
    <row r="353">
      <c r="A353" t="str">
        <f t="shared" si="1"/>
        <v>333</v>
      </c>
      <c r="C353" s="2">
        <v>4932.0</v>
      </c>
    </row>
    <row r="354">
      <c r="A354" t="str">
        <f t="shared" si="1"/>
        <v>334</v>
      </c>
      <c r="C354" s="2">
        <v>4432.0</v>
      </c>
    </row>
    <row r="355">
      <c r="A355" t="str">
        <f t="shared" si="1"/>
        <v>335</v>
      </c>
      <c r="C355" s="2">
        <v>4281.0</v>
      </c>
    </row>
    <row r="356">
      <c r="A356" t="str">
        <f t="shared" si="1"/>
        <v>336</v>
      </c>
      <c r="C356" s="2">
        <v>4006.0</v>
      </c>
    </row>
    <row r="357">
      <c r="A357" t="str">
        <f t="shared" si="1"/>
        <v>337</v>
      </c>
      <c r="C357" s="2">
        <v>3983.0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  <col customWidth="1" min="7" max="7" width="20.86"/>
  </cols>
  <sheetData>
    <row r="1">
      <c r="A1" s="1" t="s">
        <v>23</v>
      </c>
    </row>
    <row r="3">
      <c r="A3" s="2" t="s">
        <v>24</v>
      </c>
      <c r="G3" s="2" t="s">
        <v>25</v>
      </c>
    </row>
    <row r="5">
      <c r="B5" s="8" t="s">
        <v>26</v>
      </c>
      <c r="C5" s="8" t="s">
        <v>27</v>
      </c>
      <c r="D5" s="8" t="s">
        <v>28</v>
      </c>
      <c r="E5" s="8" t="s">
        <v>29</v>
      </c>
      <c r="H5" s="8" t="s">
        <v>26</v>
      </c>
      <c r="I5" s="8" t="s">
        <v>27</v>
      </c>
      <c r="J5" s="8" t="s">
        <v>28</v>
      </c>
      <c r="K5" s="8" t="s">
        <v>29</v>
      </c>
    </row>
    <row r="6">
      <c r="A6" s="2" t="s">
        <v>30</v>
      </c>
      <c r="B6" t="str">
        <f>MEDIAN($E$23:$E$25)</f>
        <v>42.433572</v>
      </c>
      <c r="D6" t="str">
        <f>MEDIAN($E$27:$E$29)</f>
        <v>42.806873</v>
      </c>
      <c r="E6" t="str">
        <f>MEDIAN($E$31:$E$33)</f>
        <v>43.427456</v>
      </c>
      <c r="G6" t="str">
        <f t="shared" ref="G6:G15" si="1">A6</f>
        <v>INSTANS 5U Event</v>
      </c>
      <c r="H6" t="str">
        <f>Common!$B$6*0.001/B6</f>
        <v>14.71792193</v>
      </c>
      <c r="J6" t="str">
        <f>Common!$B$6*0.001/D6</f>
        <v>14.58957303</v>
      </c>
      <c r="K6" t="str">
        <f>Common!$B$6*0.001/E6</f>
        <v>14.38108647</v>
      </c>
    </row>
    <row r="7">
      <c r="A7" s="2" t="s">
        <v>31</v>
      </c>
      <c r="B7" t="str">
        <f>MEDIAN($E$35:$E$37)</f>
        <v>88.042117</v>
      </c>
      <c r="D7" t="str">
        <f>MEDIAN($E$39:$E$41)</f>
        <v>88.921301</v>
      </c>
      <c r="E7" t="str">
        <f>MEDIAN($E$43:$E$45)</f>
        <v>91.264429</v>
      </c>
      <c r="G7" t="str">
        <f t="shared" si="1"/>
        <v>INSTANS 10U Event</v>
      </c>
      <c r="H7" t="str">
        <f>Common!$B$7*0.001/B7</f>
        <v>14.45418447</v>
      </c>
      <c r="J7" t="str">
        <f>Common!$B$7*0.001/D7</f>
        <v>14.31127284</v>
      </c>
      <c r="K7" t="str">
        <f>Common!$B$7*0.001/E7</f>
        <v>13.94384443</v>
      </c>
    </row>
    <row r="8">
      <c r="A8" s="2" t="s">
        <v>32</v>
      </c>
      <c r="B8" t="str">
        <f>MEDIAN($E$50:$E$52)</f>
        <v>32.307898</v>
      </c>
      <c r="D8" t="str">
        <f>MEDIAN($E$55:$E$57)</f>
        <v>33.589924</v>
      </c>
      <c r="E8" t="str">
        <f>MEDIAN($E$59:$E$61)</f>
        <v>34.059392</v>
      </c>
      <c r="G8" t="str">
        <f t="shared" si="1"/>
        <v>INSTANS 5U Static</v>
      </c>
      <c r="H8" t="str">
        <f>Common!$B$6*0.001/B8</f>
        <v>19.33069121</v>
      </c>
      <c r="J8" t="str">
        <f>Common!$B$6*0.001/D8</f>
        <v>18.59289708</v>
      </c>
      <c r="K8" t="str">
        <f>Common!$B$6*0.001/E8</f>
        <v>18.33661623</v>
      </c>
    </row>
    <row r="9">
      <c r="A9" s="2" t="s">
        <v>33</v>
      </c>
      <c r="B9" t="str">
        <f>MEDIAN($E$63:$E$65)</f>
        <v>65.643315</v>
      </c>
      <c r="D9" t="str">
        <f>MEDIAN($E$67:$E$69)</f>
        <v>66.061443</v>
      </c>
      <c r="E9" t="str">
        <f>MEDIAN($E$71:$E$73)</f>
        <v>67.38456</v>
      </c>
      <c r="G9" t="str">
        <f t="shared" si="1"/>
        <v>INSTANS 10U Static</v>
      </c>
      <c r="H9" t="str">
        <f>Common!$B$7*0.001/B9</f>
        <v>19.3862391</v>
      </c>
      <c r="J9" t="str">
        <f>Common!$B$7*0.001/D9</f>
        <v>19.26353622</v>
      </c>
      <c r="K9" t="str">
        <f>Common!$B$7*0.001/E9</f>
        <v>18.88529064</v>
      </c>
    </row>
    <row r="10">
      <c r="A10" s="2" t="s">
        <v>34</v>
      </c>
      <c r="B10" t="str">
        <f>MEDIAN(F78:F80)</f>
        <v>4.51489226</v>
      </c>
      <c r="C10" t="str">
        <f>MEDIAN(F82:F84)</f>
        <v>931.6441352</v>
      </c>
      <c r="D10" t="str">
        <f>MEDIAN(F86:F88)</f>
        <v>4.583816294</v>
      </c>
      <c r="E10" t="str">
        <f>MEDIAN(F90:F92)</f>
        <v>4.410534589</v>
      </c>
      <c r="G10" t="str">
        <f t="shared" si="1"/>
        <v>Jena 5U</v>
      </c>
      <c r="H10" t="str">
        <f>Common!$B$6*0.001/B10</f>
        <v>138.3275534</v>
      </c>
      <c r="I10" t="str">
        <f>Common!$B$6*0.001/C10</f>
        <v>0.6703568202</v>
      </c>
      <c r="J10" t="str">
        <f>Common!$B$6*0.001/D10</f>
        <v>136.2476068</v>
      </c>
      <c r="K10" t="str">
        <f>Common!$B$6*0.001/E10</f>
        <v>141.600522</v>
      </c>
    </row>
    <row r="11">
      <c r="A11" s="2" t="s">
        <v>35</v>
      </c>
      <c r="B11" t="str">
        <f>MEDIAN(F94:F96)</f>
        <v>8.100418928</v>
      </c>
      <c r="C11" t="str">
        <f>MEDIAN(F98:F100)</f>
        <v>3581.286085</v>
      </c>
      <c r="D11" t="str">
        <f>MEDIAN(F102:F104)</f>
        <v>8.328331803</v>
      </c>
      <c r="E11" t="str">
        <f>MEDIAN(F106:F108)</f>
        <v>8.090951941</v>
      </c>
      <c r="G11" t="str">
        <f t="shared" si="1"/>
        <v>Jena 10U</v>
      </c>
      <c r="H11" t="str">
        <f>Common!$B$7*0.001/B11</f>
        <v>157.1001465</v>
      </c>
      <c r="I11" t="str">
        <f>Common!$B$7*0.001/C11</f>
        <v>0.3553407826</v>
      </c>
      <c r="J11" t="str">
        <f>Common!$B$7*0.001/D11</f>
        <v>152.8009486</v>
      </c>
      <c r="K11" t="str">
        <f>Common!$B$7*0.001/E11</f>
        <v>157.2839648</v>
      </c>
    </row>
    <row r="12">
      <c r="A12" s="2" t="s">
        <v>36</v>
      </c>
      <c r="B12" t="str">
        <f>MEDIAN(E113:E115)+Common!$C$6-Common!$C$14</f>
        <v>3.14</v>
      </c>
      <c r="C12" t="str">
        <f>MEDIAN(E117:E119)+Common!$C$6-Common!$C$14</f>
        <v>3.748</v>
      </c>
      <c r="D12" t="str">
        <f>MEDIAN(E121:E123)+Common!$C$6-Common!$C$14</f>
        <v>3.113</v>
      </c>
      <c r="E12" t="str">
        <f>MEDIAN(E125:E127)+Common!$C$6-Common!$C$14</f>
        <v>3.673</v>
      </c>
      <c r="G12" t="str">
        <f t="shared" si="1"/>
        <v>Stardog 5U reasoning</v>
      </c>
      <c r="H12" t="str">
        <f>Common!$B$6*0.001/B12</f>
        <v>198.8961783</v>
      </c>
      <c r="I12" t="str">
        <f>Common!$B$6*0.001/C12</f>
        <v>166.63127</v>
      </c>
      <c r="J12" t="str">
        <f>Common!$B$6*0.001/D12</f>
        <v>200.6212657</v>
      </c>
      <c r="K12" t="str">
        <f>Common!$B$6*0.001/E12</f>
        <v>170.0337599</v>
      </c>
    </row>
    <row r="13">
      <c r="A13" s="2" t="s">
        <v>37</v>
      </c>
      <c r="B13" t="str">
        <f>MEDIAN(E129:E131)+Common!$C$7-Common!$C$25</f>
        <v>6.418</v>
      </c>
      <c r="C13" t="str">
        <f>MEDIAN(E133:E135)+Common!$C$7-Common!$C$25</f>
        <v>7.047</v>
      </c>
      <c r="D13" t="str">
        <f>MEDIAN(E137:E139)+Common!$C$7-Common!$C$25</f>
        <v>6.345</v>
      </c>
      <c r="E13" t="str">
        <f>MEDIAN(E141:E143)+Common!$C$7-Common!$C$25</f>
        <v>7.476</v>
      </c>
      <c r="G13" t="str">
        <f t="shared" si="1"/>
        <v>Stardog 10U reasoning</v>
      </c>
      <c r="H13" t="str">
        <f>Common!$B$7*0.001/B13</f>
        <v>198.2824868</v>
      </c>
      <c r="I13" t="str">
        <f>Common!$B$7*0.001/C13</f>
        <v>180.5842202</v>
      </c>
      <c r="J13" t="str">
        <f>Common!$B$7*0.001/D13</f>
        <v>200.563751</v>
      </c>
      <c r="K13" t="str">
        <f>Common!$B$7*0.001/E13</f>
        <v>170.2216426</v>
      </c>
    </row>
    <row r="14">
      <c r="A14" s="2" t="s">
        <v>38</v>
      </c>
      <c r="B14" t="str">
        <f>MEDIAN(E148:E150)+Common!$C$6-Common!$C$20</f>
        <v>3.094</v>
      </c>
      <c r="C14" t="str">
        <f>MEDIAN(E152:E154)+Common!$C$6-Common!$C$20</f>
        <v>3.094</v>
      </c>
      <c r="D14" t="str">
        <f>MEDIAN(E156:E158)+Common!$C$6-Common!$C$20</f>
        <v>3.063</v>
      </c>
      <c r="E14" t="str">
        <f>MEDIAN(E160:E162)+Common!$C$6-Common!$C$20</f>
        <v>3.515</v>
      </c>
      <c r="G14" t="str">
        <f t="shared" si="1"/>
        <v>Stardog 5U no-reasoning</v>
      </c>
      <c r="H14" t="str">
        <f>Common!$B$6*0.001/B14</f>
        <v>201.8532644</v>
      </c>
      <c r="I14" t="str">
        <f>Common!$B$6*0.001/C14</f>
        <v>201.8532644</v>
      </c>
      <c r="J14" t="str">
        <f>Common!$B$6*0.001/D14</f>
        <v>203.8961802</v>
      </c>
      <c r="K14" t="str">
        <f>Common!$B$6*0.001/E14</f>
        <v>177.6768137</v>
      </c>
    </row>
    <row r="15">
      <c r="A15" s="2" t="s">
        <v>39</v>
      </c>
      <c r="B15" t="str">
        <f>MEDIAN(E164:E166)+Common!$C$7-Common!$C$31</f>
        <v>6.237</v>
      </c>
      <c r="C15" t="str">
        <f>MEDIAN(E168:E170)+Common!$C$7-Common!$C$31</f>
        <v>6.325</v>
      </c>
      <c r="D15" t="str">
        <f>MEDIAN(E172:E174)+Common!$C$7-Common!$C$31</f>
        <v>6.266</v>
      </c>
      <c r="E15" t="str">
        <f>MEDIAN(E176:E178)+Common!$C$7-Common!$C$31</f>
        <v>6.59</v>
      </c>
      <c r="G15" t="str">
        <f t="shared" si="1"/>
        <v>Stardog 10U no-reasoning</v>
      </c>
      <c r="H15" t="str">
        <f>Common!$B$7*0.001/B15</f>
        <v>204.0367164</v>
      </c>
      <c r="I15" t="str">
        <f>Common!$B$7*0.001/C15</f>
        <v>201.1979447</v>
      </c>
      <c r="J15" t="str">
        <f>Common!$B$7*0.001/D15</f>
        <v>203.0924034</v>
      </c>
      <c r="K15" t="str">
        <f>Common!$B$7*0.001/E15</f>
        <v>193.1072838</v>
      </c>
    </row>
    <row r="17">
      <c r="G17" s="3" t="s">
        <v>40</v>
      </c>
      <c r="H17" s="9" t="str">
        <f>H13/H7</f>
        <v>13.7</v>
      </c>
      <c r="I17" s="9"/>
      <c r="J17" s="9" t="str">
        <f t="shared" ref="J17:K17" si="2">J13/J7</f>
        <v>14.0</v>
      </c>
      <c r="K17" s="9" t="str">
        <f t="shared" si="2"/>
        <v>12.2</v>
      </c>
    </row>
    <row r="18">
      <c r="G18" s="3" t="s">
        <v>41</v>
      </c>
      <c r="H18" s="10" t="str">
        <f>H8/H6</f>
        <v>1.31</v>
      </c>
      <c r="I18" s="10"/>
      <c r="J18" s="10" t="str">
        <f t="shared" ref="J18:K18" si="3">J8/J6</f>
        <v>1.27</v>
      </c>
      <c r="K18" s="10" t="str">
        <f t="shared" si="3"/>
        <v>1.28</v>
      </c>
    </row>
    <row r="19">
      <c r="G19" s="3" t="s">
        <v>42</v>
      </c>
      <c r="H19" s="9" t="str">
        <f>H10/H6</f>
        <v>9.4</v>
      </c>
      <c r="I19" s="9"/>
      <c r="J19" s="9" t="str">
        <f t="shared" ref="J19:K19" si="4">J10/J6</f>
        <v>9.3</v>
      </c>
      <c r="K19" s="9" t="str">
        <f t="shared" si="4"/>
        <v>9.8</v>
      </c>
    </row>
    <row r="20">
      <c r="A20" s="2" t="s">
        <v>43</v>
      </c>
      <c r="B20" s="2" t="s">
        <v>21</v>
      </c>
    </row>
    <row r="22">
      <c r="A22" s="7" t="s">
        <v>44</v>
      </c>
      <c r="B22" s="7" t="s">
        <v>45</v>
      </c>
      <c r="C22" s="7" t="s">
        <v>46</v>
      </c>
      <c r="D22" s="6">
        <v>1.0</v>
      </c>
      <c r="E22" s="6">
        <v>42.670575</v>
      </c>
    </row>
    <row r="23">
      <c r="A23" s="7" t="s">
        <v>44</v>
      </c>
      <c r="B23" s="7" t="s">
        <v>45</v>
      </c>
      <c r="C23" s="7" t="s">
        <v>46</v>
      </c>
      <c r="D23" s="6">
        <v>2.0</v>
      </c>
      <c r="E23" s="6">
        <v>42.2265</v>
      </c>
    </row>
    <row r="24">
      <c r="A24" s="7" t="s">
        <v>44</v>
      </c>
      <c r="B24" s="7" t="s">
        <v>45</v>
      </c>
      <c r="C24" s="7" t="s">
        <v>46</v>
      </c>
      <c r="D24" s="6">
        <v>3.0</v>
      </c>
      <c r="E24" s="6">
        <v>42.455953</v>
      </c>
    </row>
    <row r="25">
      <c r="A25" s="7" t="s">
        <v>44</v>
      </c>
      <c r="B25" s="7" t="s">
        <v>45</v>
      </c>
      <c r="C25" s="7" t="s">
        <v>46</v>
      </c>
      <c r="D25" s="6">
        <v>4.0</v>
      </c>
      <c r="E25" s="6">
        <v>42.433572</v>
      </c>
    </row>
    <row r="26">
      <c r="A26" s="7" t="s">
        <v>47</v>
      </c>
      <c r="B26" s="7" t="s">
        <v>45</v>
      </c>
      <c r="C26" s="7" t="s">
        <v>46</v>
      </c>
      <c r="D26" s="6">
        <v>1.0</v>
      </c>
      <c r="E26" s="6">
        <v>42.787278</v>
      </c>
    </row>
    <row r="27">
      <c r="A27" s="7" t="s">
        <v>47</v>
      </c>
      <c r="B27" s="7" t="s">
        <v>45</v>
      </c>
      <c r="C27" s="7" t="s">
        <v>46</v>
      </c>
      <c r="D27" s="6">
        <v>2.0</v>
      </c>
      <c r="E27" s="6">
        <v>42.830516</v>
      </c>
    </row>
    <row r="28">
      <c r="A28" s="7" t="s">
        <v>47</v>
      </c>
      <c r="B28" s="7" t="s">
        <v>45</v>
      </c>
      <c r="C28" s="7" t="s">
        <v>46</v>
      </c>
      <c r="D28" s="6">
        <v>3.0</v>
      </c>
      <c r="E28" s="6">
        <v>42.806873</v>
      </c>
    </row>
    <row r="29">
      <c r="A29" s="7" t="s">
        <v>47</v>
      </c>
      <c r="B29" s="7" t="s">
        <v>45</v>
      </c>
      <c r="C29" s="7" t="s">
        <v>46</v>
      </c>
      <c r="D29" s="6">
        <v>4.0</v>
      </c>
      <c r="E29" s="6">
        <v>42.528267</v>
      </c>
    </row>
    <row r="30">
      <c r="A30" s="7" t="s">
        <v>48</v>
      </c>
      <c r="B30" s="7" t="s">
        <v>45</v>
      </c>
      <c r="C30" s="7" t="s">
        <v>46</v>
      </c>
      <c r="D30" s="6">
        <v>1.0</v>
      </c>
      <c r="E30" s="6">
        <v>43.344329</v>
      </c>
    </row>
    <row r="31">
      <c r="A31" s="7" t="s">
        <v>48</v>
      </c>
      <c r="B31" s="7" t="s">
        <v>45</v>
      </c>
      <c r="C31" s="7" t="s">
        <v>46</v>
      </c>
      <c r="D31" s="6">
        <v>2.0</v>
      </c>
      <c r="E31" s="6">
        <v>43.363411</v>
      </c>
    </row>
    <row r="32">
      <c r="A32" s="7" t="s">
        <v>48</v>
      </c>
      <c r="B32" s="7" t="s">
        <v>45</v>
      </c>
      <c r="C32" s="7" t="s">
        <v>46</v>
      </c>
      <c r="D32" s="6">
        <v>3.0</v>
      </c>
      <c r="E32" s="6">
        <v>43.540809</v>
      </c>
    </row>
    <row r="33">
      <c r="A33" s="7" t="s">
        <v>48</v>
      </c>
      <c r="B33" s="7" t="s">
        <v>45</v>
      </c>
      <c r="C33" s="7" t="s">
        <v>46</v>
      </c>
      <c r="D33" s="6">
        <v>4.0</v>
      </c>
      <c r="E33" s="6">
        <v>43.427456</v>
      </c>
    </row>
    <row r="34">
      <c r="A34" s="7" t="s">
        <v>44</v>
      </c>
      <c r="B34" s="7" t="s">
        <v>49</v>
      </c>
      <c r="C34" s="7" t="s">
        <v>46</v>
      </c>
      <c r="D34" s="6">
        <v>1.0</v>
      </c>
      <c r="E34" s="6">
        <v>88.600735</v>
      </c>
    </row>
    <row r="35">
      <c r="A35" s="7" t="s">
        <v>44</v>
      </c>
      <c r="B35" s="7" t="s">
        <v>49</v>
      </c>
      <c r="C35" s="7" t="s">
        <v>46</v>
      </c>
      <c r="D35" s="6">
        <v>2.0</v>
      </c>
      <c r="E35" s="6">
        <v>88.042117</v>
      </c>
    </row>
    <row r="36">
      <c r="A36" s="7" t="s">
        <v>44</v>
      </c>
      <c r="B36" s="7" t="s">
        <v>49</v>
      </c>
      <c r="C36" s="7" t="s">
        <v>46</v>
      </c>
      <c r="D36" s="6">
        <v>3.0</v>
      </c>
      <c r="E36" s="6">
        <v>87.98808</v>
      </c>
    </row>
    <row r="37">
      <c r="A37" s="7" t="s">
        <v>44</v>
      </c>
      <c r="B37" s="7" t="s">
        <v>49</v>
      </c>
      <c r="C37" s="7" t="s">
        <v>46</v>
      </c>
      <c r="D37" s="6">
        <v>4.0</v>
      </c>
      <c r="E37" s="6">
        <v>88.317011</v>
      </c>
    </row>
    <row r="38">
      <c r="A38" s="7" t="s">
        <v>47</v>
      </c>
      <c r="B38" s="7" t="s">
        <v>49</v>
      </c>
      <c r="C38" s="7" t="s">
        <v>46</v>
      </c>
      <c r="D38" s="6">
        <v>1.0</v>
      </c>
      <c r="E38" s="6">
        <v>89.147731</v>
      </c>
    </row>
    <row r="39">
      <c r="A39" s="7" t="s">
        <v>47</v>
      </c>
      <c r="B39" s="7" t="s">
        <v>49</v>
      </c>
      <c r="C39" s="7" t="s">
        <v>46</v>
      </c>
      <c r="D39" s="6">
        <v>2.0</v>
      </c>
      <c r="E39" s="6">
        <v>88.993899</v>
      </c>
    </row>
    <row r="40">
      <c r="A40" s="7" t="s">
        <v>47</v>
      </c>
      <c r="B40" s="7" t="s">
        <v>49</v>
      </c>
      <c r="C40" s="7" t="s">
        <v>46</v>
      </c>
      <c r="D40" s="6">
        <v>3.0</v>
      </c>
      <c r="E40" s="6">
        <v>88.826529</v>
      </c>
    </row>
    <row r="41">
      <c r="A41" s="7" t="s">
        <v>47</v>
      </c>
      <c r="B41" s="7" t="s">
        <v>49</v>
      </c>
      <c r="C41" s="7" t="s">
        <v>46</v>
      </c>
      <c r="D41" s="6">
        <v>4.0</v>
      </c>
      <c r="E41" s="6">
        <v>88.921301</v>
      </c>
    </row>
    <row r="42">
      <c r="A42" s="7" t="s">
        <v>48</v>
      </c>
      <c r="B42" s="7" t="s">
        <v>49</v>
      </c>
      <c r="C42" s="7" t="s">
        <v>46</v>
      </c>
      <c r="D42" s="6">
        <v>1.0</v>
      </c>
      <c r="E42" s="6">
        <v>91.267694</v>
      </c>
    </row>
    <row r="43">
      <c r="A43" s="7" t="s">
        <v>48</v>
      </c>
      <c r="B43" s="7" t="s">
        <v>49</v>
      </c>
      <c r="C43" s="7" t="s">
        <v>46</v>
      </c>
      <c r="D43" s="6">
        <v>2.0</v>
      </c>
      <c r="E43" s="6">
        <v>90.779798</v>
      </c>
    </row>
    <row r="44">
      <c r="A44" s="7" t="s">
        <v>48</v>
      </c>
      <c r="B44" s="7" t="s">
        <v>49</v>
      </c>
      <c r="C44" s="7" t="s">
        <v>46</v>
      </c>
      <c r="D44" s="6">
        <v>3.0</v>
      </c>
      <c r="E44" s="6">
        <v>91.264429</v>
      </c>
    </row>
    <row r="45">
      <c r="A45" s="7" t="s">
        <v>48</v>
      </c>
      <c r="B45" s="7" t="s">
        <v>49</v>
      </c>
      <c r="C45" s="7" t="s">
        <v>46</v>
      </c>
      <c r="D45" s="6">
        <v>4.0</v>
      </c>
      <c r="E45" s="6">
        <v>91.488931</v>
      </c>
    </row>
    <row r="47">
      <c r="A47" s="2" t="s">
        <v>43</v>
      </c>
      <c r="B47" s="2" t="s">
        <v>22</v>
      </c>
    </row>
    <row r="49">
      <c r="A49" s="7" t="s">
        <v>44</v>
      </c>
      <c r="B49" s="7" t="s">
        <v>45</v>
      </c>
      <c r="C49" s="7" t="s">
        <v>46</v>
      </c>
      <c r="D49" s="6">
        <v>1.0</v>
      </c>
      <c r="E49" s="6">
        <v>32.289474</v>
      </c>
    </row>
    <row r="50">
      <c r="A50" s="7" t="s">
        <v>44</v>
      </c>
      <c r="B50" s="7" t="s">
        <v>45</v>
      </c>
      <c r="C50" s="7" t="s">
        <v>46</v>
      </c>
      <c r="D50" s="6">
        <v>2.0</v>
      </c>
      <c r="E50" s="6">
        <v>32.354736</v>
      </c>
    </row>
    <row r="51">
      <c r="A51" s="7" t="s">
        <v>44</v>
      </c>
      <c r="B51" s="7" t="s">
        <v>45</v>
      </c>
      <c r="C51" s="7" t="s">
        <v>46</v>
      </c>
      <c r="D51" s="6">
        <v>3.0</v>
      </c>
      <c r="E51" s="6">
        <v>32.072842</v>
      </c>
    </row>
    <row r="52">
      <c r="A52" s="7" t="s">
        <v>44</v>
      </c>
      <c r="B52" s="7" t="s">
        <v>45</v>
      </c>
      <c r="C52" s="7" t="s">
        <v>46</v>
      </c>
      <c r="D52" s="6">
        <v>4.0</v>
      </c>
      <c r="E52" s="6">
        <v>32.307898</v>
      </c>
    </row>
    <row r="53">
      <c r="A53" s="7" t="s">
        <v>50</v>
      </c>
      <c r="B53" s="11"/>
      <c r="C53" s="11"/>
      <c r="D53" s="11"/>
      <c r="E53" s="11"/>
    </row>
    <row r="54">
      <c r="A54" s="7" t="s">
        <v>47</v>
      </c>
      <c r="B54" s="7" t="s">
        <v>45</v>
      </c>
      <c r="C54" s="7" t="s">
        <v>46</v>
      </c>
      <c r="D54" s="6">
        <v>1.0</v>
      </c>
      <c r="E54" s="6">
        <v>33.483248</v>
      </c>
    </row>
    <row r="55">
      <c r="A55" s="7" t="s">
        <v>47</v>
      </c>
      <c r="B55" s="7" t="s">
        <v>45</v>
      </c>
      <c r="C55" s="7" t="s">
        <v>46</v>
      </c>
      <c r="D55" s="6">
        <v>2.0</v>
      </c>
      <c r="E55" s="6">
        <v>33.641263</v>
      </c>
    </row>
    <row r="56">
      <c r="A56" s="7" t="s">
        <v>47</v>
      </c>
      <c r="B56" s="7" t="s">
        <v>45</v>
      </c>
      <c r="C56" s="7" t="s">
        <v>46</v>
      </c>
      <c r="D56" s="6">
        <v>3.0</v>
      </c>
      <c r="E56" s="6">
        <v>33.589924</v>
      </c>
    </row>
    <row r="57">
      <c r="A57" s="7" t="s">
        <v>47</v>
      </c>
      <c r="B57" s="7" t="s">
        <v>45</v>
      </c>
      <c r="C57" s="7" t="s">
        <v>46</v>
      </c>
      <c r="D57" s="6">
        <v>4.0</v>
      </c>
      <c r="E57" s="6">
        <v>33.525257</v>
      </c>
    </row>
    <row r="58">
      <c r="A58" s="7" t="s">
        <v>48</v>
      </c>
      <c r="B58" s="7" t="s">
        <v>45</v>
      </c>
      <c r="C58" s="7" t="s">
        <v>46</v>
      </c>
      <c r="D58" s="6">
        <v>1.0</v>
      </c>
      <c r="E58" s="6">
        <v>34.08928</v>
      </c>
    </row>
    <row r="59">
      <c r="A59" s="7" t="s">
        <v>48</v>
      </c>
      <c r="B59" s="7" t="s">
        <v>45</v>
      </c>
      <c r="C59" s="7" t="s">
        <v>46</v>
      </c>
      <c r="D59" s="6">
        <v>2.0</v>
      </c>
      <c r="E59" s="6">
        <v>34.04385</v>
      </c>
    </row>
    <row r="60">
      <c r="A60" s="7" t="s">
        <v>48</v>
      </c>
      <c r="B60" s="7" t="s">
        <v>45</v>
      </c>
      <c r="C60" s="7" t="s">
        <v>46</v>
      </c>
      <c r="D60" s="6">
        <v>3.0</v>
      </c>
      <c r="E60" s="6">
        <v>34.110523</v>
      </c>
    </row>
    <row r="61">
      <c r="A61" s="7" t="s">
        <v>48</v>
      </c>
      <c r="B61" s="7" t="s">
        <v>45</v>
      </c>
      <c r="C61" s="7" t="s">
        <v>46</v>
      </c>
      <c r="D61" s="6">
        <v>4.0</v>
      </c>
      <c r="E61" s="6">
        <v>34.059392</v>
      </c>
    </row>
    <row r="62">
      <c r="A62" s="7" t="s">
        <v>44</v>
      </c>
      <c r="B62" s="7" t="s">
        <v>49</v>
      </c>
      <c r="C62" s="7" t="s">
        <v>46</v>
      </c>
      <c r="D62" s="6">
        <v>1.0</v>
      </c>
      <c r="E62" s="6">
        <v>65.692406</v>
      </c>
    </row>
    <row r="63">
      <c r="A63" s="7" t="s">
        <v>44</v>
      </c>
      <c r="B63" s="7" t="s">
        <v>49</v>
      </c>
      <c r="C63" s="7" t="s">
        <v>46</v>
      </c>
      <c r="D63" s="6">
        <v>2.0</v>
      </c>
      <c r="E63" s="6">
        <v>65.643315</v>
      </c>
    </row>
    <row r="64">
      <c r="A64" s="7" t="s">
        <v>44</v>
      </c>
      <c r="B64" s="7" t="s">
        <v>49</v>
      </c>
      <c r="C64" s="7" t="s">
        <v>46</v>
      </c>
      <c r="D64" s="6">
        <v>3.0</v>
      </c>
      <c r="E64" s="6">
        <v>65.536412</v>
      </c>
    </row>
    <row r="65">
      <c r="A65" s="7" t="s">
        <v>44</v>
      </c>
      <c r="B65" s="7" t="s">
        <v>49</v>
      </c>
      <c r="C65" s="7" t="s">
        <v>46</v>
      </c>
      <c r="D65" s="6">
        <v>4.0</v>
      </c>
      <c r="E65" s="6">
        <v>66.986015</v>
      </c>
    </row>
    <row r="66">
      <c r="A66" s="7" t="s">
        <v>47</v>
      </c>
      <c r="B66" s="7" t="s">
        <v>49</v>
      </c>
      <c r="C66" s="7" t="s">
        <v>46</v>
      </c>
      <c r="D66" s="6">
        <v>1.0</v>
      </c>
      <c r="E66" s="6">
        <v>66.214307</v>
      </c>
    </row>
    <row r="67">
      <c r="A67" s="7" t="s">
        <v>47</v>
      </c>
      <c r="B67" s="7" t="s">
        <v>49</v>
      </c>
      <c r="C67" s="7" t="s">
        <v>46</v>
      </c>
      <c r="D67" s="6">
        <v>2.0</v>
      </c>
      <c r="E67" s="6">
        <v>66.080172</v>
      </c>
    </row>
    <row r="68">
      <c r="A68" s="7" t="s">
        <v>47</v>
      </c>
      <c r="B68" s="7" t="s">
        <v>49</v>
      </c>
      <c r="C68" s="7" t="s">
        <v>46</v>
      </c>
      <c r="D68" s="6">
        <v>3.0</v>
      </c>
      <c r="E68" s="6">
        <v>66.028201</v>
      </c>
    </row>
    <row r="69">
      <c r="A69" s="7" t="s">
        <v>47</v>
      </c>
      <c r="B69" s="7" t="s">
        <v>49</v>
      </c>
      <c r="C69" s="7" t="s">
        <v>46</v>
      </c>
      <c r="D69" s="6">
        <v>4.0</v>
      </c>
      <c r="E69" s="6">
        <v>66.061443</v>
      </c>
    </row>
    <row r="70">
      <c r="A70" s="7" t="s">
        <v>48</v>
      </c>
      <c r="B70" s="7" t="s">
        <v>49</v>
      </c>
      <c r="C70" s="7" t="s">
        <v>46</v>
      </c>
      <c r="D70" s="6">
        <v>1.0</v>
      </c>
      <c r="E70" s="6">
        <v>67.462958</v>
      </c>
    </row>
    <row r="71">
      <c r="A71" s="7" t="s">
        <v>48</v>
      </c>
      <c r="B71" s="7" t="s">
        <v>49</v>
      </c>
      <c r="C71" s="7" t="s">
        <v>46</v>
      </c>
      <c r="D71" s="6">
        <v>2.0</v>
      </c>
      <c r="E71" s="6">
        <v>67.38456</v>
      </c>
    </row>
    <row r="72">
      <c r="A72" s="7" t="s">
        <v>48</v>
      </c>
      <c r="B72" s="7" t="s">
        <v>49</v>
      </c>
      <c r="C72" s="7" t="s">
        <v>46</v>
      </c>
      <c r="D72" s="6">
        <v>3.0</v>
      </c>
      <c r="E72" s="6">
        <v>67.43258</v>
      </c>
    </row>
    <row r="73">
      <c r="A73" s="7" t="s">
        <v>48</v>
      </c>
      <c r="B73" s="7" t="s">
        <v>49</v>
      </c>
      <c r="C73" s="7" t="s">
        <v>46</v>
      </c>
      <c r="D73" s="6">
        <v>4.0</v>
      </c>
      <c r="E73" s="6">
        <v>67.365918</v>
      </c>
    </row>
    <row r="75">
      <c r="A75" s="2" t="s">
        <v>51</v>
      </c>
    </row>
    <row r="77">
      <c r="A77" s="7" t="s">
        <v>51</v>
      </c>
      <c r="B77" s="7" t="s">
        <v>44</v>
      </c>
      <c r="C77" s="7" t="s">
        <v>45</v>
      </c>
      <c r="D77" s="7" t="s">
        <v>46</v>
      </c>
      <c r="E77" s="6">
        <v>1.0</v>
      </c>
      <c r="F77" s="6">
        <v>4.641328357</v>
      </c>
    </row>
    <row r="78">
      <c r="A78" s="7" t="s">
        <v>51</v>
      </c>
      <c r="B78" s="7" t="s">
        <v>44</v>
      </c>
      <c r="C78" s="7" t="s">
        <v>45</v>
      </c>
      <c r="D78" s="7" t="s">
        <v>46</v>
      </c>
      <c r="E78" s="6">
        <v>2.0</v>
      </c>
      <c r="F78" s="6">
        <v>4.51489226</v>
      </c>
    </row>
    <row r="79">
      <c r="A79" s="7" t="s">
        <v>51</v>
      </c>
      <c r="B79" s="7" t="s">
        <v>44</v>
      </c>
      <c r="C79" s="7" t="s">
        <v>45</v>
      </c>
      <c r="D79" s="7" t="s">
        <v>46</v>
      </c>
      <c r="E79" s="6">
        <v>3.0</v>
      </c>
      <c r="F79" s="6">
        <v>4.557220445</v>
      </c>
    </row>
    <row r="80">
      <c r="A80" s="7" t="s">
        <v>51</v>
      </c>
      <c r="B80" s="7" t="s">
        <v>44</v>
      </c>
      <c r="C80" s="7" t="s">
        <v>45</v>
      </c>
      <c r="D80" s="7" t="s">
        <v>46</v>
      </c>
      <c r="E80" s="6">
        <v>4.0</v>
      </c>
      <c r="F80" s="6">
        <v>4.405423623</v>
      </c>
    </row>
    <row r="81">
      <c r="A81" s="7" t="s">
        <v>51</v>
      </c>
      <c r="B81" s="7" t="s">
        <v>52</v>
      </c>
      <c r="C81" s="7" t="s">
        <v>45</v>
      </c>
      <c r="D81" s="7" t="s">
        <v>46</v>
      </c>
      <c r="E81" s="6">
        <v>1.0</v>
      </c>
      <c r="F81" s="6">
        <v>987.163477656</v>
      </c>
    </row>
    <row r="82">
      <c r="A82" s="7" t="s">
        <v>51</v>
      </c>
      <c r="B82" s="7" t="s">
        <v>52</v>
      </c>
      <c r="C82" s="7" t="s">
        <v>45</v>
      </c>
      <c r="D82" s="7" t="s">
        <v>46</v>
      </c>
      <c r="E82" s="6">
        <v>2.0</v>
      </c>
      <c r="F82" s="6">
        <v>951.859386236</v>
      </c>
    </row>
    <row r="83">
      <c r="A83" s="7" t="s">
        <v>51</v>
      </c>
      <c r="B83" s="7" t="s">
        <v>52</v>
      </c>
      <c r="C83" s="7" t="s">
        <v>45</v>
      </c>
      <c r="D83" s="7" t="s">
        <v>46</v>
      </c>
      <c r="E83" s="6">
        <v>3.0</v>
      </c>
      <c r="F83" s="6">
        <v>915.625870225</v>
      </c>
    </row>
    <row r="84">
      <c r="A84" s="7" t="s">
        <v>51</v>
      </c>
      <c r="B84" s="7" t="s">
        <v>52</v>
      </c>
      <c r="C84" s="7" t="s">
        <v>45</v>
      </c>
      <c r="D84" s="7" t="s">
        <v>46</v>
      </c>
      <c r="E84" s="6">
        <v>4.0</v>
      </c>
      <c r="F84" s="6">
        <v>931.64413515</v>
      </c>
    </row>
    <row r="85">
      <c r="A85" s="7" t="s">
        <v>51</v>
      </c>
      <c r="B85" s="7" t="s">
        <v>47</v>
      </c>
      <c r="C85" s="7" t="s">
        <v>45</v>
      </c>
      <c r="D85" s="7" t="s">
        <v>46</v>
      </c>
      <c r="E85" s="6">
        <v>1.0</v>
      </c>
      <c r="F85" s="6">
        <v>4.38462916</v>
      </c>
    </row>
    <row r="86">
      <c r="A86" s="7" t="s">
        <v>51</v>
      </c>
      <c r="B86" s="7" t="s">
        <v>47</v>
      </c>
      <c r="C86" s="7" t="s">
        <v>45</v>
      </c>
      <c r="D86" s="7" t="s">
        <v>46</v>
      </c>
      <c r="E86" s="6">
        <v>2.0</v>
      </c>
      <c r="F86" s="6">
        <v>4.593648959</v>
      </c>
    </row>
    <row r="87">
      <c r="A87" s="7" t="s">
        <v>51</v>
      </c>
      <c r="B87" s="7" t="s">
        <v>47</v>
      </c>
      <c r="C87" s="7" t="s">
        <v>45</v>
      </c>
      <c r="D87" s="7" t="s">
        <v>46</v>
      </c>
      <c r="E87" s="6">
        <v>3.0</v>
      </c>
      <c r="F87" s="6">
        <v>4.583816294</v>
      </c>
    </row>
    <row r="88">
      <c r="A88" s="7" t="s">
        <v>51</v>
      </c>
      <c r="B88" s="7" t="s">
        <v>47</v>
      </c>
      <c r="C88" s="7" t="s">
        <v>45</v>
      </c>
      <c r="D88" s="7" t="s">
        <v>46</v>
      </c>
      <c r="E88" s="6">
        <v>4.0</v>
      </c>
      <c r="F88" s="6">
        <v>4.460668024</v>
      </c>
    </row>
    <row r="89">
      <c r="A89" s="7" t="s">
        <v>51</v>
      </c>
      <c r="B89" s="7" t="s">
        <v>48</v>
      </c>
      <c r="C89" s="7" t="s">
        <v>45</v>
      </c>
      <c r="D89" s="7" t="s">
        <v>46</v>
      </c>
      <c r="E89" s="6">
        <v>1.0</v>
      </c>
      <c r="F89" s="6">
        <v>4.507629379</v>
      </c>
    </row>
    <row r="90">
      <c r="A90" s="7" t="s">
        <v>51</v>
      </c>
      <c r="B90" s="7" t="s">
        <v>48</v>
      </c>
      <c r="C90" s="7" t="s">
        <v>45</v>
      </c>
      <c r="D90" s="7" t="s">
        <v>46</v>
      </c>
      <c r="E90" s="6">
        <v>2.0</v>
      </c>
      <c r="F90" s="6">
        <v>4.426249343</v>
      </c>
    </row>
    <row r="91">
      <c r="A91" s="7" t="s">
        <v>51</v>
      </c>
      <c r="B91" s="7" t="s">
        <v>48</v>
      </c>
      <c r="C91" s="7" t="s">
        <v>45</v>
      </c>
      <c r="D91" s="7" t="s">
        <v>46</v>
      </c>
      <c r="E91" s="6">
        <v>3.0</v>
      </c>
      <c r="F91" s="6">
        <v>4.410534589</v>
      </c>
    </row>
    <row r="92">
      <c r="A92" s="7" t="s">
        <v>51</v>
      </c>
      <c r="B92" s="7" t="s">
        <v>48</v>
      </c>
      <c r="C92" s="7" t="s">
        <v>45</v>
      </c>
      <c r="D92" s="7" t="s">
        <v>46</v>
      </c>
      <c r="E92" s="6">
        <v>4.0</v>
      </c>
      <c r="F92" s="6">
        <v>4.304079675</v>
      </c>
    </row>
    <row r="93">
      <c r="A93" s="7" t="s">
        <v>51</v>
      </c>
      <c r="B93" s="7" t="s">
        <v>44</v>
      </c>
      <c r="C93" s="7" t="s">
        <v>49</v>
      </c>
      <c r="D93" s="7" t="s">
        <v>46</v>
      </c>
      <c r="E93" s="6">
        <v>1.0</v>
      </c>
      <c r="F93" s="6">
        <v>8.445613678</v>
      </c>
    </row>
    <row r="94">
      <c r="A94" s="7" t="s">
        <v>51</v>
      </c>
      <c r="B94" s="7" t="s">
        <v>44</v>
      </c>
      <c r="C94" s="7" t="s">
        <v>49</v>
      </c>
      <c r="D94" s="7" t="s">
        <v>46</v>
      </c>
      <c r="E94" s="6">
        <v>2.0</v>
      </c>
      <c r="F94" s="6">
        <v>7.912143136</v>
      </c>
    </row>
    <row r="95">
      <c r="A95" s="7" t="s">
        <v>51</v>
      </c>
      <c r="B95" s="7" t="s">
        <v>44</v>
      </c>
      <c r="C95" s="7" t="s">
        <v>49</v>
      </c>
      <c r="D95" s="7" t="s">
        <v>46</v>
      </c>
      <c r="E95" s="6">
        <v>3.0</v>
      </c>
      <c r="F95" s="6">
        <v>8.337808926</v>
      </c>
    </row>
    <row r="96">
      <c r="A96" s="7" t="s">
        <v>51</v>
      </c>
      <c r="B96" s="7" t="s">
        <v>44</v>
      </c>
      <c r="C96" s="7" t="s">
        <v>49</v>
      </c>
      <c r="D96" s="7" t="s">
        <v>46</v>
      </c>
      <c r="E96" s="6">
        <v>4.0</v>
      </c>
      <c r="F96" s="6">
        <v>8.100418928</v>
      </c>
    </row>
    <row r="97">
      <c r="A97" s="7" t="s">
        <v>51</v>
      </c>
      <c r="B97" s="7" t="s">
        <v>52</v>
      </c>
      <c r="C97" s="7" t="s">
        <v>49</v>
      </c>
      <c r="D97" s="7" t="s">
        <v>46</v>
      </c>
      <c r="E97" s="6">
        <v>1.0</v>
      </c>
      <c r="F97" s="6">
        <v>3459.568515441</v>
      </c>
    </row>
    <row r="98">
      <c r="A98" s="7" t="s">
        <v>51</v>
      </c>
      <c r="B98" s="7" t="s">
        <v>52</v>
      </c>
      <c r="C98" s="7" t="s">
        <v>49</v>
      </c>
      <c r="D98" s="7" t="s">
        <v>46</v>
      </c>
      <c r="E98" s="6">
        <v>2.0</v>
      </c>
      <c r="F98" s="6">
        <v>3581.286085012</v>
      </c>
    </row>
    <row r="99">
      <c r="A99" s="7" t="s">
        <v>51</v>
      </c>
      <c r="B99" s="7" t="s">
        <v>52</v>
      </c>
      <c r="C99" s="7" t="s">
        <v>49</v>
      </c>
      <c r="D99" s="7" t="s">
        <v>46</v>
      </c>
      <c r="E99" s="6">
        <v>3.0</v>
      </c>
      <c r="F99" s="6">
        <v>3645.113527379</v>
      </c>
    </row>
    <row r="100">
      <c r="A100" s="7" t="s">
        <v>51</v>
      </c>
      <c r="B100" s="7" t="s">
        <v>52</v>
      </c>
      <c r="C100" s="7" t="s">
        <v>49</v>
      </c>
      <c r="D100" s="7" t="s">
        <v>46</v>
      </c>
      <c r="E100" s="6">
        <v>4.0</v>
      </c>
      <c r="F100" s="6">
        <v>3418.752506782</v>
      </c>
    </row>
    <row r="101">
      <c r="A101" s="7" t="s">
        <v>51</v>
      </c>
      <c r="B101" s="7" t="s">
        <v>47</v>
      </c>
      <c r="C101" s="7" t="s">
        <v>49</v>
      </c>
      <c r="D101" s="7" t="s">
        <v>46</v>
      </c>
      <c r="E101" s="6">
        <v>1.0</v>
      </c>
      <c r="F101" s="6">
        <v>8.19269196</v>
      </c>
    </row>
    <row r="102">
      <c r="A102" s="7" t="s">
        <v>51</v>
      </c>
      <c r="B102" s="7" t="s">
        <v>47</v>
      </c>
      <c r="C102" s="7" t="s">
        <v>49</v>
      </c>
      <c r="D102" s="7" t="s">
        <v>46</v>
      </c>
      <c r="E102" s="6">
        <v>2.0</v>
      </c>
      <c r="F102" s="6">
        <v>8.328331803</v>
      </c>
    </row>
    <row r="103">
      <c r="A103" s="7" t="s">
        <v>51</v>
      </c>
      <c r="B103" s="7" t="s">
        <v>47</v>
      </c>
      <c r="C103" s="7" t="s">
        <v>49</v>
      </c>
      <c r="D103" s="7" t="s">
        <v>46</v>
      </c>
      <c r="E103" s="6">
        <v>3.0</v>
      </c>
      <c r="F103" s="6">
        <v>8.179704526</v>
      </c>
    </row>
    <row r="104">
      <c r="A104" s="7" t="s">
        <v>51</v>
      </c>
      <c r="B104" s="7" t="s">
        <v>47</v>
      </c>
      <c r="C104" s="7" t="s">
        <v>49</v>
      </c>
      <c r="D104" s="7" t="s">
        <v>46</v>
      </c>
      <c r="E104" s="6">
        <v>4.0</v>
      </c>
      <c r="F104" s="6">
        <v>8.512526084</v>
      </c>
    </row>
    <row r="105">
      <c r="A105" s="7" t="s">
        <v>51</v>
      </c>
      <c r="B105" s="7" t="s">
        <v>48</v>
      </c>
      <c r="C105" s="7" t="s">
        <v>49</v>
      </c>
      <c r="D105" s="7" t="s">
        <v>46</v>
      </c>
      <c r="E105" s="6">
        <v>1.0</v>
      </c>
      <c r="F105" s="6">
        <v>8.116822369</v>
      </c>
    </row>
    <row r="106">
      <c r="A106" s="7" t="s">
        <v>51</v>
      </c>
      <c r="B106" s="7" t="s">
        <v>48</v>
      </c>
      <c r="C106" s="7" t="s">
        <v>49</v>
      </c>
      <c r="D106" s="7" t="s">
        <v>46</v>
      </c>
      <c r="E106" s="6">
        <v>2.0</v>
      </c>
      <c r="F106" s="6">
        <v>8.384467348</v>
      </c>
    </row>
    <row r="107">
      <c r="A107" s="7" t="s">
        <v>51</v>
      </c>
      <c r="B107" s="7" t="s">
        <v>48</v>
      </c>
      <c r="C107" s="7" t="s">
        <v>49</v>
      </c>
      <c r="D107" s="7" t="s">
        <v>46</v>
      </c>
      <c r="E107" s="6">
        <v>3.0</v>
      </c>
      <c r="F107" s="6">
        <v>8.090951941</v>
      </c>
    </row>
    <row r="108">
      <c r="A108" s="7" t="s">
        <v>51</v>
      </c>
      <c r="B108" s="7" t="s">
        <v>48</v>
      </c>
      <c r="C108" s="7" t="s">
        <v>49</v>
      </c>
      <c r="D108" s="7" t="s">
        <v>46</v>
      </c>
      <c r="E108" s="6">
        <v>4.0</v>
      </c>
      <c r="F108" s="6">
        <v>8.004862087</v>
      </c>
    </row>
    <row r="110">
      <c r="A110" s="2" t="s">
        <v>53</v>
      </c>
    </row>
    <row r="112">
      <c r="A112" s="7" t="s">
        <v>44</v>
      </c>
      <c r="B112" s="7" t="s">
        <v>54</v>
      </c>
      <c r="C112" s="7" t="s">
        <v>55</v>
      </c>
      <c r="D112" s="6">
        <v>1.0</v>
      </c>
      <c r="E112" s="6">
        <v>2.316</v>
      </c>
    </row>
    <row r="113">
      <c r="A113" s="7" t="s">
        <v>44</v>
      </c>
      <c r="B113" s="7" t="s">
        <v>54</v>
      </c>
      <c r="C113" s="7" t="s">
        <v>55</v>
      </c>
      <c r="D113" s="6">
        <v>2.0</v>
      </c>
      <c r="E113" s="6">
        <v>2.252</v>
      </c>
    </row>
    <row r="114">
      <c r="A114" s="7" t="s">
        <v>44</v>
      </c>
      <c r="B114" s="7" t="s">
        <v>54</v>
      </c>
      <c r="C114" s="7" t="s">
        <v>55</v>
      </c>
      <c r="D114" s="6">
        <v>3.0</v>
      </c>
      <c r="E114" s="6">
        <v>2.255</v>
      </c>
    </row>
    <row r="115">
      <c r="A115" s="7" t="s">
        <v>44</v>
      </c>
      <c r="B115" s="7" t="s">
        <v>54</v>
      </c>
      <c r="C115" s="7" t="s">
        <v>55</v>
      </c>
      <c r="D115" s="6">
        <v>4.0</v>
      </c>
      <c r="E115" s="6">
        <v>2.342</v>
      </c>
    </row>
    <row r="116">
      <c r="A116" s="7" t="s">
        <v>52</v>
      </c>
      <c r="B116" s="7" t="s">
        <v>54</v>
      </c>
      <c r="C116" s="7" t="s">
        <v>55</v>
      </c>
      <c r="D116" s="6">
        <v>1.0</v>
      </c>
      <c r="E116" s="6">
        <v>2.933</v>
      </c>
    </row>
    <row r="117">
      <c r="A117" s="7" t="s">
        <v>52</v>
      </c>
      <c r="B117" s="7" t="s">
        <v>54</v>
      </c>
      <c r="C117" s="7" t="s">
        <v>55</v>
      </c>
      <c r="D117" s="6">
        <v>2.0</v>
      </c>
      <c r="E117" s="6">
        <v>2.878</v>
      </c>
    </row>
    <row r="118">
      <c r="A118" s="7" t="s">
        <v>52</v>
      </c>
      <c r="B118" s="7" t="s">
        <v>54</v>
      </c>
      <c r="C118" s="7" t="s">
        <v>55</v>
      </c>
      <c r="D118" s="6">
        <v>3.0</v>
      </c>
      <c r="E118" s="6">
        <v>2.863</v>
      </c>
    </row>
    <row r="119">
      <c r="A119" s="7" t="s">
        <v>52</v>
      </c>
      <c r="B119" s="7" t="s">
        <v>54</v>
      </c>
      <c r="C119" s="7" t="s">
        <v>55</v>
      </c>
      <c r="D119" s="6">
        <v>4.0</v>
      </c>
      <c r="E119" s="6">
        <v>2.804</v>
      </c>
    </row>
    <row r="120">
      <c r="A120" s="7" t="s">
        <v>47</v>
      </c>
      <c r="B120" s="7" t="s">
        <v>54</v>
      </c>
      <c r="C120" s="7" t="s">
        <v>55</v>
      </c>
      <c r="D120" s="6">
        <v>1.0</v>
      </c>
      <c r="E120" s="6">
        <v>2.254</v>
      </c>
    </row>
    <row r="121">
      <c r="A121" s="7" t="s">
        <v>47</v>
      </c>
      <c r="B121" s="7" t="s">
        <v>54</v>
      </c>
      <c r="C121" s="7" t="s">
        <v>55</v>
      </c>
      <c r="D121" s="6">
        <v>2.0</v>
      </c>
      <c r="E121" s="6">
        <v>2.259</v>
      </c>
    </row>
    <row r="122">
      <c r="A122" s="7" t="s">
        <v>47</v>
      </c>
      <c r="B122" s="7" t="s">
        <v>54</v>
      </c>
      <c r="C122" s="7" t="s">
        <v>55</v>
      </c>
      <c r="D122" s="6">
        <v>3.0</v>
      </c>
      <c r="E122" s="6">
        <v>2.195</v>
      </c>
    </row>
    <row r="123">
      <c r="A123" s="7" t="s">
        <v>47</v>
      </c>
      <c r="B123" s="7" t="s">
        <v>54</v>
      </c>
      <c r="C123" s="7" t="s">
        <v>55</v>
      </c>
      <c r="D123" s="6">
        <v>4.0</v>
      </c>
      <c r="E123" s="6">
        <v>2.228</v>
      </c>
    </row>
    <row r="124">
      <c r="A124" s="7" t="s">
        <v>48</v>
      </c>
      <c r="B124" s="7" t="s">
        <v>54</v>
      </c>
      <c r="C124" s="7" t="s">
        <v>55</v>
      </c>
      <c r="D124" s="6">
        <v>1.0</v>
      </c>
      <c r="E124" s="6">
        <v>2.745</v>
      </c>
    </row>
    <row r="125">
      <c r="A125" s="7" t="s">
        <v>48</v>
      </c>
      <c r="B125" s="7" t="s">
        <v>54</v>
      </c>
      <c r="C125" s="7" t="s">
        <v>55</v>
      </c>
      <c r="D125" s="6">
        <v>2.0</v>
      </c>
      <c r="E125" s="6">
        <v>2.882</v>
      </c>
    </row>
    <row r="126">
      <c r="A126" s="7" t="s">
        <v>48</v>
      </c>
      <c r="B126" s="7" t="s">
        <v>54</v>
      </c>
      <c r="C126" s="7" t="s">
        <v>55</v>
      </c>
      <c r="D126" s="6">
        <v>3.0</v>
      </c>
      <c r="E126" s="6">
        <v>2.788</v>
      </c>
    </row>
    <row r="127">
      <c r="A127" s="7" t="s">
        <v>48</v>
      </c>
      <c r="B127" s="7" t="s">
        <v>54</v>
      </c>
      <c r="C127" s="7" t="s">
        <v>55</v>
      </c>
      <c r="D127" s="6">
        <v>4.0</v>
      </c>
      <c r="E127" s="6">
        <v>2.769</v>
      </c>
    </row>
    <row r="128">
      <c r="A128" s="7" t="s">
        <v>44</v>
      </c>
      <c r="B128" s="7" t="s">
        <v>56</v>
      </c>
      <c r="C128" s="7" t="s">
        <v>55</v>
      </c>
      <c r="D128" s="6">
        <v>1.0</v>
      </c>
      <c r="E128" s="6">
        <v>2.341</v>
      </c>
    </row>
    <row r="129">
      <c r="A129" s="12" t="s">
        <v>44</v>
      </c>
      <c r="B129" s="7" t="s">
        <v>56</v>
      </c>
      <c r="C129" s="7" t="s">
        <v>55</v>
      </c>
      <c r="D129" s="6">
        <v>2.0</v>
      </c>
      <c r="E129" s="6">
        <v>2.773</v>
      </c>
    </row>
    <row r="130">
      <c r="A130" s="7" t="s">
        <v>44</v>
      </c>
      <c r="B130" s="7" t="s">
        <v>56</v>
      </c>
      <c r="C130" s="7" t="s">
        <v>55</v>
      </c>
      <c r="D130" s="6">
        <v>3.0</v>
      </c>
      <c r="E130" s="6">
        <v>2.3</v>
      </c>
    </row>
    <row r="131">
      <c r="A131" s="7" t="s">
        <v>44</v>
      </c>
      <c r="B131" s="7" t="s">
        <v>56</v>
      </c>
      <c r="C131" s="7" t="s">
        <v>55</v>
      </c>
      <c r="D131" s="6">
        <v>4.0</v>
      </c>
      <c r="E131" s="6">
        <v>2.34</v>
      </c>
    </row>
    <row r="132">
      <c r="A132" s="7" t="s">
        <v>52</v>
      </c>
      <c r="B132" s="7" t="s">
        <v>56</v>
      </c>
      <c r="C132" s="7" t="s">
        <v>55</v>
      </c>
      <c r="D132" s="6">
        <v>1.0</v>
      </c>
      <c r="E132" s="6">
        <v>2.878</v>
      </c>
    </row>
    <row r="133">
      <c r="A133" s="7" t="s">
        <v>52</v>
      </c>
      <c r="B133" s="7" t="s">
        <v>56</v>
      </c>
      <c r="C133" s="7" t="s">
        <v>55</v>
      </c>
      <c r="D133" s="6">
        <v>2.0</v>
      </c>
      <c r="E133" s="6">
        <v>2.917</v>
      </c>
    </row>
    <row r="134">
      <c r="A134" s="7" t="s">
        <v>52</v>
      </c>
      <c r="B134" s="7" t="s">
        <v>56</v>
      </c>
      <c r="C134" s="7" t="s">
        <v>55</v>
      </c>
      <c r="D134" s="6">
        <v>3.0</v>
      </c>
      <c r="E134" s="6">
        <v>3.015</v>
      </c>
    </row>
    <row r="135">
      <c r="A135" s="7" t="s">
        <v>52</v>
      </c>
      <c r="B135" s="7" t="s">
        <v>56</v>
      </c>
      <c r="C135" s="7" t="s">
        <v>55</v>
      </c>
      <c r="D135" s="6">
        <v>4.0</v>
      </c>
      <c r="E135" s="6">
        <v>2.969</v>
      </c>
    </row>
    <row r="136">
      <c r="A136" s="7" t="s">
        <v>47</v>
      </c>
      <c r="B136" s="7" t="s">
        <v>56</v>
      </c>
      <c r="C136" s="7" t="s">
        <v>55</v>
      </c>
      <c r="D136" s="6">
        <v>1.0</v>
      </c>
      <c r="E136" s="6">
        <v>2.263</v>
      </c>
    </row>
    <row r="137">
      <c r="A137" s="7" t="s">
        <v>47</v>
      </c>
      <c r="B137" s="7" t="s">
        <v>56</v>
      </c>
      <c r="C137" s="7" t="s">
        <v>55</v>
      </c>
      <c r="D137" s="6">
        <v>2.0</v>
      </c>
      <c r="E137" s="6">
        <v>2.237</v>
      </c>
    </row>
    <row r="138">
      <c r="A138" s="7" t="s">
        <v>47</v>
      </c>
      <c r="B138" s="7" t="s">
        <v>56</v>
      </c>
      <c r="C138" s="7" t="s">
        <v>55</v>
      </c>
      <c r="D138" s="6">
        <v>3.0</v>
      </c>
      <c r="E138" s="6">
        <v>2.267</v>
      </c>
    </row>
    <row r="139">
      <c r="A139" s="7" t="s">
        <v>47</v>
      </c>
      <c r="B139" s="7" t="s">
        <v>56</v>
      </c>
      <c r="C139" s="7" t="s">
        <v>55</v>
      </c>
      <c r="D139" s="6">
        <v>4.0</v>
      </c>
      <c r="E139" s="6">
        <v>2.354</v>
      </c>
    </row>
    <row r="140">
      <c r="A140" s="7" t="s">
        <v>48</v>
      </c>
      <c r="B140" s="7" t="s">
        <v>56</v>
      </c>
      <c r="C140" s="7" t="s">
        <v>55</v>
      </c>
      <c r="D140" s="6">
        <v>1.0</v>
      </c>
      <c r="E140" s="6">
        <v>2.998</v>
      </c>
    </row>
    <row r="141">
      <c r="A141" s="7" t="s">
        <v>48</v>
      </c>
      <c r="B141" s="7" t="s">
        <v>56</v>
      </c>
      <c r="C141" s="7" t="s">
        <v>55</v>
      </c>
      <c r="D141" s="6">
        <v>2.0</v>
      </c>
      <c r="E141" s="6">
        <v>3.398</v>
      </c>
    </row>
    <row r="142">
      <c r="A142" s="7" t="s">
        <v>48</v>
      </c>
      <c r="B142" s="7" t="s">
        <v>56</v>
      </c>
      <c r="C142" s="7" t="s">
        <v>55</v>
      </c>
      <c r="D142" s="6">
        <v>3.0</v>
      </c>
      <c r="E142" s="6">
        <v>3.539</v>
      </c>
    </row>
    <row r="143">
      <c r="A143" s="7" t="s">
        <v>48</v>
      </c>
      <c r="B143" s="7" t="s">
        <v>56</v>
      </c>
      <c r="C143" s="7" t="s">
        <v>55</v>
      </c>
      <c r="D143" s="6">
        <v>4.0</v>
      </c>
      <c r="E143" s="6">
        <v>3.045</v>
      </c>
    </row>
    <row r="145">
      <c r="A145" s="2" t="s">
        <v>57</v>
      </c>
    </row>
    <row r="147">
      <c r="A147" s="7" t="s">
        <v>44</v>
      </c>
      <c r="B147" s="7" t="s">
        <v>54</v>
      </c>
      <c r="C147" s="7" t="s">
        <v>58</v>
      </c>
      <c r="D147" s="6">
        <v>1.0</v>
      </c>
      <c r="E147" s="6">
        <v>1.575</v>
      </c>
    </row>
    <row r="148">
      <c r="A148" s="7" t="s">
        <v>44</v>
      </c>
      <c r="B148" s="7" t="s">
        <v>54</v>
      </c>
      <c r="C148" s="7" t="s">
        <v>58</v>
      </c>
      <c r="D148" s="6">
        <v>2.0</v>
      </c>
      <c r="E148" s="6">
        <v>1.415</v>
      </c>
    </row>
    <row r="149">
      <c r="A149" s="7" t="s">
        <v>44</v>
      </c>
      <c r="B149" s="7" t="s">
        <v>54</v>
      </c>
      <c r="C149" s="7" t="s">
        <v>58</v>
      </c>
      <c r="D149" s="6">
        <v>3.0</v>
      </c>
      <c r="E149" s="6">
        <v>1.467</v>
      </c>
    </row>
    <row r="150">
      <c r="A150" s="7" t="s">
        <v>44</v>
      </c>
      <c r="B150" s="7" t="s">
        <v>54</v>
      </c>
      <c r="C150" s="7" t="s">
        <v>58</v>
      </c>
      <c r="D150" s="6">
        <v>4.0</v>
      </c>
      <c r="E150" s="6">
        <v>1.55</v>
      </c>
    </row>
    <row r="151">
      <c r="A151" s="7" t="s">
        <v>52</v>
      </c>
      <c r="B151" s="7" t="s">
        <v>54</v>
      </c>
      <c r="C151" s="7" t="s">
        <v>58</v>
      </c>
      <c r="D151" s="6">
        <v>1.0</v>
      </c>
      <c r="E151" s="6">
        <v>1.908</v>
      </c>
    </row>
    <row r="152">
      <c r="A152" s="7" t="s">
        <v>52</v>
      </c>
      <c r="B152" s="7" t="s">
        <v>54</v>
      </c>
      <c r="C152" s="7" t="s">
        <v>58</v>
      </c>
      <c r="D152" s="6">
        <v>2.0</v>
      </c>
      <c r="E152" s="6">
        <v>1.443</v>
      </c>
    </row>
    <row r="153">
      <c r="A153" s="7" t="s">
        <v>52</v>
      </c>
      <c r="B153" s="7" t="s">
        <v>54</v>
      </c>
      <c r="C153" s="7" t="s">
        <v>58</v>
      </c>
      <c r="D153" s="6">
        <v>3.0</v>
      </c>
      <c r="E153" s="6">
        <v>1.889</v>
      </c>
    </row>
    <row r="154">
      <c r="A154" s="7" t="s">
        <v>52</v>
      </c>
      <c r="B154" s="7" t="s">
        <v>54</v>
      </c>
      <c r="C154" s="7" t="s">
        <v>58</v>
      </c>
      <c r="D154" s="6">
        <v>4.0</v>
      </c>
      <c r="E154" s="6">
        <v>1.467</v>
      </c>
    </row>
    <row r="155">
      <c r="A155" s="7" t="s">
        <v>47</v>
      </c>
      <c r="B155" s="7" t="s">
        <v>54</v>
      </c>
      <c r="C155" s="7" t="s">
        <v>58</v>
      </c>
      <c r="D155" s="6">
        <v>1.0</v>
      </c>
      <c r="E155" s="6">
        <v>1.488</v>
      </c>
    </row>
    <row r="156">
      <c r="A156" s="7" t="s">
        <v>47</v>
      </c>
      <c r="B156" s="7" t="s">
        <v>54</v>
      </c>
      <c r="C156" s="7" t="s">
        <v>58</v>
      </c>
      <c r="D156" s="6">
        <v>2.0</v>
      </c>
      <c r="E156" s="6">
        <v>1.465</v>
      </c>
    </row>
    <row r="157">
      <c r="A157" s="7" t="s">
        <v>47</v>
      </c>
      <c r="B157" s="7" t="s">
        <v>54</v>
      </c>
      <c r="C157" s="7" t="s">
        <v>58</v>
      </c>
      <c r="D157" s="6">
        <v>3.0</v>
      </c>
      <c r="E157" s="6">
        <v>1.436</v>
      </c>
    </row>
    <row r="158">
      <c r="A158" s="7" t="s">
        <v>47</v>
      </c>
      <c r="B158" s="7" t="s">
        <v>54</v>
      </c>
      <c r="C158" s="7" t="s">
        <v>58</v>
      </c>
      <c r="D158" s="6">
        <v>4.0</v>
      </c>
      <c r="E158" s="6">
        <v>1.432</v>
      </c>
    </row>
    <row r="159">
      <c r="A159" s="7" t="s">
        <v>48</v>
      </c>
      <c r="B159" s="7" t="s">
        <v>54</v>
      </c>
      <c r="C159" s="7" t="s">
        <v>58</v>
      </c>
      <c r="D159" s="6">
        <v>1.0</v>
      </c>
      <c r="E159" s="6">
        <v>2.164</v>
      </c>
    </row>
    <row r="160">
      <c r="A160" s="7" t="s">
        <v>48</v>
      </c>
      <c r="B160" s="7" t="s">
        <v>54</v>
      </c>
      <c r="C160" s="7" t="s">
        <v>58</v>
      </c>
      <c r="D160" s="6">
        <v>2.0</v>
      </c>
      <c r="E160" s="6">
        <v>1.888</v>
      </c>
    </row>
    <row r="161">
      <c r="A161" s="7" t="s">
        <v>48</v>
      </c>
      <c r="B161" s="7" t="s">
        <v>54</v>
      </c>
      <c r="C161" s="7" t="s">
        <v>58</v>
      </c>
      <c r="D161" s="6">
        <v>3.0</v>
      </c>
      <c r="E161" s="6">
        <v>2.135</v>
      </c>
    </row>
    <row r="162">
      <c r="A162" s="7" t="s">
        <v>48</v>
      </c>
      <c r="B162" s="7" t="s">
        <v>54</v>
      </c>
      <c r="C162" s="7" t="s">
        <v>58</v>
      </c>
      <c r="D162" s="6">
        <v>4.0</v>
      </c>
      <c r="E162" s="6">
        <v>1.607</v>
      </c>
    </row>
    <row r="163">
      <c r="A163" s="7" t="s">
        <v>44</v>
      </c>
      <c r="B163" s="7" t="s">
        <v>56</v>
      </c>
      <c r="C163" s="7" t="s">
        <v>58</v>
      </c>
      <c r="D163" s="6">
        <v>1.0</v>
      </c>
      <c r="E163" s="6">
        <v>1.429</v>
      </c>
    </row>
    <row r="164">
      <c r="A164" s="7" t="s">
        <v>44</v>
      </c>
      <c r="B164" s="7" t="s">
        <v>56</v>
      </c>
      <c r="C164" s="7" t="s">
        <v>58</v>
      </c>
      <c r="D164" s="6">
        <v>2.0</v>
      </c>
      <c r="E164" s="6">
        <v>1.454</v>
      </c>
    </row>
    <row r="165">
      <c r="A165" s="7" t="s">
        <v>44</v>
      </c>
      <c r="B165" s="7" t="s">
        <v>56</v>
      </c>
      <c r="C165" s="7" t="s">
        <v>58</v>
      </c>
      <c r="D165" s="6">
        <v>3.0</v>
      </c>
      <c r="E165" s="6">
        <v>1.494</v>
      </c>
    </row>
    <row r="166">
      <c r="A166" s="7" t="s">
        <v>44</v>
      </c>
      <c r="B166" s="7" t="s">
        <v>56</v>
      </c>
      <c r="C166" s="7" t="s">
        <v>58</v>
      </c>
      <c r="D166" s="6">
        <v>4.0</v>
      </c>
      <c r="E166" s="6">
        <v>1.411</v>
      </c>
    </row>
    <row r="167">
      <c r="A167" s="7" t="s">
        <v>52</v>
      </c>
      <c r="B167" s="7" t="s">
        <v>56</v>
      </c>
      <c r="C167" s="7" t="s">
        <v>58</v>
      </c>
      <c r="D167" s="6">
        <v>1.0</v>
      </c>
      <c r="E167" s="6">
        <v>1.725</v>
      </c>
    </row>
    <row r="168">
      <c r="A168" s="7" t="s">
        <v>52</v>
      </c>
      <c r="B168" s="7" t="s">
        <v>56</v>
      </c>
      <c r="C168" s="7" t="s">
        <v>58</v>
      </c>
      <c r="D168" s="6">
        <v>2.0</v>
      </c>
      <c r="E168" s="6">
        <v>1.563</v>
      </c>
    </row>
    <row r="169">
      <c r="A169" s="7" t="s">
        <v>52</v>
      </c>
      <c r="B169" s="7" t="s">
        <v>56</v>
      </c>
      <c r="C169" s="7" t="s">
        <v>58</v>
      </c>
      <c r="D169" s="6">
        <v>3.0</v>
      </c>
      <c r="E169" s="6">
        <v>1.531</v>
      </c>
    </row>
    <row r="170">
      <c r="A170" s="7" t="s">
        <v>52</v>
      </c>
      <c r="B170" s="7" t="s">
        <v>56</v>
      </c>
      <c r="C170" s="7" t="s">
        <v>58</v>
      </c>
      <c r="D170" s="6">
        <v>4.0</v>
      </c>
      <c r="E170" s="6">
        <v>1.542</v>
      </c>
    </row>
    <row r="171">
      <c r="A171" s="7" t="s">
        <v>47</v>
      </c>
      <c r="B171" s="7" t="s">
        <v>56</v>
      </c>
      <c r="C171" s="7" t="s">
        <v>58</v>
      </c>
      <c r="D171" s="6">
        <v>1.0</v>
      </c>
      <c r="E171" s="6">
        <v>1.445</v>
      </c>
    </row>
    <row r="172">
      <c r="A172" s="7" t="s">
        <v>47</v>
      </c>
      <c r="B172" s="7" t="s">
        <v>56</v>
      </c>
      <c r="C172" s="7" t="s">
        <v>58</v>
      </c>
      <c r="D172" s="6">
        <v>2.0</v>
      </c>
      <c r="E172" s="6">
        <v>1.423</v>
      </c>
    </row>
    <row r="173">
      <c r="A173" s="7" t="s">
        <v>47</v>
      </c>
      <c r="B173" s="7" t="s">
        <v>56</v>
      </c>
      <c r="C173" s="7" t="s">
        <v>58</v>
      </c>
      <c r="D173" s="6">
        <v>3.0</v>
      </c>
      <c r="E173" s="6">
        <v>1.552</v>
      </c>
    </row>
    <row r="174">
      <c r="A174" s="7" t="s">
        <v>47</v>
      </c>
      <c r="B174" s="7" t="s">
        <v>56</v>
      </c>
      <c r="C174" s="7" t="s">
        <v>58</v>
      </c>
      <c r="D174" s="6">
        <v>4.0</v>
      </c>
      <c r="E174" s="6">
        <v>1.483</v>
      </c>
    </row>
    <row r="175">
      <c r="A175" s="7" t="s">
        <v>48</v>
      </c>
      <c r="B175" s="7" t="s">
        <v>56</v>
      </c>
      <c r="C175" s="7" t="s">
        <v>58</v>
      </c>
      <c r="D175" s="6">
        <v>1.0</v>
      </c>
      <c r="E175" s="6">
        <v>2.093</v>
      </c>
    </row>
    <row r="176">
      <c r="A176" s="7" t="s">
        <v>48</v>
      </c>
      <c r="B176" s="7" t="s">
        <v>56</v>
      </c>
      <c r="C176" s="7" t="s">
        <v>58</v>
      </c>
      <c r="D176" s="6">
        <v>2.0</v>
      </c>
      <c r="E176" s="6">
        <v>1.807</v>
      </c>
    </row>
    <row r="177">
      <c r="A177" s="7" t="s">
        <v>48</v>
      </c>
      <c r="B177" s="7" t="s">
        <v>56</v>
      </c>
      <c r="C177" s="7" t="s">
        <v>58</v>
      </c>
      <c r="D177" s="6">
        <v>3.0</v>
      </c>
      <c r="E177" s="6">
        <v>1.773</v>
      </c>
    </row>
    <row r="178">
      <c r="A178" s="7" t="s">
        <v>48</v>
      </c>
      <c r="B178" s="7" t="s">
        <v>56</v>
      </c>
      <c r="C178" s="7" t="s">
        <v>58</v>
      </c>
      <c r="D178" s="6">
        <v>4.0</v>
      </c>
      <c r="E178" s="6">
        <v>1.869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  <col customWidth="1" min="7" max="8" width="20.86"/>
  </cols>
  <sheetData>
    <row r="1">
      <c r="A1" s="1" t="s">
        <v>59</v>
      </c>
    </row>
    <row r="3">
      <c r="A3" s="2" t="s">
        <v>24</v>
      </c>
      <c r="G3" s="2"/>
      <c r="H3" s="2" t="s">
        <v>25</v>
      </c>
    </row>
    <row r="5">
      <c r="B5" s="8" t="s">
        <v>60</v>
      </c>
      <c r="C5" s="8" t="s">
        <v>61</v>
      </c>
      <c r="D5" s="8" t="s">
        <v>62</v>
      </c>
      <c r="E5" s="8" t="s">
        <v>63</v>
      </c>
      <c r="F5" s="8"/>
      <c r="I5" s="8" t="str">
        <f t="shared" ref="I5:L5" si="1">B5</f>
        <v>Q4</v>
      </c>
      <c r="J5" s="8" t="str">
        <f t="shared" si="1"/>
        <v>Q5</v>
      </c>
      <c r="K5" s="8" t="str">
        <f t="shared" si="1"/>
        <v>Q11</v>
      </c>
      <c r="L5" s="8" t="str">
        <f t="shared" si="1"/>
        <v>Q13</v>
      </c>
      <c r="M5" s="8"/>
    </row>
    <row r="6">
      <c r="A6" s="2" t="s">
        <v>64</v>
      </c>
      <c r="B6" t="str">
        <f>MEDIAN($E$23:$E$25)</f>
        <v>73.992176</v>
      </c>
      <c r="C6" t="str">
        <f>MEDIAN($E$27:$E$29)</f>
        <v>76.063378</v>
      </c>
      <c r="D6" t="str">
        <f>MEDIAN($E$31:$E$33)</f>
        <v>195.728641</v>
      </c>
      <c r="E6" t="str">
        <f>MEDIAN($E$35:$E$37)</f>
        <v>843.679185</v>
      </c>
      <c r="H6" t="str">
        <f t="shared" ref="H6:H14" si="2">A6</f>
        <v>INSTANS 5U regime</v>
      </c>
      <c r="I6" s="10" t="str">
        <f>Common!$B$6*0.001/B6</f>
        <v>8.44</v>
      </c>
      <c r="J6" s="10" t="str">
        <f>Common!$B$6*0.001/C6</f>
        <v>8.21</v>
      </c>
      <c r="K6" s="10" t="str">
        <f>Common!$B$6*0.001/D6</f>
        <v>3.19</v>
      </c>
      <c r="L6" s="13" t="str">
        <f>Common!$B$6*0.001/E6</f>
        <v>0.740</v>
      </c>
    </row>
    <row r="7">
      <c r="A7" s="2" t="s">
        <v>65</v>
      </c>
      <c r="B7" t="str">
        <f>MEDIAN($F$42:$F$44)</f>
        <v>4.483626333</v>
      </c>
      <c r="C7" t="str">
        <f>MEDIAN($F$46:$F$48)</f>
        <v>6.528412177</v>
      </c>
      <c r="D7" t="str">
        <f>MEDIAN($F$50:$F$52)</f>
        <v>8.700032153</v>
      </c>
      <c r="E7" t="str">
        <f>MEDIAN($F$54:$F$56)</f>
        <v>8.2924548</v>
      </c>
      <c r="H7" t="str">
        <f t="shared" si="2"/>
        <v>Jena 5U reasoning</v>
      </c>
      <c r="I7" s="14" t="str">
        <f>Common!$B$6*0.001/B7</f>
        <v>139</v>
      </c>
      <c r="J7" s="9" t="str">
        <f>Common!$B$6*0.001/C7</f>
        <v>95.7</v>
      </c>
      <c r="K7" s="9" t="str">
        <f>Common!$B$6*0.001/D7</f>
        <v>71.8</v>
      </c>
      <c r="L7" s="9" t="str">
        <f>Common!$B$6*0.001/E7</f>
        <v>75.3</v>
      </c>
    </row>
    <row r="8">
      <c r="A8" s="2" t="s">
        <v>66</v>
      </c>
      <c r="B8" t="str">
        <f>MEDIAN($E$61:$E$63)</f>
        <v>216.794683</v>
      </c>
      <c r="C8" t="str">
        <f>MEDIAN($E$65:$E$67)</f>
        <v>356.894524</v>
      </c>
      <c r="D8" t="str">
        <f>MEDIAN($E$69:$E$71)</f>
        <v>173.536632</v>
      </c>
      <c r="E8" t="str">
        <f>MEDIAN($E$73:$E$75)</f>
        <v>293.475839</v>
      </c>
      <c r="H8" t="str">
        <f t="shared" si="2"/>
        <v>INSTANS 5U opt event</v>
      </c>
      <c r="I8" s="10" t="str">
        <f>Common!$B$6*0.001/B8</f>
        <v>2.88</v>
      </c>
      <c r="J8" s="10" t="str">
        <f>Common!$B$6*0.001/C8</f>
        <v>1.75</v>
      </c>
      <c r="K8" s="10" t="str">
        <f>Common!$B$6*0.001/D8</f>
        <v>3.60</v>
      </c>
      <c r="L8" s="10" t="str">
        <f>Common!$B$6*0.001/E8</f>
        <v>2.13</v>
      </c>
    </row>
    <row r="9">
      <c r="A9" s="2" t="s">
        <v>67</v>
      </c>
      <c r="B9" t="str">
        <f>MEDIAN($E$77:$E$79)</f>
        <v>444.126923</v>
      </c>
      <c r="C9" t="str">
        <f>MEDIAN($E$81:$E$83)</f>
        <v>619.771911</v>
      </c>
      <c r="D9" t="str">
        <f>MEDIAN($E$85:$E$87)</f>
        <v>355.762222</v>
      </c>
      <c r="E9" t="str">
        <f>MEDIAN($E$89:$E$91)</f>
        <v>602.149523</v>
      </c>
      <c r="H9" t="str">
        <f t="shared" si="2"/>
        <v>INSTANS 10U opt event</v>
      </c>
      <c r="I9" s="10" t="str">
        <f>Common!$B$7*0.001/B9</f>
        <v>2.87</v>
      </c>
      <c r="J9" s="10" t="str">
        <f>Common!$B$7*0.001/C9</f>
        <v>2.05</v>
      </c>
      <c r="K9" s="10" t="str">
        <f>Common!$B$7*0.001/D9</f>
        <v>3.58</v>
      </c>
      <c r="L9" s="10" t="str">
        <f>Common!$B$7*0.001/E9</f>
        <v>2.11</v>
      </c>
    </row>
    <row r="10">
      <c r="A10" s="2" t="s">
        <v>68</v>
      </c>
      <c r="B10" t="str">
        <f>MEDIAN($E$96:$E$98)</f>
        <v>36.559702</v>
      </c>
      <c r="C10" t="str">
        <f>MEDIAN($E$100:$E$102)</f>
        <v>53.475666</v>
      </c>
      <c r="D10" t="str">
        <f>MEDIAN($E$104:$E$106)</f>
        <v>44.596323</v>
      </c>
      <c r="E10" t="str">
        <f>MEDIAN($E$108:$E$110)</f>
        <v>55.676051</v>
      </c>
      <c r="H10" t="str">
        <f t="shared" si="2"/>
        <v>INSTANS 5U opt static</v>
      </c>
      <c r="I10" s="9" t="str">
        <f>Common!$B$6*0.001/B10</f>
        <v>17.1</v>
      </c>
      <c r="J10" s="9" t="str">
        <f>Common!$B$6*0.001/C10</f>
        <v>11.7</v>
      </c>
      <c r="K10" s="9" t="str">
        <f>Common!$B$6*0.001/D10</f>
        <v>14.0</v>
      </c>
      <c r="L10" s="9" t="str">
        <f>Common!$B$6*0.001/E10</f>
        <v>11.2</v>
      </c>
    </row>
    <row r="11">
      <c r="A11" s="2" t="s">
        <v>36</v>
      </c>
      <c r="B11" t="str">
        <f>MEDIAN($E$115:$E$117)+Common!$C$6-Common!$C$14</f>
        <v>3.606</v>
      </c>
      <c r="C11" t="str">
        <f>MEDIAN($E$119:$E$121)+Common!$C$6-Common!$C$14</f>
        <v>3.235</v>
      </c>
      <c r="D11" t="str">
        <f>MEDIAN($E$123:$E$125)+Common!$C$6-Common!$C$14</f>
        <v>3.573</v>
      </c>
      <c r="E11" t="str">
        <f>MEDIAN($E$127:$E$129)+Common!$C$6-Common!$C$14</f>
        <v>3.163</v>
      </c>
      <c r="H11" t="str">
        <f t="shared" si="2"/>
        <v>Stardog 5U reasoning</v>
      </c>
      <c r="I11" s="14" t="str">
        <f>Common!$B$6*0.001/B11</f>
        <v>173</v>
      </c>
      <c r="J11" s="14" t="str">
        <f>Common!$B$6*0.001/C11</f>
        <v>193</v>
      </c>
      <c r="K11" s="14" t="str">
        <f>Common!$B$6*0.001/D11</f>
        <v>175</v>
      </c>
      <c r="L11" s="14" t="str">
        <f>Common!$B$6*0.001/E11</f>
        <v>197</v>
      </c>
    </row>
    <row r="12">
      <c r="A12" s="2" t="s">
        <v>37</v>
      </c>
      <c r="B12" t="str">
        <f>MEDIAN($E$131:$E$133)+Common!$C$7-Common!$C$25</f>
        <v>6.773</v>
      </c>
      <c r="C12" t="str">
        <f>MEDIAN($E$135:$E$137)+Common!$C$7-Common!$C$25</f>
        <v>6.494</v>
      </c>
      <c r="D12" t="str">
        <f>MEDIAN($E$139:$E$141)+Common!$C$7-Common!$C$25</f>
        <v>6.434</v>
      </c>
      <c r="E12" t="str">
        <f>MEDIAN($E$143:$E$145)+Common!$C$7-Common!$C$25</f>
        <v>6.375</v>
      </c>
      <c r="H12" t="str">
        <f t="shared" si="2"/>
        <v>Stardog 10U reasoning</v>
      </c>
      <c r="I12" s="14" t="str">
        <f>Common!$B$7*0.001/B12</f>
        <v>188</v>
      </c>
      <c r="J12" s="14" t="str">
        <f>Common!$B$7*0.001/C12</f>
        <v>196</v>
      </c>
      <c r="K12" s="14" t="str">
        <f>Common!$B$7*0.001/D12</f>
        <v>198</v>
      </c>
      <c r="L12" s="14" t="str">
        <f>Common!$B$7*0.001/E12</f>
        <v>200</v>
      </c>
    </row>
    <row r="13">
      <c r="A13" s="2"/>
      <c r="H13" t="str">
        <f t="shared" si="2"/>
        <v/>
      </c>
    </row>
    <row r="14">
      <c r="A14" s="2"/>
      <c r="H14" t="str">
        <f t="shared" si="2"/>
        <v/>
      </c>
    </row>
    <row r="15">
      <c r="A15" s="2"/>
      <c r="H15" s="3" t="s">
        <v>69</v>
      </c>
      <c r="I15" s="9" t="str">
        <f t="shared" ref="I15:L15" si="3">I10/I6</f>
        <v>2.0</v>
      </c>
      <c r="J15" s="9" t="str">
        <f t="shared" si="3"/>
        <v>1.4</v>
      </c>
      <c r="K15" s="9" t="str">
        <f t="shared" si="3"/>
        <v>4.4</v>
      </c>
      <c r="L15" s="9" t="str">
        <f t="shared" si="3"/>
        <v>15.2</v>
      </c>
    </row>
    <row r="17">
      <c r="H17" s="3" t="s">
        <v>70</v>
      </c>
      <c r="I17" s="9" t="str">
        <f t="shared" ref="I17:L17" si="4">I10/I8</f>
        <v>5.9</v>
      </c>
      <c r="J17" s="9" t="str">
        <f t="shared" si="4"/>
        <v>6.7</v>
      </c>
      <c r="K17" s="9" t="str">
        <f t="shared" si="4"/>
        <v>3.9</v>
      </c>
      <c r="L17" s="9" t="str">
        <f t="shared" si="4"/>
        <v>5.3</v>
      </c>
    </row>
    <row r="19">
      <c r="H19" s="3" t="s">
        <v>71</v>
      </c>
      <c r="I19" s="9" t="str">
        <f t="shared" ref="I19:L19" si="5">I7/I6</f>
        <v>16.5</v>
      </c>
      <c r="J19" s="9" t="str">
        <f t="shared" si="5"/>
        <v>11.7</v>
      </c>
      <c r="K19" s="9" t="str">
        <f t="shared" si="5"/>
        <v>22.5</v>
      </c>
      <c r="L19" s="9" t="str">
        <f t="shared" si="5"/>
        <v>101.7</v>
      </c>
    </row>
    <row r="20">
      <c r="A20" s="2" t="s">
        <v>43</v>
      </c>
      <c r="B20" s="2" t="s">
        <v>72</v>
      </c>
      <c r="H20" s="3" t="s">
        <v>73</v>
      </c>
      <c r="I20" s="9" t="str">
        <f t="shared" ref="I20:L20" si="6">I7/I10</f>
        <v>8.2</v>
      </c>
      <c r="J20" s="9" t="str">
        <f t="shared" si="6"/>
        <v>8.2</v>
      </c>
      <c r="K20" s="9" t="str">
        <f t="shared" si="6"/>
        <v>5.1</v>
      </c>
      <c r="L20" s="9" t="str">
        <f t="shared" si="6"/>
        <v>6.7</v>
      </c>
    </row>
    <row r="21">
      <c r="H21" s="3" t="s">
        <v>74</v>
      </c>
      <c r="I21" s="9" t="str">
        <f t="shared" ref="I21:L21" si="7">I11/I10</f>
        <v>10.1</v>
      </c>
      <c r="J21" s="9" t="str">
        <f t="shared" si="7"/>
        <v>16.5</v>
      </c>
      <c r="K21" s="9" t="str">
        <f t="shared" si="7"/>
        <v>12.5</v>
      </c>
      <c r="L21" s="9" t="str">
        <f t="shared" si="7"/>
        <v>17.6</v>
      </c>
    </row>
    <row r="22">
      <c r="A22" s="7" t="s">
        <v>75</v>
      </c>
      <c r="B22" s="7" t="s">
        <v>45</v>
      </c>
      <c r="C22" s="7" t="s">
        <v>76</v>
      </c>
      <c r="D22" s="6">
        <v>1.0</v>
      </c>
      <c r="E22" s="6">
        <v>81.783848</v>
      </c>
    </row>
    <row r="23">
      <c r="A23" s="7" t="s">
        <v>75</v>
      </c>
      <c r="B23" s="7" t="s">
        <v>45</v>
      </c>
      <c r="C23" s="7" t="s">
        <v>76</v>
      </c>
      <c r="D23" s="6">
        <v>2.0</v>
      </c>
      <c r="E23" s="6">
        <v>73.992176</v>
      </c>
    </row>
    <row r="24">
      <c r="A24" s="7" t="s">
        <v>75</v>
      </c>
      <c r="B24" s="7" t="s">
        <v>45</v>
      </c>
      <c r="C24" s="7" t="s">
        <v>76</v>
      </c>
      <c r="D24" s="6">
        <v>3.0</v>
      </c>
      <c r="E24" s="6">
        <v>73.019571</v>
      </c>
    </row>
    <row r="25">
      <c r="A25" s="7" t="s">
        <v>75</v>
      </c>
      <c r="B25" s="7" t="s">
        <v>45</v>
      </c>
      <c r="C25" s="7" t="s">
        <v>76</v>
      </c>
      <c r="D25" s="6">
        <v>4.0</v>
      </c>
      <c r="E25" s="6">
        <v>75.244689</v>
      </c>
    </row>
    <row r="26">
      <c r="A26" s="7" t="s">
        <v>77</v>
      </c>
      <c r="B26" s="7" t="s">
        <v>45</v>
      </c>
      <c r="C26" s="7" t="s">
        <v>76</v>
      </c>
      <c r="D26" s="6">
        <v>1.0</v>
      </c>
      <c r="E26" s="6">
        <v>76.284</v>
      </c>
    </row>
    <row r="27">
      <c r="A27" s="7" t="s">
        <v>77</v>
      </c>
      <c r="B27" s="7" t="s">
        <v>45</v>
      </c>
      <c r="C27" s="7" t="s">
        <v>76</v>
      </c>
      <c r="D27" s="6">
        <v>2.0</v>
      </c>
      <c r="E27" s="6">
        <v>76.063378</v>
      </c>
    </row>
    <row r="28">
      <c r="A28" s="7" t="s">
        <v>77</v>
      </c>
      <c r="B28" s="7" t="s">
        <v>45</v>
      </c>
      <c r="C28" s="7" t="s">
        <v>76</v>
      </c>
      <c r="D28" s="6">
        <v>3.0</v>
      </c>
      <c r="E28" s="6">
        <v>75.632363</v>
      </c>
    </row>
    <row r="29">
      <c r="A29" s="7" t="s">
        <v>77</v>
      </c>
      <c r="B29" s="7" t="s">
        <v>45</v>
      </c>
      <c r="C29" s="7" t="s">
        <v>76</v>
      </c>
      <c r="D29" s="6">
        <v>4.0</v>
      </c>
      <c r="E29" s="6">
        <v>76.159369</v>
      </c>
    </row>
    <row r="30">
      <c r="A30" s="7" t="s">
        <v>78</v>
      </c>
      <c r="B30" s="7" t="s">
        <v>45</v>
      </c>
      <c r="C30" s="7" t="s">
        <v>79</v>
      </c>
      <c r="D30" s="6">
        <v>1.0</v>
      </c>
      <c r="E30" s="6">
        <v>199.609182</v>
      </c>
    </row>
    <row r="31">
      <c r="A31" s="7" t="s">
        <v>78</v>
      </c>
      <c r="B31" s="7" t="s">
        <v>45</v>
      </c>
      <c r="C31" s="7" t="s">
        <v>79</v>
      </c>
      <c r="D31" s="6">
        <v>2.0</v>
      </c>
      <c r="E31" s="6">
        <v>195.728641</v>
      </c>
    </row>
    <row r="32">
      <c r="A32" s="7" t="s">
        <v>78</v>
      </c>
      <c r="B32" s="7" t="s">
        <v>45</v>
      </c>
      <c r="C32" s="7" t="s">
        <v>79</v>
      </c>
      <c r="D32" s="6">
        <v>3.0</v>
      </c>
      <c r="E32" s="6">
        <v>199.539815</v>
      </c>
    </row>
    <row r="33">
      <c r="A33" s="7" t="s">
        <v>78</v>
      </c>
      <c r="B33" s="7" t="s">
        <v>45</v>
      </c>
      <c r="C33" s="7" t="s">
        <v>79</v>
      </c>
      <c r="D33" s="6">
        <v>4.0</v>
      </c>
      <c r="E33" s="6">
        <v>195.043246</v>
      </c>
    </row>
    <row r="34">
      <c r="A34" s="7" t="s">
        <v>80</v>
      </c>
      <c r="B34" s="7" t="s">
        <v>45</v>
      </c>
      <c r="C34" s="7" t="s">
        <v>81</v>
      </c>
      <c r="D34" s="6">
        <v>1.0</v>
      </c>
      <c r="E34" s="6">
        <v>809.455813</v>
      </c>
    </row>
    <row r="35">
      <c r="A35" s="7" t="s">
        <v>80</v>
      </c>
      <c r="B35" s="7" t="s">
        <v>45</v>
      </c>
      <c r="C35" s="7" t="s">
        <v>81</v>
      </c>
      <c r="D35" s="6">
        <v>2.0</v>
      </c>
      <c r="E35" s="6">
        <v>868.700392</v>
      </c>
    </row>
    <row r="36">
      <c r="A36" s="7" t="s">
        <v>80</v>
      </c>
      <c r="B36" s="7" t="s">
        <v>45</v>
      </c>
      <c r="C36" s="7" t="s">
        <v>81</v>
      </c>
      <c r="D36" s="6">
        <v>3.0</v>
      </c>
      <c r="E36" s="6">
        <v>843.679185</v>
      </c>
    </row>
    <row r="37">
      <c r="A37" s="7" t="s">
        <v>80</v>
      </c>
      <c r="B37" s="7" t="s">
        <v>45</v>
      </c>
      <c r="C37" s="7" t="s">
        <v>81</v>
      </c>
      <c r="D37" s="6">
        <v>4.0</v>
      </c>
      <c r="E37" s="6">
        <v>822.282219</v>
      </c>
    </row>
    <row r="38">
      <c r="A38" s="7"/>
      <c r="B38" s="7"/>
      <c r="C38" s="7"/>
      <c r="D38" s="6"/>
      <c r="E38" s="6"/>
    </row>
    <row r="39">
      <c r="A39" s="5" t="s">
        <v>82</v>
      </c>
      <c r="B39" s="7"/>
      <c r="C39" s="7"/>
      <c r="D39" s="6"/>
      <c r="E39" s="6"/>
    </row>
    <row r="40">
      <c r="A40" s="7"/>
      <c r="B40" s="7"/>
      <c r="C40" s="7"/>
      <c r="D40" s="6"/>
      <c r="E40" s="6"/>
    </row>
    <row r="41">
      <c r="A41" s="7" t="s">
        <v>51</v>
      </c>
      <c r="B41" s="7" t="s">
        <v>75</v>
      </c>
      <c r="C41" s="7" t="s">
        <v>45</v>
      </c>
      <c r="D41" s="7" t="s">
        <v>83</v>
      </c>
      <c r="E41" s="6">
        <v>1.0</v>
      </c>
      <c r="F41" s="6">
        <v>4.627290913</v>
      </c>
    </row>
    <row r="42">
      <c r="A42" s="7" t="s">
        <v>51</v>
      </c>
      <c r="B42" s="7" t="s">
        <v>75</v>
      </c>
      <c r="C42" s="7" t="s">
        <v>45</v>
      </c>
      <c r="D42" s="7" t="s">
        <v>83</v>
      </c>
      <c r="E42" s="6">
        <v>2.0</v>
      </c>
      <c r="F42" s="6">
        <v>4.483626333</v>
      </c>
    </row>
    <row r="43">
      <c r="A43" s="7" t="s">
        <v>51</v>
      </c>
      <c r="B43" s="7" t="s">
        <v>75</v>
      </c>
      <c r="C43" s="7" t="s">
        <v>45</v>
      </c>
      <c r="D43" s="7" t="s">
        <v>83</v>
      </c>
      <c r="E43" s="6">
        <v>3.0</v>
      </c>
      <c r="F43" s="6">
        <v>4.733894393</v>
      </c>
    </row>
    <row r="44">
      <c r="A44" s="7" t="s">
        <v>51</v>
      </c>
      <c r="B44" s="7" t="s">
        <v>75</v>
      </c>
      <c r="C44" s="7" t="s">
        <v>45</v>
      </c>
      <c r="D44" s="7" t="s">
        <v>83</v>
      </c>
      <c r="E44" s="6">
        <v>4.0</v>
      </c>
      <c r="F44" s="6">
        <v>4.474619863</v>
      </c>
    </row>
    <row r="45">
      <c r="A45" s="7" t="s">
        <v>51</v>
      </c>
      <c r="B45" s="7" t="s">
        <v>77</v>
      </c>
      <c r="C45" s="7" t="s">
        <v>45</v>
      </c>
      <c r="D45" s="7" t="s">
        <v>83</v>
      </c>
      <c r="E45" s="6">
        <v>1.0</v>
      </c>
      <c r="F45" s="6">
        <v>6.663109458</v>
      </c>
    </row>
    <row r="46">
      <c r="A46" s="7" t="s">
        <v>51</v>
      </c>
      <c r="B46" s="7" t="s">
        <v>77</v>
      </c>
      <c r="C46" s="7" t="s">
        <v>45</v>
      </c>
      <c r="D46" s="7" t="s">
        <v>83</v>
      </c>
      <c r="E46" s="6">
        <v>2.0</v>
      </c>
      <c r="F46" s="6">
        <v>6.500977936</v>
      </c>
    </row>
    <row r="47">
      <c r="A47" s="12" t="s">
        <v>51</v>
      </c>
      <c r="B47" s="12" t="s">
        <v>77</v>
      </c>
      <c r="C47" s="7" t="s">
        <v>45</v>
      </c>
      <c r="D47" s="7" t="s">
        <v>83</v>
      </c>
      <c r="E47" s="6">
        <v>3.0</v>
      </c>
      <c r="F47" s="6">
        <v>6.750831623</v>
      </c>
    </row>
    <row r="48">
      <c r="A48" s="7" t="s">
        <v>51</v>
      </c>
      <c r="B48" s="7" t="s">
        <v>77</v>
      </c>
      <c r="C48" s="7" t="s">
        <v>45</v>
      </c>
      <c r="D48" s="7" t="s">
        <v>83</v>
      </c>
      <c r="E48" s="6">
        <v>4.0</v>
      </c>
      <c r="F48" s="6">
        <v>6.528412177</v>
      </c>
    </row>
    <row r="49">
      <c r="A49" s="7" t="s">
        <v>51</v>
      </c>
      <c r="B49" s="7" t="s">
        <v>78</v>
      </c>
      <c r="C49" s="7" t="s">
        <v>45</v>
      </c>
      <c r="D49" s="7" t="s">
        <v>84</v>
      </c>
      <c r="E49" s="6">
        <v>1.0</v>
      </c>
      <c r="F49" s="6">
        <v>9.280145074</v>
      </c>
    </row>
    <row r="50">
      <c r="A50" s="7" t="s">
        <v>51</v>
      </c>
      <c r="B50" s="7" t="s">
        <v>78</v>
      </c>
      <c r="C50" s="7" t="s">
        <v>45</v>
      </c>
      <c r="D50" s="7" t="s">
        <v>84</v>
      </c>
      <c r="E50" s="6">
        <v>2.0</v>
      </c>
      <c r="F50" s="6">
        <v>8.883051576</v>
      </c>
    </row>
    <row r="51">
      <c r="A51" s="7" t="s">
        <v>51</v>
      </c>
      <c r="B51" s="7" t="s">
        <v>78</v>
      </c>
      <c r="C51" s="7" t="s">
        <v>45</v>
      </c>
      <c r="D51" s="7" t="s">
        <v>84</v>
      </c>
      <c r="E51" s="6">
        <v>3.0</v>
      </c>
      <c r="F51" s="6">
        <v>8.700032153</v>
      </c>
    </row>
    <row r="52">
      <c r="A52" s="7" t="s">
        <v>51</v>
      </c>
      <c r="B52" s="7" t="s">
        <v>78</v>
      </c>
      <c r="C52" s="7" t="s">
        <v>45</v>
      </c>
      <c r="D52" s="7" t="s">
        <v>84</v>
      </c>
      <c r="E52" s="6">
        <v>4.0</v>
      </c>
      <c r="F52" s="6">
        <v>8.4428224</v>
      </c>
    </row>
    <row r="53">
      <c r="A53" s="7" t="s">
        <v>51</v>
      </c>
      <c r="B53" s="7" t="s">
        <v>80</v>
      </c>
      <c r="C53" s="7" t="s">
        <v>45</v>
      </c>
      <c r="D53" s="7" t="s">
        <v>84</v>
      </c>
      <c r="E53" s="6">
        <v>1.0</v>
      </c>
      <c r="F53" s="6">
        <v>8.373541992</v>
      </c>
    </row>
    <row r="54">
      <c r="A54" s="7" t="s">
        <v>51</v>
      </c>
      <c r="B54" s="7" t="s">
        <v>80</v>
      </c>
      <c r="C54" s="7" t="s">
        <v>45</v>
      </c>
      <c r="D54" s="7" t="s">
        <v>84</v>
      </c>
      <c r="E54" s="6">
        <v>2.0</v>
      </c>
      <c r="F54" s="6">
        <v>8.2924548</v>
      </c>
    </row>
    <row r="55">
      <c r="A55" s="7" t="s">
        <v>51</v>
      </c>
      <c r="B55" s="7" t="s">
        <v>80</v>
      </c>
      <c r="C55" s="7" t="s">
        <v>45</v>
      </c>
      <c r="D55" s="7" t="s">
        <v>84</v>
      </c>
      <c r="E55" s="6">
        <v>3.0</v>
      </c>
      <c r="F55" s="6">
        <v>8.24259101</v>
      </c>
    </row>
    <row r="56">
      <c r="A56" s="7" t="s">
        <v>51</v>
      </c>
      <c r="B56" s="7" t="s">
        <v>80</v>
      </c>
      <c r="C56" s="7" t="s">
        <v>45</v>
      </c>
      <c r="D56" s="7" t="s">
        <v>84</v>
      </c>
      <c r="E56" s="6">
        <v>4.0</v>
      </c>
      <c r="F56" s="6">
        <v>8.334073222</v>
      </c>
    </row>
    <row r="57">
      <c r="A57" s="7"/>
      <c r="B57" s="7"/>
      <c r="C57" s="7"/>
      <c r="D57" s="6"/>
      <c r="E57" s="6"/>
    </row>
    <row r="58">
      <c r="A58" s="5" t="s">
        <v>85</v>
      </c>
      <c r="B58" s="7"/>
      <c r="C58" s="7"/>
      <c r="D58" s="6"/>
      <c r="E58" s="6"/>
    </row>
    <row r="59">
      <c r="A59" s="7"/>
      <c r="B59" s="7"/>
      <c r="C59" s="7"/>
      <c r="D59" s="6"/>
      <c r="E59" s="6"/>
    </row>
    <row r="60">
      <c r="A60" s="7" t="s">
        <v>75</v>
      </c>
      <c r="B60" s="7" t="s">
        <v>45</v>
      </c>
      <c r="C60" s="7" t="s">
        <v>86</v>
      </c>
      <c r="D60" s="6">
        <v>1.0</v>
      </c>
      <c r="E60" s="6">
        <v>217.270612</v>
      </c>
    </row>
    <row r="61">
      <c r="A61" s="7" t="s">
        <v>75</v>
      </c>
      <c r="B61" s="7" t="s">
        <v>45</v>
      </c>
      <c r="C61" s="7" t="s">
        <v>86</v>
      </c>
      <c r="D61" s="6">
        <v>2.0</v>
      </c>
      <c r="E61" s="6">
        <v>216.794683</v>
      </c>
    </row>
    <row r="62">
      <c r="A62" s="7" t="s">
        <v>75</v>
      </c>
      <c r="B62" s="7" t="s">
        <v>45</v>
      </c>
      <c r="C62" s="7" t="s">
        <v>86</v>
      </c>
      <c r="D62" s="6">
        <v>3.0</v>
      </c>
      <c r="E62" s="6">
        <v>215.842901</v>
      </c>
    </row>
    <row r="63">
      <c r="A63" s="7" t="s">
        <v>75</v>
      </c>
      <c r="B63" s="7" t="s">
        <v>45</v>
      </c>
      <c r="C63" s="7" t="s">
        <v>86</v>
      </c>
      <c r="D63" s="6">
        <v>4.0</v>
      </c>
      <c r="E63" s="6">
        <v>217.433659</v>
      </c>
    </row>
    <row r="64">
      <c r="A64" s="7" t="s">
        <v>77</v>
      </c>
      <c r="B64" s="7" t="s">
        <v>45</v>
      </c>
      <c r="C64" s="7" t="s">
        <v>87</v>
      </c>
      <c r="D64" s="6">
        <v>1.0</v>
      </c>
      <c r="E64" s="6">
        <v>305.47165</v>
      </c>
    </row>
    <row r="65">
      <c r="A65" s="7" t="s">
        <v>77</v>
      </c>
      <c r="B65" s="7" t="s">
        <v>45</v>
      </c>
      <c r="C65" s="7" t="s">
        <v>87</v>
      </c>
      <c r="D65" s="6">
        <v>2.0</v>
      </c>
      <c r="E65" s="6">
        <v>356.894524</v>
      </c>
    </row>
    <row r="66">
      <c r="A66" s="7" t="s">
        <v>77</v>
      </c>
      <c r="B66" s="7" t="s">
        <v>45</v>
      </c>
      <c r="C66" s="7" t="s">
        <v>87</v>
      </c>
      <c r="D66" s="6">
        <v>3.0</v>
      </c>
      <c r="E66" s="6">
        <v>370.858822</v>
      </c>
    </row>
    <row r="67">
      <c r="A67" s="7" t="s">
        <v>77</v>
      </c>
      <c r="B67" s="7" t="s">
        <v>45</v>
      </c>
      <c r="C67" s="7" t="s">
        <v>87</v>
      </c>
      <c r="D67" s="6">
        <v>4.0</v>
      </c>
      <c r="E67" s="6">
        <v>305.89189</v>
      </c>
    </row>
    <row r="68">
      <c r="A68" s="7" t="s">
        <v>78</v>
      </c>
      <c r="B68" s="7" t="s">
        <v>45</v>
      </c>
      <c r="C68" s="7" t="s">
        <v>88</v>
      </c>
      <c r="D68" s="6">
        <v>1.0</v>
      </c>
      <c r="E68" s="6">
        <v>173.729354</v>
      </c>
    </row>
    <row r="69">
      <c r="A69" s="7" t="s">
        <v>78</v>
      </c>
      <c r="B69" s="7" t="s">
        <v>45</v>
      </c>
      <c r="C69" s="7" t="s">
        <v>88</v>
      </c>
      <c r="D69" s="6">
        <v>2.0</v>
      </c>
      <c r="E69" s="6">
        <v>173.830253</v>
      </c>
    </row>
    <row r="70">
      <c r="A70" s="7" t="s">
        <v>78</v>
      </c>
      <c r="B70" s="7" t="s">
        <v>45</v>
      </c>
      <c r="C70" s="7" t="s">
        <v>88</v>
      </c>
      <c r="D70" s="6">
        <v>3.0</v>
      </c>
      <c r="E70" s="6">
        <v>173.354527</v>
      </c>
    </row>
    <row r="71">
      <c r="A71" s="7" t="s">
        <v>78</v>
      </c>
      <c r="B71" s="7" t="s">
        <v>45</v>
      </c>
      <c r="C71" s="7" t="s">
        <v>88</v>
      </c>
      <c r="D71" s="6">
        <v>4.0</v>
      </c>
      <c r="E71" s="6">
        <v>173.536632</v>
      </c>
    </row>
    <row r="72">
      <c r="A72" s="7" t="s">
        <v>80</v>
      </c>
      <c r="B72" s="7" t="s">
        <v>45</v>
      </c>
      <c r="C72" s="7" t="s">
        <v>89</v>
      </c>
      <c r="D72" s="6">
        <v>1.0</v>
      </c>
      <c r="E72" s="6">
        <v>293.677117</v>
      </c>
    </row>
    <row r="73">
      <c r="A73" s="7" t="s">
        <v>80</v>
      </c>
      <c r="B73" s="7" t="s">
        <v>45</v>
      </c>
      <c r="C73" s="7" t="s">
        <v>89</v>
      </c>
      <c r="D73" s="6">
        <v>2.0</v>
      </c>
      <c r="E73" s="6">
        <v>293.475839</v>
      </c>
    </row>
    <row r="74">
      <c r="A74" s="7" t="s">
        <v>80</v>
      </c>
      <c r="B74" s="7" t="s">
        <v>45</v>
      </c>
      <c r="C74" s="7" t="s">
        <v>89</v>
      </c>
      <c r="D74" s="6">
        <v>3.0</v>
      </c>
      <c r="E74" s="6">
        <v>293.280285</v>
      </c>
    </row>
    <row r="75">
      <c r="A75" s="12" t="s">
        <v>80</v>
      </c>
      <c r="B75" s="7" t="s">
        <v>45</v>
      </c>
      <c r="C75" s="7" t="s">
        <v>89</v>
      </c>
      <c r="D75" s="6">
        <v>4.0</v>
      </c>
      <c r="E75" s="6">
        <v>293.977919</v>
      </c>
    </row>
    <row r="76">
      <c r="A76" s="7" t="s">
        <v>75</v>
      </c>
      <c r="B76" s="7" t="s">
        <v>49</v>
      </c>
      <c r="C76" s="7" t="s">
        <v>86</v>
      </c>
      <c r="D76" s="6">
        <v>1.0</v>
      </c>
      <c r="E76" s="6">
        <v>443.126715</v>
      </c>
    </row>
    <row r="77">
      <c r="A77" s="7" t="s">
        <v>75</v>
      </c>
      <c r="B77" s="7" t="s">
        <v>49</v>
      </c>
      <c r="C77" s="7" t="s">
        <v>86</v>
      </c>
      <c r="D77" s="6">
        <v>2.0</v>
      </c>
      <c r="E77" s="6">
        <v>444.126923</v>
      </c>
      <c r="F77" s="6"/>
    </row>
    <row r="78">
      <c r="A78" s="7" t="s">
        <v>75</v>
      </c>
      <c r="B78" s="7" t="s">
        <v>49</v>
      </c>
      <c r="C78" s="7" t="s">
        <v>86</v>
      </c>
      <c r="D78" s="6">
        <v>3.0</v>
      </c>
      <c r="E78" s="6">
        <v>443.20383</v>
      </c>
      <c r="F78" s="6"/>
    </row>
    <row r="79">
      <c r="A79" s="7" t="s">
        <v>75</v>
      </c>
      <c r="B79" s="7" t="s">
        <v>49</v>
      </c>
      <c r="C79" s="7" t="s">
        <v>86</v>
      </c>
      <c r="D79" s="6">
        <v>4.0</v>
      </c>
      <c r="E79" s="6">
        <v>444.214931</v>
      </c>
      <c r="F79" s="6"/>
    </row>
    <row r="80">
      <c r="A80" s="7" t="s">
        <v>77</v>
      </c>
      <c r="B80" s="7" t="s">
        <v>49</v>
      </c>
      <c r="C80" s="7" t="s">
        <v>87</v>
      </c>
      <c r="D80" s="6">
        <v>1.0</v>
      </c>
      <c r="E80" s="6">
        <v>619.238184</v>
      </c>
      <c r="F80" s="6"/>
    </row>
    <row r="81">
      <c r="A81" s="7" t="s">
        <v>77</v>
      </c>
      <c r="B81" s="7" t="s">
        <v>49</v>
      </c>
      <c r="C81" s="7" t="s">
        <v>87</v>
      </c>
      <c r="D81" s="6">
        <v>2.0</v>
      </c>
      <c r="E81" s="6">
        <v>618.708164</v>
      </c>
      <c r="F81" s="6"/>
    </row>
    <row r="82">
      <c r="A82" s="7" t="s">
        <v>77</v>
      </c>
      <c r="B82" s="7" t="s">
        <v>49</v>
      </c>
      <c r="C82" s="7" t="s">
        <v>87</v>
      </c>
      <c r="D82" s="6">
        <v>3.0</v>
      </c>
      <c r="E82" s="6">
        <v>620.152795</v>
      </c>
      <c r="F82" s="6"/>
    </row>
    <row r="83">
      <c r="A83" s="7" t="s">
        <v>77</v>
      </c>
      <c r="B83" s="7" t="s">
        <v>49</v>
      </c>
      <c r="C83" s="7" t="s">
        <v>87</v>
      </c>
      <c r="D83" s="6">
        <v>4.0</v>
      </c>
      <c r="E83" s="6">
        <v>619.771911</v>
      </c>
      <c r="F83" s="6"/>
    </row>
    <row r="84">
      <c r="A84" s="7" t="s">
        <v>78</v>
      </c>
      <c r="B84" s="7" t="s">
        <v>49</v>
      </c>
      <c r="C84" s="7" t="s">
        <v>88</v>
      </c>
      <c r="D84" s="6">
        <v>1.0</v>
      </c>
      <c r="E84" s="6">
        <v>356.087857</v>
      </c>
      <c r="F84" s="6"/>
    </row>
    <row r="85">
      <c r="A85" s="7" t="s">
        <v>78</v>
      </c>
      <c r="B85" s="7" t="s">
        <v>49</v>
      </c>
      <c r="C85" s="7" t="s">
        <v>88</v>
      </c>
      <c r="D85" s="6">
        <v>2.0</v>
      </c>
      <c r="E85" s="6">
        <v>355.762222</v>
      </c>
      <c r="F85" s="6"/>
    </row>
    <row r="86">
      <c r="A86" s="7" t="s">
        <v>78</v>
      </c>
      <c r="B86" s="7" t="s">
        <v>49</v>
      </c>
      <c r="C86" s="7" t="s">
        <v>88</v>
      </c>
      <c r="D86" s="6">
        <v>3.0</v>
      </c>
      <c r="E86" s="6">
        <v>357.615892</v>
      </c>
      <c r="F86" s="6"/>
    </row>
    <row r="87">
      <c r="A87" s="7" t="s">
        <v>78</v>
      </c>
      <c r="B87" s="7" t="s">
        <v>49</v>
      </c>
      <c r="C87" s="7" t="s">
        <v>88</v>
      </c>
      <c r="D87" s="6">
        <v>4.0</v>
      </c>
      <c r="E87" s="6">
        <v>354.822426</v>
      </c>
      <c r="F87" s="6"/>
    </row>
    <row r="88">
      <c r="A88" s="7" t="s">
        <v>80</v>
      </c>
      <c r="B88" s="7" t="s">
        <v>49</v>
      </c>
      <c r="C88" s="7" t="s">
        <v>89</v>
      </c>
      <c r="D88" s="6">
        <v>1.0</v>
      </c>
      <c r="E88" s="6">
        <v>603.331056</v>
      </c>
      <c r="F88" s="6"/>
    </row>
    <row r="89">
      <c r="A89" s="7" t="s">
        <v>80</v>
      </c>
      <c r="B89" s="7" t="s">
        <v>49</v>
      </c>
      <c r="C89" s="7" t="s">
        <v>89</v>
      </c>
      <c r="D89" s="6">
        <v>2.0</v>
      </c>
      <c r="E89" s="6">
        <v>602.149523</v>
      </c>
      <c r="F89" s="6"/>
    </row>
    <row r="90">
      <c r="A90" s="7" t="s">
        <v>80</v>
      </c>
      <c r="B90" s="7" t="s">
        <v>49</v>
      </c>
      <c r="C90" s="7" t="s">
        <v>89</v>
      </c>
      <c r="D90" s="6">
        <v>3.0</v>
      </c>
      <c r="E90" s="6">
        <v>599.039786</v>
      </c>
      <c r="F90" s="6"/>
    </row>
    <row r="91">
      <c r="A91" s="7" t="s">
        <v>80</v>
      </c>
      <c r="B91" s="7" t="s">
        <v>49</v>
      </c>
      <c r="C91" s="7" t="s">
        <v>89</v>
      </c>
      <c r="D91" s="6">
        <v>4.0</v>
      </c>
      <c r="E91" s="6">
        <v>602.790944</v>
      </c>
      <c r="F91" s="6"/>
    </row>
    <row r="92">
      <c r="A92" s="7"/>
      <c r="B92" s="7"/>
      <c r="C92" s="7"/>
      <c r="D92" s="7"/>
      <c r="E92" s="6"/>
      <c r="F92" s="6"/>
    </row>
    <row r="93">
      <c r="A93" s="5" t="s">
        <v>90</v>
      </c>
      <c r="B93" s="7"/>
      <c r="C93" s="7"/>
      <c r="D93" s="7"/>
      <c r="E93" s="6"/>
      <c r="F93" s="6"/>
    </row>
    <row r="94">
      <c r="A94" s="7"/>
      <c r="B94" s="7"/>
      <c r="C94" s="7"/>
      <c r="D94" s="7"/>
      <c r="E94" s="6"/>
      <c r="F94" s="6"/>
    </row>
    <row r="95">
      <c r="A95" s="7" t="s">
        <v>75</v>
      </c>
      <c r="B95" s="7" t="s">
        <v>45</v>
      </c>
      <c r="C95" s="7" t="s">
        <v>91</v>
      </c>
      <c r="D95" s="6">
        <v>1.0</v>
      </c>
      <c r="E95" s="6">
        <v>36.86096</v>
      </c>
      <c r="F95" s="6"/>
    </row>
    <row r="96">
      <c r="A96" s="7" t="s">
        <v>75</v>
      </c>
      <c r="B96" s="7" t="s">
        <v>45</v>
      </c>
      <c r="C96" s="7" t="s">
        <v>91</v>
      </c>
      <c r="D96" s="6">
        <v>2.0</v>
      </c>
      <c r="E96" s="6">
        <v>36.79298</v>
      </c>
      <c r="F96" s="6"/>
    </row>
    <row r="97">
      <c r="A97" s="7" t="s">
        <v>75</v>
      </c>
      <c r="B97" s="7" t="s">
        <v>45</v>
      </c>
      <c r="C97" s="7" t="s">
        <v>91</v>
      </c>
      <c r="D97" s="6">
        <v>3.0</v>
      </c>
      <c r="E97" s="6">
        <v>36.554969</v>
      </c>
      <c r="F97" s="6"/>
    </row>
    <row r="98">
      <c r="A98" s="7" t="s">
        <v>75</v>
      </c>
      <c r="B98" s="7" t="s">
        <v>45</v>
      </c>
      <c r="C98" s="7" t="s">
        <v>91</v>
      </c>
      <c r="D98" s="6">
        <v>4.0</v>
      </c>
      <c r="E98" s="6">
        <v>36.559702</v>
      </c>
      <c r="F98" s="6"/>
    </row>
    <row r="99">
      <c r="A99" s="7" t="s">
        <v>77</v>
      </c>
      <c r="B99" s="7" t="s">
        <v>45</v>
      </c>
      <c r="C99" s="7" t="s">
        <v>92</v>
      </c>
      <c r="D99" s="6">
        <v>1.0</v>
      </c>
      <c r="E99" s="6">
        <v>53.723501</v>
      </c>
      <c r="F99" s="6"/>
    </row>
    <row r="100">
      <c r="A100" s="7" t="s">
        <v>77</v>
      </c>
      <c r="B100" s="7" t="s">
        <v>45</v>
      </c>
      <c r="C100" s="7" t="s">
        <v>92</v>
      </c>
      <c r="D100" s="6">
        <v>2.0</v>
      </c>
      <c r="E100" s="6">
        <v>53.321603</v>
      </c>
      <c r="F100" s="6"/>
    </row>
    <row r="101">
      <c r="A101" s="7" t="s">
        <v>77</v>
      </c>
      <c r="B101" s="7" t="s">
        <v>45</v>
      </c>
      <c r="C101" s="7" t="s">
        <v>92</v>
      </c>
      <c r="D101" s="6">
        <v>3.0</v>
      </c>
      <c r="E101" s="6">
        <v>53.475666</v>
      </c>
      <c r="F101" s="6"/>
    </row>
    <row r="102">
      <c r="A102" s="7" t="s">
        <v>77</v>
      </c>
      <c r="B102" s="7" t="s">
        <v>45</v>
      </c>
      <c r="C102" s="7" t="s">
        <v>92</v>
      </c>
      <c r="D102" s="6">
        <v>4.0</v>
      </c>
      <c r="E102" s="6">
        <v>53.515871</v>
      </c>
      <c r="F102" s="6"/>
    </row>
    <row r="103">
      <c r="A103" s="7" t="s">
        <v>78</v>
      </c>
      <c r="B103" s="7" t="s">
        <v>45</v>
      </c>
      <c r="C103" s="7" t="s">
        <v>93</v>
      </c>
      <c r="D103" s="6">
        <v>1.0</v>
      </c>
      <c r="E103" s="6">
        <v>44.493939</v>
      </c>
      <c r="F103" s="6"/>
    </row>
    <row r="104">
      <c r="A104" s="7" t="s">
        <v>78</v>
      </c>
      <c r="B104" s="7" t="s">
        <v>45</v>
      </c>
      <c r="C104" s="7" t="s">
        <v>93</v>
      </c>
      <c r="D104" s="6">
        <v>2.0</v>
      </c>
      <c r="E104" s="6">
        <v>44.596323</v>
      </c>
      <c r="F104" s="6"/>
    </row>
    <row r="105">
      <c r="A105" s="7" t="s">
        <v>78</v>
      </c>
      <c r="B105" s="7" t="s">
        <v>45</v>
      </c>
      <c r="C105" s="7" t="s">
        <v>93</v>
      </c>
      <c r="D105" s="6">
        <v>3.0</v>
      </c>
      <c r="E105" s="6">
        <v>44.365297</v>
      </c>
      <c r="F105" s="6"/>
    </row>
    <row r="106">
      <c r="A106" s="7" t="s">
        <v>78</v>
      </c>
      <c r="B106" s="7" t="s">
        <v>45</v>
      </c>
      <c r="C106" s="7" t="s">
        <v>93</v>
      </c>
      <c r="D106" s="6">
        <v>4.0</v>
      </c>
      <c r="E106" s="6">
        <v>44.660471</v>
      </c>
      <c r="F106" s="6"/>
    </row>
    <row r="107">
      <c r="A107" s="7" t="s">
        <v>80</v>
      </c>
      <c r="B107" s="7" t="s">
        <v>45</v>
      </c>
      <c r="C107" s="7" t="s">
        <v>94</v>
      </c>
      <c r="D107" s="6">
        <v>1.0</v>
      </c>
      <c r="E107" s="6">
        <v>56.806346</v>
      </c>
      <c r="F107" s="6"/>
    </row>
    <row r="108">
      <c r="A108" s="7" t="s">
        <v>80</v>
      </c>
      <c r="B108" s="7" t="s">
        <v>45</v>
      </c>
      <c r="C108" s="7" t="s">
        <v>94</v>
      </c>
      <c r="D108" s="6">
        <v>2.0</v>
      </c>
      <c r="E108" s="6">
        <v>55.835104</v>
      </c>
      <c r="F108" s="6"/>
    </row>
    <row r="109">
      <c r="A109" s="7" t="s">
        <v>80</v>
      </c>
      <c r="B109" s="7" t="s">
        <v>45</v>
      </c>
      <c r="C109" s="7" t="s">
        <v>94</v>
      </c>
      <c r="D109" s="6">
        <v>3.0</v>
      </c>
      <c r="E109" s="6">
        <v>55.489301</v>
      </c>
    </row>
    <row r="110">
      <c r="A110" s="12" t="s">
        <v>80</v>
      </c>
      <c r="B110" s="7" t="s">
        <v>45</v>
      </c>
      <c r="C110" s="7" t="s">
        <v>94</v>
      </c>
      <c r="D110" s="6">
        <v>4.0</v>
      </c>
      <c r="E110" s="6">
        <v>55.676051</v>
      </c>
    </row>
    <row r="112">
      <c r="A112" s="5" t="s">
        <v>53</v>
      </c>
      <c r="B112" s="7"/>
      <c r="C112" s="6"/>
      <c r="D112" s="6"/>
    </row>
    <row r="113">
      <c r="A113" s="7"/>
      <c r="B113" s="7"/>
      <c r="C113" s="6"/>
      <c r="D113" s="6"/>
    </row>
    <row r="114">
      <c r="A114" s="7" t="s">
        <v>75</v>
      </c>
      <c r="B114" s="7" t="s">
        <v>54</v>
      </c>
      <c r="C114" s="7" t="s">
        <v>55</v>
      </c>
      <c r="D114" s="6">
        <v>1.0</v>
      </c>
      <c r="E114" s="6">
        <v>2.655</v>
      </c>
    </row>
    <row r="115">
      <c r="A115" s="7" t="s">
        <v>75</v>
      </c>
      <c r="B115" s="7" t="s">
        <v>54</v>
      </c>
      <c r="C115" s="7" t="s">
        <v>55</v>
      </c>
      <c r="D115" s="6">
        <v>2.0</v>
      </c>
      <c r="E115" s="6">
        <v>2.745</v>
      </c>
    </row>
    <row r="116">
      <c r="A116" s="7" t="s">
        <v>75</v>
      </c>
      <c r="B116" s="7" t="s">
        <v>54</v>
      </c>
      <c r="C116" s="7" t="s">
        <v>55</v>
      </c>
      <c r="D116" s="6">
        <v>3.0</v>
      </c>
      <c r="E116" s="6">
        <v>2.635</v>
      </c>
    </row>
    <row r="117">
      <c r="A117" s="7" t="s">
        <v>75</v>
      </c>
      <c r="B117" s="7" t="s">
        <v>54</v>
      </c>
      <c r="C117" s="7" t="s">
        <v>55</v>
      </c>
      <c r="D117" s="6">
        <v>4.0</v>
      </c>
      <c r="E117" s="6">
        <v>2.721</v>
      </c>
    </row>
    <row r="118">
      <c r="A118" s="7" t="s">
        <v>77</v>
      </c>
      <c r="B118" s="7" t="s">
        <v>54</v>
      </c>
      <c r="C118" s="7" t="s">
        <v>55</v>
      </c>
      <c r="D118" s="6">
        <v>1.0</v>
      </c>
      <c r="E118" s="6">
        <v>2.678</v>
      </c>
    </row>
    <row r="119">
      <c r="A119" s="7" t="s">
        <v>77</v>
      </c>
      <c r="B119" s="7" t="s">
        <v>54</v>
      </c>
      <c r="C119" s="7" t="s">
        <v>55</v>
      </c>
      <c r="D119" s="6">
        <v>2.0</v>
      </c>
      <c r="E119" s="6">
        <v>2.817</v>
      </c>
    </row>
    <row r="120">
      <c r="A120" s="7" t="s">
        <v>77</v>
      </c>
      <c r="B120" s="7" t="s">
        <v>54</v>
      </c>
      <c r="C120" s="7" t="s">
        <v>55</v>
      </c>
      <c r="D120" s="6">
        <v>3.0</v>
      </c>
      <c r="E120" s="6">
        <v>2.35</v>
      </c>
    </row>
    <row r="121">
      <c r="A121" s="7" t="s">
        <v>77</v>
      </c>
      <c r="B121" s="7" t="s">
        <v>54</v>
      </c>
      <c r="C121" s="7" t="s">
        <v>55</v>
      </c>
      <c r="D121" s="6">
        <v>4.0</v>
      </c>
      <c r="E121" s="6">
        <v>2.325</v>
      </c>
    </row>
    <row r="122">
      <c r="A122" s="7" t="s">
        <v>78</v>
      </c>
      <c r="B122" s="7" t="s">
        <v>54</v>
      </c>
      <c r="C122" s="7" t="s">
        <v>55</v>
      </c>
      <c r="D122" s="6">
        <v>1.0</v>
      </c>
      <c r="E122" s="6">
        <v>2.467</v>
      </c>
    </row>
    <row r="123">
      <c r="A123" s="7" t="s">
        <v>78</v>
      </c>
      <c r="B123" s="7" t="s">
        <v>54</v>
      </c>
      <c r="C123" s="7" t="s">
        <v>55</v>
      </c>
      <c r="D123" s="6">
        <v>2.0</v>
      </c>
      <c r="E123" s="6">
        <v>2.283</v>
      </c>
    </row>
    <row r="124">
      <c r="A124" s="7" t="s">
        <v>78</v>
      </c>
      <c r="B124" s="7" t="s">
        <v>54</v>
      </c>
      <c r="C124" s="7" t="s">
        <v>55</v>
      </c>
      <c r="D124" s="6">
        <v>3.0</v>
      </c>
      <c r="E124" s="6">
        <v>2.707</v>
      </c>
    </row>
    <row r="125">
      <c r="A125" s="7" t="s">
        <v>78</v>
      </c>
      <c r="B125" s="7" t="s">
        <v>54</v>
      </c>
      <c r="C125" s="7" t="s">
        <v>55</v>
      </c>
      <c r="D125" s="6">
        <v>4.0</v>
      </c>
      <c r="E125" s="6">
        <v>2.688</v>
      </c>
    </row>
    <row r="126">
      <c r="A126" s="7" t="s">
        <v>80</v>
      </c>
      <c r="B126" s="7" t="s">
        <v>54</v>
      </c>
      <c r="C126" s="7" t="s">
        <v>55</v>
      </c>
      <c r="D126" s="6">
        <v>1.0</v>
      </c>
      <c r="E126" s="6">
        <v>2.299</v>
      </c>
    </row>
    <row r="127">
      <c r="A127" s="7" t="s">
        <v>80</v>
      </c>
      <c r="B127" s="7" t="s">
        <v>54</v>
      </c>
      <c r="C127" s="7" t="s">
        <v>55</v>
      </c>
      <c r="D127" s="6">
        <v>2.0</v>
      </c>
      <c r="E127" s="6">
        <v>2.251</v>
      </c>
    </row>
    <row r="128">
      <c r="A128" s="7" t="s">
        <v>80</v>
      </c>
      <c r="B128" s="7" t="s">
        <v>54</v>
      </c>
      <c r="C128" s="7" t="s">
        <v>55</v>
      </c>
      <c r="D128" s="6">
        <v>3.0</v>
      </c>
      <c r="E128" s="6">
        <v>2.669</v>
      </c>
    </row>
    <row r="129">
      <c r="A129" s="12" t="s">
        <v>80</v>
      </c>
      <c r="B129" s="7" t="s">
        <v>54</v>
      </c>
      <c r="C129" s="7" t="s">
        <v>55</v>
      </c>
      <c r="D129" s="6">
        <v>4.0</v>
      </c>
      <c r="E129" s="6">
        <v>2.278</v>
      </c>
    </row>
    <row r="130">
      <c r="A130" s="7" t="s">
        <v>75</v>
      </c>
      <c r="B130" s="7" t="s">
        <v>56</v>
      </c>
      <c r="C130" s="7" t="s">
        <v>55</v>
      </c>
      <c r="D130" s="6">
        <v>1.0</v>
      </c>
      <c r="E130" s="6">
        <v>2.778</v>
      </c>
    </row>
    <row r="131">
      <c r="A131" s="7" t="s">
        <v>75</v>
      </c>
      <c r="B131" s="7" t="s">
        <v>56</v>
      </c>
      <c r="C131" s="7" t="s">
        <v>55</v>
      </c>
      <c r="D131" s="6">
        <v>2.0</v>
      </c>
      <c r="E131" s="6">
        <v>2.699</v>
      </c>
    </row>
    <row r="132">
      <c r="A132" s="7" t="s">
        <v>75</v>
      </c>
      <c r="B132" s="7" t="s">
        <v>56</v>
      </c>
      <c r="C132" s="7" t="s">
        <v>55</v>
      </c>
      <c r="D132" s="6">
        <v>3.0</v>
      </c>
      <c r="E132" s="6">
        <v>2.695</v>
      </c>
    </row>
    <row r="133">
      <c r="A133" s="7" t="s">
        <v>75</v>
      </c>
      <c r="B133" s="7" t="s">
        <v>56</v>
      </c>
      <c r="C133" s="7" t="s">
        <v>55</v>
      </c>
      <c r="D133" s="6">
        <v>4.0</v>
      </c>
      <c r="E133" s="6">
        <v>2.638</v>
      </c>
    </row>
    <row r="134">
      <c r="A134" s="7" t="s">
        <v>77</v>
      </c>
      <c r="B134" s="7" t="s">
        <v>56</v>
      </c>
      <c r="C134" s="7" t="s">
        <v>55</v>
      </c>
      <c r="D134" s="6">
        <v>1.0</v>
      </c>
      <c r="E134" s="6">
        <v>2.344</v>
      </c>
    </row>
    <row r="135">
      <c r="A135" s="7" t="s">
        <v>77</v>
      </c>
      <c r="B135" s="7" t="s">
        <v>56</v>
      </c>
      <c r="C135" s="7" t="s">
        <v>55</v>
      </c>
      <c r="D135" s="6">
        <v>2.0</v>
      </c>
      <c r="E135" s="6">
        <v>2.416</v>
      </c>
    </row>
    <row r="136">
      <c r="A136" s="7" t="s">
        <v>77</v>
      </c>
      <c r="B136" s="7" t="s">
        <v>56</v>
      </c>
      <c r="C136" s="7" t="s">
        <v>55</v>
      </c>
      <c r="D136" s="6">
        <v>3.0</v>
      </c>
      <c r="E136" s="6">
        <v>2.436</v>
      </c>
    </row>
    <row r="137">
      <c r="A137" s="7" t="s">
        <v>77</v>
      </c>
      <c r="B137" s="7" t="s">
        <v>56</v>
      </c>
      <c r="C137" s="7" t="s">
        <v>55</v>
      </c>
      <c r="D137" s="6">
        <v>4.0</v>
      </c>
      <c r="E137" s="6">
        <v>2.3</v>
      </c>
    </row>
    <row r="138">
      <c r="A138" s="7" t="s">
        <v>78</v>
      </c>
      <c r="B138" s="7" t="s">
        <v>56</v>
      </c>
      <c r="C138" s="7" t="s">
        <v>55</v>
      </c>
      <c r="D138" s="6">
        <v>1.0</v>
      </c>
      <c r="E138" s="6">
        <v>2.415</v>
      </c>
    </row>
    <row r="139">
      <c r="A139" s="7" t="s">
        <v>78</v>
      </c>
      <c r="B139" s="7" t="s">
        <v>56</v>
      </c>
      <c r="C139" s="7" t="s">
        <v>55</v>
      </c>
      <c r="D139" s="6">
        <v>2.0</v>
      </c>
      <c r="E139" s="6">
        <v>2.885</v>
      </c>
    </row>
    <row r="140">
      <c r="A140" s="7" t="s">
        <v>78</v>
      </c>
      <c r="B140" s="7" t="s">
        <v>56</v>
      </c>
      <c r="C140" s="7" t="s">
        <v>55</v>
      </c>
      <c r="D140" s="6">
        <v>3.0</v>
      </c>
      <c r="E140" s="6">
        <v>2.356</v>
      </c>
    </row>
    <row r="141">
      <c r="A141" s="7" t="s">
        <v>78</v>
      </c>
      <c r="B141" s="7" t="s">
        <v>56</v>
      </c>
      <c r="C141" s="7" t="s">
        <v>55</v>
      </c>
      <c r="D141" s="6">
        <v>4.0</v>
      </c>
      <c r="E141" s="6">
        <v>2.343</v>
      </c>
    </row>
    <row r="142">
      <c r="A142" s="7" t="s">
        <v>80</v>
      </c>
      <c r="B142" s="7" t="s">
        <v>56</v>
      </c>
      <c r="C142" s="7" t="s">
        <v>55</v>
      </c>
      <c r="D142" s="6">
        <v>1.0</v>
      </c>
      <c r="E142" s="6">
        <v>2.354</v>
      </c>
    </row>
    <row r="143">
      <c r="A143" s="7" t="s">
        <v>80</v>
      </c>
      <c r="B143" s="7" t="s">
        <v>56</v>
      </c>
      <c r="C143" s="7" t="s">
        <v>55</v>
      </c>
      <c r="D143" s="6">
        <v>2.0</v>
      </c>
      <c r="E143" s="6">
        <v>2.375</v>
      </c>
    </row>
    <row r="144">
      <c r="A144" s="7" t="s">
        <v>80</v>
      </c>
      <c r="B144" s="7" t="s">
        <v>56</v>
      </c>
      <c r="C144" s="7" t="s">
        <v>55</v>
      </c>
      <c r="D144" s="6">
        <v>3.0</v>
      </c>
      <c r="E144" s="6">
        <v>2.273</v>
      </c>
    </row>
    <row r="145">
      <c r="A145" s="12" t="s">
        <v>80</v>
      </c>
      <c r="B145" s="7" t="s">
        <v>56</v>
      </c>
      <c r="C145" s="7" t="s">
        <v>55</v>
      </c>
      <c r="D145" s="6">
        <v>4.0</v>
      </c>
      <c r="E145" s="6">
        <v>2.297</v>
      </c>
    </row>
    <row r="147">
      <c r="A147" s="7"/>
      <c r="B147" s="7"/>
      <c r="C147" s="6"/>
      <c r="D147" s="6"/>
    </row>
    <row r="148">
      <c r="A148" s="7"/>
      <c r="B148" s="7"/>
      <c r="C148" s="6"/>
      <c r="D148" s="6"/>
    </row>
    <row r="149">
      <c r="A149" s="7"/>
      <c r="B149" s="7"/>
      <c r="C149" s="6"/>
      <c r="D149" s="6"/>
    </row>
    <row r="150">
      <c r="A150" s="7"/>
      <c r="B150" s="7"/>
      <c r="C150" s="6"/>
      <c r="D150" s="6"/>
    </row>
    <row r="151">
      <c r="A151" s="7"/>
      <c r="B151" s="7"/>
      <c r="C151" s="6"/>
      <c r="D151" s="6"/>
    </row>
    <row r="152">
      <c r="A152" s="7"/>
      <c r="B152" s="7"/>
      <c r="C152" s="6"/>
      <c r="D152" s="6"/>
    </row>
    <row r="153">
      <c r="A153" s="7"/>
      <c r="B153" s="7"/>
      <c r="C153" s="6"/>
      <c r="D153" s="6"/>
    </row>
    <row r="154">
      <c r="A154" s="7"/>
      <c r="B154" s="7"/>
      <c r="C154" s="6"/>
      <c r="D154" s="6"/>
    </row>
    <row r="155">
      <c r="A155" s="7"/>
      <c r="B155" s="7"/>
      <c r="C155" s="6"/>
      <c r="D155" s="6"/>
    </row>
    <row r="156">
      <c r="A156" s="7"/>
      <c r="B156" s="7"/>
      <c r="C156" s="6"/>
      <c r="D156" s="6"/>
    </row>
    <row r="157">
      <c r="A157" s="7"/>
      <c r="B157" s="7"/>
      <c r="C157" s="6"/>
      <c r="D157" s="6"/>
    </row>
    <row r="158">
      <c r="A158" s="7"/>
      <c r="B158" s="7"/>
      <c r="C158" s="6"/>
      <c r="D158" s="6"/>
    </row>
    <row r="159">
      <c r="A159" s="7"/>
      <c r="B159" s="7"/>
      <c r="C159" s="6"/>
      <c r="D159" s="6"/>
    </row>
    <row r="160">
      <c r="A160" s="7"/>
      <c r="B160" s="7"/>
      <c r="C160" s="6"/>
      <c r="D160" s="6"/>
    </row>
    <row r="161">
      <c r="A161" s="7"/>
      <c r="B161" s="7"/>
      <c r="C161" s="6"/>
      <c r="D161" s="6"/>
    </row>
    <row r="162">
      <c r="A162" s="7"/>
      <c r="B162" s="7"/>
      <c r="C162" s="6"/>
      <c r="D162" s="6"/>
    </row>
    <row r="163">
      <c r="A163" s="7"/>
      <c r="B163" s="7"/>
      <c r="C163" s="6"/>
      <c r="D163" s="6"/>
    </row>
    <row r="164">
      <c r="A164" s="7"/>
      <c r="B164" s="7"/>
      <c r="C164" s="6"/>
      <c r="D164" s="6"/>
    </row>
    <row r="165">
      <c r="A165" s="7"/>
      <c r="B165" s="7"/>
      <c r="C165" s="6"/>
      <c r="D165" s="6"/>
    </row>
    <row r="166">
      <c r="A166" s="7"/>
      <c r="B166" s="7"/>
      <c r="C166" s="6"/>
      <c r="D166" s="6"/>
    </row>
    <row r="167">
      <c r="A167" s="7"/>
      <c r="B167" s="7"/>
      <c r="C167" s="6"/>
      <c r="D167" s="6"/>
    </row>
    <row r="168">
      <c r="A168" s="7"/>
      <c r="B168" s="7"/>
      <c r="C168" s="6"/>
      <c r="D168" s="6"/>
    </row>
    <row r="169">
      <c r="A169" s="7"/>
      <c r="B169" s="7"/>
      <c r="C169" s="6"/>
      <c r="D169" s="6"/>
    </row>
    <row r="170">
      <c r="A170" s="7"/>
      <c r="B170" s="7"/>
      <c r="C170" s="6"/>
      <c r="D170" s="6"/>
    </row>
    <row r="171">
      <c r="A171" s="7"/>
      <c r="B171" s="7"/>
      <c r="C171" s="6"/>
      <c r="D171" s="6"/>
    </row>
    <row r="172">
      <c r="A172" s="7"/>
      <c r="B172" s="7"/>
      <c r="C172" s="6"/>
      <c r="D172" s="6"/>
    </row>
    <row r="173">
      <c r="A173" s="7"/>
      <c r="B173" s="7"/>
      <c r="C173" s="6"/>
      <c r="D173" s="6"/>
    </row>
    <row r="174">
      <c r="A174" s="7"/>
      <c r="B174" s="7"/>
      <c r="C174" s="6"/>
      <c r="D174" s="6"/>
    </row>
    <row r="175">
      <c r="A175" s="7"/>
      <c r="B175" s="7"/>
      <c r="C175" s="6"/>
      <c r="D175" s="6"/>
    </row>
    <row r="176">
      <c r="A176" s="7"/>
      <c r="B176" s="7"/>
      <c r="C176" s="6"/>
      <c r="D176" s="6"/>
    </row>
    <row r="177">
      <c r="A177" s="7"/>
      <c r="B177" s="7"/>
      <c r="C177" s="6"/>
      <c r="D177" s="6"/>
    </row>
    <row r="178">
      <c r="A178" s="7"/>
      <c r="B178" s="7"/>
      <c r="C178" s="6"/>
      <c r="D178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  <col customWidth="1" min="6" max="6" width="6.14"/>
    <col customWidth="1" min="7" max="7" width="20.86"/>
    <col customWidth="1" min="8" max="8" width="7.86"/>
    <col customWidth="1" min="9" max="9" width="7.43"/>
    <col customWidth="1" min="10" max="10" width="9.14"/>
  </cols>
  <sheetData>
    <row r="1">
      <c r="A1" s="1" t="s">
        <v>95</v>
      </c>
    </row>
    <row r="3">
      <c r="A3" s="2" t="s">
        <v>24</v>
      </c>
      <c r="G3" s="2" t="s">
        <v>25</v>
      </c>
    </row>
    <row r="5">
      <c r="B5" s="8" t="s">
        <v>96</v>
      </c>
      <c r="C5" s="8" t="s">
        <v>97</v>
      </c>
      <c r="D5" s="8" t="s">
        <v>98</v>
      </c>
      <c r="E5" s="8"/>
      <c r="F5" s="8"/>
      <c r="H5" s="8" t="str">
        <f t="shared" ref="H5:K5" si="1">B5</f>
        <v>Q6</v>
      </c>
      <c r="I5" s="8" t="str">
        <f t="shared" si="1"/>
        <v>Q7</v>
      </c>
      <c r="J5" s="8" t="str">
        <f t="shared" si="1"/>
        <v>Q8</v>
      </c>
      <c r="K5" s="8" t="str">
        <f t="shared" si="1"/>
        <v/>
      </c>
      <c r="L5" s="8"/>
    </row>
    <row r="6">
      <c r="A6" s="2" t="s">
        <v>66</v>
      </c>
      <c r="B6" t="str">
        <f>MEDIAN($E$23:$E$25)</f>
        <v>249.682662</v>
      </c>
      <c r="C6" t="str">
        <f>MEDIAN($E$27:$E$29)</f>
        <v>279.856088</v>
      </c>
      <c r="D6" t="str">
        <f>MEDIAN($E$31:$E$33)</f>
        <v>247.399035</v>
      </c>
      <c r="G6" t="str">
        <f t="shared" ref="G6:G10" si="2">A6</f>
        <v>INSTANS 5U opt event</v>
      </c>
      <c r="H6" s="10" t="str">
        <f>Common!$B$6*0.001/B6</f>
        <v>2.50</v>
      </c>
      <c r="I6" s="10" t="str">
        <f>Common!$B$6*0.001/C6</f>
        <v>2.23</v>
      </c>
      <c r="J6" s="10" t="str">
        <f>Common!$B$6*0.001/D6</f>
        <v>2.52</v>
      </c>
    </row>
    <row r="7">
      <c r="A7" s="2" t="s">
        <v>67</v>
      </c>
      <c r="B7" t="str">
        <f>MEDIAN($E$35:$E$37)</f>
        <v>508.201354</v>
      </c>
      <c r="C7" t="str">
        <f>MEDIAN($E$39:$E$41)</f>
        <v>573.584972</v>
      </c>
      <c r="D7" t="str">
        <f>MEDIAN($E$43:$E$45)</f>
        <v>505.596556</v>
      </c>
      <c r="G7" t="str">
        <f t="shared" si="2"/>
        <v>INSTANS 10U opt event</v>
      </c>
      <c r="H7" s="10" t="str">
        <f>Common!$B$7*0.001/B7</f>
        <v>2.50</v>
      </c>
      <c r="I7" s="10" t="str">
        <f>Common!$B$7*0.001/C7</f>
        <v>2.22</v>
      </c>
      <c r="J7" s="10" t="str">
        <f>Common!$B$7*0.001/D7</f>
        <v>2.52</v>
      </c>
    </row>
    <row r="8">
      <c r="A8" s="2" t="s">
        <v>99</v>
      </c>
      <c r="B8" t="str">
        <f>MEDIAN($E$50:$E$52)</f>
        <v>7222.397352</v>
      </c>
      <c r="D8" t="str">
        <f>MEDIAN($E$55:$E$57)</f>
        <v>7155.400566</v>
      </c>
      <c r="G8" t="str">
        <f t="shared" si="2"/>
        <v>INSTANS 5U static</v>
      </c>
      <c r="H8" s="13" t="str">
        <f>Common!$B$6*0.001/B8</f>
        <v>0.086</v>
      </c>
      <c r="I8" s="15"/>
      <c r="J8" s="13" t="str">
        <f>Common!$B$6*0.001/D8</f>
        <v>0.087</v>
      </c>
    </row>
    <row r="9">
      <c r="A9" s="2" t="s">
        <v>36</v>
      </c>
      <c r="B9" t="str">
        <f>MEDIAN($E$62:$E$64)+Common!$C$6-Common!$C$14</f>
        <v>23.909</v>
      </c>
      <c r="C9" t="str">
        <f>MEDIAN($E$66:$E$68)+Common!$C$6-Common!$C$14</f>
        <v>3.662</v>
      </c>
      <c r="D9" t="str">
        <f>MEDIAN($E$70:$E$72)+Common!$C$6-Common!$C$14</f>
        <v>4.813</v>
      </c>
      <c r="G9" t="str">
        <f t="shared" si="2"/>
        <v>Stardog 5U reasoning</v>
      </c>
      <c r="H9" s="9" t="str">
        <f>Common!$B$6*0.001/B9</f>
        <v>26.1</v>
      </c>
      <c r="I9" s="14" t="str">
        <f>Common!$B$6*0.001/C9</f>
        <v>171</v>
      </c>
      <c r="J9" s="14" t="str">
        <f>Common!$B$6*0.001/D9</f>
        <v>130</v>
      </c>
    </row>
    <row r="10">
      <c r="A10" s="2" t="s">
        <v>37</v>
      </c>
      <c r="B10" t="str">
        <f>MEDIAN($E$74:$E$76)+Common!$C$7-Common!$C$25</f>
        <v>23.101</v>
      </c>
      <c r="C10" t="str">
        <f>MEDIAN($E$78:$E$80)+Common!$C$7-Common!$C$25</f>
        <v>6.972</v>
      </c>
      <c r="D10" t="str">
        <f>MEDIAN($E$82:$E$84)+Common!$C$7-Common!$C$25</f>
        <v>8.417</v>
      </c>
      <c r="G10" t="str">
        <f t="shared" si="2"/>
        <v>Stardog 10U reasoning</v>
      </c>
      <c r="H10" s="9" t="str">
        <f>Common!$B$7*0.001/B10</f>
        <v>55.1</v>
      </c>
      <c r="I10" s="14" t="str">
        <f>Common!$B$7*0.001/C10</f>
        <v>183</v>
      </c>
      <c r="J10" s="14" t="str">
        <f>Common!$B$7*0.001/D10</f>
        <v>151</v>
      </c>
    </row>
    <row r="12">
      <c r="A12" s="2" t="s">
        <v>100</v>
      </c>
      <c r="B12" t="str">
        <f>A13*60*60</f>
        <v>213850</v>
      </c>
      <c r="C12" s="2" t="s">
        <v>101</v>
      </c>
      <c r="G12" s="2" t="s">
        <v>102</v>
      </c>
      <c r="H12" s="16" t="str">
        <f>Common!$B$6/B12</f>
        <v>2.9204</v>
      </c>
      <c r="I12" s="2" t="s">
        <v>103</v>
      </c>
    </row>
    <row r="13">
      <c r="A13" s="2">
        <v>59.40277778</v>
      </c>
      <c r="B13" s="2" t="s">
        <v>104</v>
      </c>
    </row>
    <row r="14">
      <c r="A14" s="2"/>
      <c r="G14" s="3" t="s">
        <v>105</v>
      </c>
      <c r="H14" s="9" t="str">
        <f>H6/H8</f>
        <v>28.9</v>
      </c>
      <c r="I14" s="9"/>
      <c r="J14" s="9" t="str">
        <f>J6/J8</f>
        <v>28.9</v>
      </c>
    </row>
    <row r="15">
      <c r="A15" s="2"/>
      <c r="G15" s="3" t="s">
        <v>106</v>
      </c>
      <c r="H15" s="9" t="str">
        <f>H10/H7</f>
        <v>22.0</v>
      </c>
      <c r="I15" s="9"/>
      <c r="J15" s="9" t="str">
        <f>J10/J7</f>
        <v>60.1</v>
      </c>
    </row>
    <row r="20">
      <c r="A20" s="2" t="s">
        <v>43</v>
      </c>
      <c r="B20" s="2" t="s">
        <v>107</v>
      </c>
    </row>
    <row r="22">
      <c r="A22" s="7" t="s">
        <v>108</v>
      </c>
      <c r="B22" s="7" t="s">
        <v>45</v>
      </c>
      <c r="C22" s="7" t="s">
        <v>109</v>
      </c>
      <c r="D22" s="6">
        <v>1.0</v>
      </c>
      <c r="E22" s="6">
        <v>248.948602</v>
      </c>
    </row>
    <row r="23">
      <c r="A23" s="7" t="s">
        <v>108</v>
      </c>
      <c r="B23" s="7" t="s">
        <v>45</v>
      </c>
      <c r="C23" s="7" t="s">
        <v>109</v>
      </c>
      <c r="D23" s="6">
        <v>2.0</v>
      </c>
      <c r="E23" s="6">
        <v>249.682662</v>
      </c>
    </row>
    <row r="24">
      <c r="A24" s="7" t="s">
        <v>108</v>
      </c>
      <c r="B24" s="7" t="s">
        <v>45</v>
      </c>
      <c r="C24" s="7" t="s">
        <v>109</v>
      </c>
      <c r="D24" s="6">
        <v>3.0</v>
      </c>
      <c r="E24" s="6">
        <v>249.090283</v>
      </c>
    </row>
    <row r="25">
      <c r="A25" s="7" t="s">
        <v>108</v>
      </c>
      <c r="B25" s="7" t="s">
        <v>45</v>
      </c>
      <c r="C25" s="7" t="s">
        <v>109</v>
      </c>
      <c r="D25" s="6">
        <v>4.0</v>
      </c>
      <c r="E25" s="6">
        <v>250.270058</v>
      </c>
    </row>
    <row r="26">
      <c r="A26" s="7" t="s">
        <v>110</v>
      </c>
      <c r="B26" s="7" t="s">
        <v>45</v>
      </c>
      <c r="C26" s="7" t="s">
        <v>109</v>
      </c>
      <c r="D26" s="6">
        <v>1.0</v>
      </c>
      <c r="E26" s="6">
        <v>279.2273</v>
      </c>
    </row>
    <row r="27">
      <c r="A27" s="7" t="s">
        <v>110</v>
      </c>
      <c r="B27" s="7" t="s">
        <v>45</v>
      </c>
      <c r="C27" s="7" t="s">
        <v>109</v>
      </c>
      <c r="D27" s="6">
        <v>2.0</v>
      </c>
      <c r="E27" s="6">
        <v>279.856088</v>
      </c>
    </row>
    <row r="28">
      <c r="A28" s="7" t="s">
        <v>110</v>
      </c>
      <c r="B28" s="7" t="s">
        <v>45</v>
      </c>
      <c r="C28" s="7" t="s">
        <v>109</v>
      </c>
      <c r="D28" s="6">
        <v>3.0</v>
      </c>
      <c r="E28" s="6">
        <v>280.055222</v>
      </c>
    </row>
    <row r="29">
      <c r="A29" s="7" t="s">
        <v>110</v>
      </c>
      <c r="B29" s="7" t="s">
        <v>45</v>
      </c>
      <c r="C29" s="7" t="s">
        <v>109</v>
      </c>
      <c r="D29" s="6">
        <v>4.0</v>
      </c>
      <c r="E29" s="6">
        <v>279.541106</v>
      </c>
    </row>
    <row r="30">
      <c r="A30" s="7" t="s">
        <v>111</v>
      </c>
      <c r="B30" s="7" t="s">
        <v>45</v>
      </c>
      <c r="C30" s="7" t="s">
        <v>109</v>
      </c>
      <c r="D30" s="6">
        <v>1.0</v>
      </c>
      <c r="E30" s="6">
        <v>247.525581</v>
      </c>
    </row>
    <row r="31">
      <c r="A31" s="7" t="s">
        <v>111</v>
      </c>
      <c r="B31" s="7" t="s">
        <v>45</v>
      </c>
      <c r="C31" s="7" t="s">
        <v>109</v>
      </c>
      <c r="D31" s="6">
        <v>2.0</v>
      </c>
      <c r="E31" s="6">
        <v>247.20557</v>
      </c>
    </row>
    <row r="32">
      <c r="A32" s="7" t="s">
        <v>111</v>
      </c>
      <c r="B32" s="7" t="s">
        <v>45</v>
      </c>
      <c r="C32" s="7" t="s">
        <v>109</v>
      </c>
      <c r="D32" s="6">
        <v>3.0</v>
      </c>
      <c r="E32" s="6">
        <v>247.399035</v>
      </c>
    </row>
    <row r="33">
      <c r="A33" s="7" t="s">
        <v>111</v>
      </c>
      <c r="B33" s="7" t="s">
        <v>45</v>
      </c>
      <c r="C33" s="7" t="s">
        <v>109</v>
      </c>
      <c r="D33" s="6">
        <v>4.0</v>
      </c>
      <c r="E33" s="6">
        <v>249.439778</v>
      </c>
    </row>
    <row r="34">
      <c r="A34" s="7" t="s">
        <v>108</v>
      </c>
      <c r="B34" s="7" t="s">
        <v>49</v>
      </c>
      <c r="C34" s="7" t="s">
        <v>109</v>
      </c>
      <c r="D34" s="6">
        <v>1.0</v>
      </c>
      <c r="E34" s="6">
        <v>507.758845</v>
      </c>
    </row>
    <row r="35">
      <c r="A35" s="7" t="s">
        <v>108</v>
      </c>
      <c r="B35" s="7" t="s">
        <v>49</v>
      </c>
      <c r="C35" s="7" t="s">
        <v>109</v>
      </c>
      <c r="D35" s="6">
        <v>2.0</v>
      </c>
      <c r="E35" s="6">
        <v>507.631197</v>
      </c>
    </row>
    <row r="36">
      <c r="A36" s="7" t="s">
        <v>108</v>
      </c>
      <c r="B36" s="7" t="s">
        <v>49</v>
      </c>
      <c r="C36" s="7" t="s">
        <v>109</v>
      </c>
      <c r="D36" s="6">
        <v>3.0</v>
      </c>
      <c r="E36" s="6">
        <v>508.201354</v>
      </c>
    </row>
    <row r="37">
      <c r="A37" s="7" t="s">
        <v>108</v>
      </c>
      <c r="B37" s="7" t="s">
        <v>49</v>
      </c>
      <c r="C37" s="7" t="s">
        <v>109</v>
      </c>
      <c r="D37" s="6">
        <v>4.0</v>
      </c>
      <c r="E37" s="6">
        <v>509.027729</v>
      </c>
    </row>
    <row r="38">
      <c r="A38" s="7" t="s">
        <v>110</v>
      </c>
      <c r="B38" s="7" t="s">
        <v>49</v>
      </c>
      <c r="C38" s="7" t="s">
        <v>109</v>
      </c>
      <c r="D38" s="6">
        <v>1.0</v>
      </c>
      <c r="E38" s="6">
        <v>571.869667</v>
      </c>
    </row>
    <row r="39">
      <c r="A39" s="12" t="s">
        <v>110</v>
      </c>
      <c r="B39" s="7" t="s">
        <v>49</v>
      </c>
      <c r="C39" s="7" t="s">
        <v>109</v>
      </c>
      <c r="D39" s="6">
        <v>2.0</v>
      </c>
      <c r="E39" s="6">
        <v>574.168491</v>
      </c>
    </row>
    <row r="40">
      <c r="A40" s="7" t="s">
        <v>110</v>
      </c>
      <c r="B40" s="7" t="s">
        <v>49</v>
      </c>
      <c r="C40" s="7" t="s">
        <v>109</v>
      </c>
      <c r="D40" s="6">
        <v>3.0</v>
      </c>
      <c r="E40" s="6">
        <v>573.198568</v>
      </c>
    </row>
    <row r="41">
      <c r="A41" s="7" t="s">
        <v>110</v>
      </c>
      <c r="B41" s="7" t="s">
        <v>49</v>
      </c>
      <c r="C41" s="7" t="s">
        <v>109</v>
      </c>
      <c r="D41" s="6">
        <v>4.0</v>
      </c>
      <c r="E41" s="6">
        <v>573.584972</v>
      </c>
      <c r="F41" s="6"/>
    </row>
    <row r="42">
      <c r="A42" s="7" t="s">
        <v>111</v>
      </c>
      <c r="B42" s="7" t="s">
        <v>49</v>
      </c>
      <c r="C42" s="7" t="s">
        <v>109</v>
      </c>
      <c r="D42" s="6">
        <v>1.0</v>
      </c>
      <c r="E42" s="6">
        <v>506.789144</v>
      </c>
      <c r="F42" s="6"/>
    </row>
    <row r="43">
      <c r="A43" s="7" t="s">
        <v>111</v>
      </c>
      <c r="B43" s="7" t="s">
        <v>49</v>
      </c>
      <c r="C43" s="7" t="s">
        <v>109</v>
      </c>
      <c r="D43" s="6">
        <v>2.0</v>
      </c>
      <c r="E43" s="6">
        <v>505.596556</v>
      </c>
      <c r="F43" s="6"/>
    </row>
    <row r="44">
      <c r="A44" s="7" t="s">
        <v>111</v>
      </c>
      <c r="B44" s="7" t="s">
        <v>49</v>
      </c>
      <c r="C44" s="7" t="s">
        <v>109</v>
      </c>
      <c r="D44" s="6">
        <v>3.0</v>
      </c>
      <c r="E44" s="6">
        <v>504.604243</v>
      </c>
      <c r="F44" s="6"/>
    </row>
    <row r="45">
      <c r="A45" s="7" t="s">
        <v>111</v>
      </c>
      <c r="B45" s="7" t="s">
        <v>49</v>
      </c>
      <c r="C45" s="7" t="s">
        <v>109</v>
      </c>
      <c r="D45" s="6">
        <v>4.0</v>
      </c>
      <c r="E45" s="6">
        <v>505.935426</v>
      </c>
      <c r="F45" s="6"/>
    </row>
    <row r="46">
      <c r="A46" s="7"/>
      <c r="B46" s="7"/>
      <c r="C46" s="7"/>
      <c r="D46" s="7"/>
      <c r="E46" s="6"/>
      <c r="F46" s="6"/>
    </row>
    <row r="47">
      <c r="A47" s="5" t="s">
        <v>43</v>
      </c>
      <c r="B47" s="5" t="s">
        <v>112</v>
      </c>
      <c r="C47" s="7"/>
      <c r="D47" s="7"/>
      <c r="E47" s="6"/>
      <c r="F47" s="6"/>
    </row>
    <row r="48">
      <c r="A48" s="7"/>
      <c r="B48" s="7"/>
      <c r="C48" s="7"/>
      <c r="D48" s="7"/>
      <c r="E48" s="6"/>
      <c r="F48" s="6"/>
    </row>
    <row r="49">
      <c r="A49" s="7" t="s">
        <v>108</v>
      </c>
      <c r="B49" s="7" t="s">
        <v>45</v>
      </c>
      <c r="C49" s="7" t="s">
        <v>113</v>
      </c>
      <c r="D49" s="6">
        <v>1.0</v>
      </c>
      <c r="E49" s="6">
        <v>7159.863948</v>
      </c>
      <c r="F49" s="6"/>
    </row>
    <row r="50">
      <c r="A50" s="7" t="s">
        <v>108</v>
      </c>
      <c r="B50" s="7" t="s">
        <v>45</v>
      </c>
      <c r="C50" s="7" t="s">
        <v>113</v>
      </c>
      <c r="D50" s="6">
        <v>2.0</v>
      </c>
      <c r="E50" s="6">
        <v>7205.618922</v>
      </c>
      <c r="F50" s="6"/>
    </row>
    <row r="51">
      <c r="A51" s="7" t="s">
        <v>108</v>
      </c>
      <c r="B51" s="7" t="s">
        <v>45</v>
      </c>
      <c r="C51" s="7" t="s">
        <v>113</v>
      </c>
      <c r="D51" s="6">
        <v>3.0</v>
      </c>
      <c r="E51" s="6">
        <v>7236.489694</v>
      </c>
      <c r="F51" s="6"/>
    </row>
    <row r="52">
      <c r="A52" s="7" t="s">
        <v>108</v>
      </c>
      <c r="B52" s="7" t="s">
        <v>45</v>
      </c>
      <c r="C52" s="7" t="s">
        <v>113</v>
      </c>
      <c r="D52" s="6">
        <v>4.0</v>
      </c>
      <c r="E52" s="6">
        <v>7222.397352</v>
      </c>
      <c r="F52" s="6"/>
    </row>
    <row r="53">
      <c r="A53" s="7" t="s">
        <v>114</v>
      </c>
      <c r="B53" s="11"/>
      <c r="C53" s="11"/>
      <c r="D53" s="11"/>
      <c r="E53" s="11"/>
      <c r="F53" s="6"/>
    </row>
    <row r="54">
      <c r="A54" s="7" t="s">
        <v>111</v>
      </c>
      <c r="B54" s="7" t="s">
        <v>45</v>
      </c>
      <c r="C54" s="7" t="s">
        <v>113</v>
      </c>
      <c r="D54" s="6">
        <v>1.0</v>
      </c>
      <c r="E54" s="6">
        <v>7157.822847</v>
      </c>
      <c r="F54" s="6"/>
    </row>
    <row r="55">
      <c r="A55" s="12" t="s">
        <v>111</v>
      </c>
      <c r="B55" s="7" t="s">
        <v>45</v>
      </c>
      <c r="C55" s="7" t="s">
        <v>113</v>
      </c>
      <c r="D55" s="6">
        <v>2.0</v>
      </c>
      <c r="E55" s="6">
        <v>7124.227445</v>
      </c>
      <c r="F55" s="6"/>
    </row>
    <row r="56">
      <c r="A56" s="7" t="s">
        <v>111</v>
      </c>
      <c r="B56" s="7" t="s">
        <v>45</v>
      </c>
      <c r="C56" s="7" t="s">
        <v>113</v>
      </c>
      <c r="D56" s="6">
        <v>3.0</v>
      </c>
      <c r="E56" s="6">
        <v>7155.400566</v>
      </c>
      <c r="F56" s="6"/>
    </row>
    <row r="57">
      <c r="A57" s="7" t="s">
        <v>111</v>
      </c>
      <c r="B57" s="7" t="s">
        <v>45</v>
      </c>
      <c r="C57" s="7" t="s">
        <v>113</v>
      </c>
      <c r="D57" s="6">
        <v>4.0</v>
      </c>
      <c r="E57" s="6">
        <v>7159.447585</v>
      </c>
    </row>
    <row r="59">
      <c r="A59" s="2" t="s">
        <v>115</v>
      </c>
      <c r="B59" s="2" t="s">
        <v>116</v>
      </c>
    </row>
    <row r="61">
      <c r="A61" s="7" t="s">
        <v>108</v>
      </c>
      <c r="B61" s="7" t="s">
        <v>54</v>
      </c>
      <c r="C61" s="7" t="s">
        <v>55</v>
      </c>
      <c r="D61" s="6">
        <v>1.0</v>
      </c>
      <c r="E61" s="6">
        <v>23.33</v>
      </c>
    </row>
    <row r="62">
      <c r="A62" s="7" t="s">
        <v>108</v>
      </c>
      <c r="B62" s="7" t="s">
        <v>54</v>
      </c>
      <c r="C62" s="7" t="s">
        <v>55</v>
      </c>
      <c r="D62" s="6">
        <v>2.0</v>
      </c>
      <c r="E62" s="6">
        <v>19.944</v>
      </c>
    </row>
    <row r="63">
      <c r="A63" s="7" t="s">
        <v>108</v>
      </c>
      <c r="B63" s="7" t="s">
        <v>54</v>
      </c>
      <c r="C63" s="7" t="s">
        <v>55</v>
      </c>
      <c r="D63" s="6">
        <v>3.0</v>
      </c>
      <c r="E63" s="6">
        <v>23.024</v>
      </c>
    </row>
    <row r="64">
      <c r="A64" s="7" t="s">
        <v>108</v>
      </c>
      <c r="B64" s="7" t="s">
        <v>54</v>
      </c>
      <c r="C64" s="7" t="s">
        <v>55</v>
      </c>
      <c r="D64" s="6">
        <v>4.0</v>
      </c>
      <c r="E64" s="6">
        <v>23.512</v>
      </c>
    </row>
    <row r="65">
      <c r="A65" s="7" t="s">
        <v>110</v>
      </c>
      <c r="B65" s="7" t="s">
        <v>54</v>
      </c>
      <c r="C65" s="7" t="s">
        <v>55</v>
      </c>
      <c r="D65" s="6">
        <v>1.0</v>
      </c>
      <c r="E65" s="6">
        <v>3.083</v>
      </c>
    </row>
    <row r="66">
      <c r="A66" s="7" t="s">
        <v>110</v>
      </c>
      <c r="B66" s="7" t="s">
        <v>54</v>
      </c>
      <c r="C66" s="7" t="s">
        <v>55</v>
      </c>
      <c r="D66" s="6">
        <v>2.0</v>
      </c>
      <c r="E66" s="6">
        <v>2.777</v>
      </c>
    </row>
    <row r="67">
      <c r="A67" s="7" t="s">
        <v>110</v>
      </c>
      <c r="B67" s="7" t="s">
        <v>54</v>
      </c>
      <c r="C67" s="7" t="s">
        <v>55</v>
      </c>
      <c r="D67" s="6">
        <v>3.0</v>
      </c>
      <c r="E67" s="6">
        <v>2.685</v>
      </c>
    </row>
    <row r="68">
      <c r="A68" s="7" t="s">
        <v>110</v>
      </c>
      <c r="B68" s="7" t="s">
        <v>54</v>
      </c>
      <c r="C68" s="7" t="s">
        <v>55</v>
      </c>
      <c r="D68" s="6">
        <v>4.0</v>
      </c>
      <c r="E68" s="6">
        <v>2.813</v>
      </c>
    </row>
    <row r="69">
      <c r="A69" s="7" t="s">
        <v>111</v>
      </c>
      <c r="B69" s="7" t="s">
        <v>54</v>
      </c>
      <c r="C69" s="7" t="s">
        <v>55</v>
      </c>
      <c r="D69" s="6">
        <v>1.0</v>
      </c>
      <c r="E69" s="6">
        <v>4.469</v>
      </c>
    </row>
    <row r="70">
      <c r="A70" s="7" t="s">
        <v>111</v>
      </c>
      <c r="B70" s="7" t="s">
        <v>54</v>
      </c>
      <c r="C70" s="7" t="s">
        <v>55</v>
      </c>
      <c r="D70" s="6">
        <v>2.0</v>
      </c>
      <c r="E70" s="6">
        <v>3.928</v>
      </c>
    </row>
    <row r="71">
      <c r="A71" s="7" t="s">
        <v>111</v>
      </c>
      <c r="B71" s="7" t="s">
        <v>54</v>
      </c>
      <c r="C71" s="7" t="s">
        <v>55</v>
      </c>
      <c r="D71" s="6">
        <v>3.0</v>
      </c>
      <c r="E71" s="6">
        <v>4.283</v>
      </c>
    </row>
    <row r="72">
      <c r="A72" s="7" t="s">
        <v>111</v>
      </c>
      <c r="B72" s="7" t="s">
        <v>54</v>
      </c>
      <c r="C72" s="7" t="s">
        <v>55</v>
      </c>
      <c r="D72" s="6">
        <v>4.0</v>
      </c>
      <c r="E72" s="6">
        <v>3.755</v>
      </c>
    </row>
    <row r="73">
      <c r="A73" s="7" t="s">
        <v>108</v>
      </c>
      <c r="B73" s="7" t="s">
        <v>56</v>
      </c>
      <c r="C73" s="7" t="s">
        <v>55</v>
      </c>
      <c r="D73" s="6">
        <v>1.0</v>
      </c>
      <c r="E73" s="6">
        <v>19.746</v>
      </c>
    </row>
    <row r="74">
      <c r="A74" s="7" t="s">
        <v>108</v>
      </c>
      <c r="B74" s="7" t="s">
        <v>56</v>
      </c>
      <c r="C74" s="7" t="s">
        <v>55</v>
      </c>
      <c r="D74" s="6">
        <v>2.0</v>
      </c>
      <c r="E74" s="6">
        <v>18.226</v>
      </c>
    </row>
    <row r="75">
      <c r="A75" s="12" t="s">
        <v>108</v>
      </c>
      <c r="B75" s="7" t="s">
        <v>56</v>
      </c>
      <c r="C75" s="7" t="s">
        <v>55</v>
      </c>
      <c r="D75" s="6">
        <v>3.0</v>
      </c>
      <c r="E75" s="6">
        <v>19.023</v>
      </c>
    </row>
    <row r="76">
      <c r="A76" s="7" t="s">
        <v>108</v>
      </c>
      <c r="B76" s="7" t="s">
        <v>56</v>
      </c>
      <c r="C76" s="7" t="s">
        <v>55</v>
      </c>
      <c r="D76" s="6">
        <v>4.0</v>
      </c>
      <c r="E76" s="6">
        <v>19.713</v>
      </c>
    </row>
    <row r="77">
      <c r="A77" s="7" t="s">
        <v>110</v>
      </c>
      <c r="B77" s="7" t="s">
        <v>56</v>
      </c>
      <c r="C77" s="7" t="s">
        <v>55</v>
      </c>
      <c r="D77" s="6">
        <v>1.0</v>
      </c>
      <c r="E77" s="6">
        <v>3.354</v>
      </c>
      <c r="F77" s="6"/>
    </row>
    <row r="78">
      <c r="A78" s="7" t="s">
        <v>110</v>
      </c>
      <c r="B78" s="7" t="s">
        <v>56</v>
      </c>
      <c r="C78" s="7" t="s">
        <v>55</v>
      </c>
      <c r="D78" s="6">
        <v>2.0</v>
      </c>
      <c r="E78" s="6">
        <v>3.569</v>
      </c>
      <c r="F78" s="6"/>
    </row>
    <row r="79">
      <c r="A79" s="7" t="s">
        <v>110</v>
      </c>
      <c r="B79" s="7" t="s">
        <v>56</v>
      </c>
      <c r="C79" s="7" t="s">
        <v>55</v>
      </c>
      <c r="D79" s="6">
        <v>3.0</v>
      </c>
      <c r="E79" s="6">
        <v>2.894</v>
      </c>
      <c r="F79" s="6"/>
    </row>
    <row r="80">
      <c r="A80" s="7" t="s">
        <v>110</v>
      </c>
      <c r="B80" s="7" t="s">
        <v>56</v>
      </c>
      <c r="C80" s="7" t="s">
        <v>55</v>
      </c>
      <c r="D80" s="6">
        <v>4.0</v>
      </c>
      <c r="E80" s="6">
        <v>2.784</v>
      </c>
      <c r="F80" s="6"/>
    </row>
    <row r="81">
      <c r="A81" s="7" t="s">
        <v>111</v>
      </c>
      <c r="B81" s="7" t="s">
        <v>56</v>
      </c>
      <c r="C81" s="7" t="s">
        <v>55</v>
      </c>
      <c r="D81" s="6">
        <v>1.0</v>
      </c>
      <c r="E81" s="6">
        <v>4.61</v>
      </c>
      <c r="F81" s="6"/>
    </row>
    <row r="82">
      <c r="A82" s="7" t="s">
        <v>111</v>
      </c>
      <c r="B82" s="7" t="s">
        <v>56</v>
      </c>
      <c r="C82" s="7" t="s">
        <v>55</v>
      </c>
      <c r="D82" s="6">
        <v>2.0</v>
      </c>
      <c r="E82" s="6">
        <v>4.339</v>
      </c>
      <c r="F82" s="6"/>
    </row>
    <row r="83">
      <c r="A83" s="7" t="s">
        <v>111</v>
      </c>
      <c r="B83" s="7" t="s">
        <v>56</v>
      </c>
      <c r="C83" s="7" t="s">
        <v>55</v>
      </c>
      <c r="D83" s="6">
        <v>3.0</v>
      </c>
      <c r="E83" s="6">
        <v>4.284</v>
      </c>
      <c r="F83" s="6"/>
    </row>
    <row r="84">
      <c r="A84" s="7" t="s">
        <v>111</v>
      </c>
      <c r="B84" s="7" t="s">
        <v>56</v>
      </c>
      <c r="C84" s="7" t="s">
        <v>55</v>
      </c>
      <c r="D84" s="6">
        <v>4.0</v>
      </c>
      <c r="E84" s="6">
        <v>4.401</v>
      </c>
      <c r="F84" s="6"/>
    </row>
    <row r="85">
      <c r="A85" s="7"/>
      <c r="B85" s="7"/>
      <c r="C85" s="7"/>
      <c r="D85" s="6"/>
      <c r="E85" s="6"/>
      <c r="F85" s="6"/>
    </row>
    <row r="86">
      <c r="A86" s="7"/>
      <c r="B86" s="7"/>
      <c r="C86" s="7"/>
      <c r="D86" s="6"/>
      <c r="E86" s="6"/>
      <c r="F86" s="6"/>
    </row>
    <row r="87">
      <c r="A87" s="7"/>
      <c r="B87" s="7"/>
      <c r="C87" s="7"/>
      <c r="D87" s="6"/>
      <c r="E87" s="6"/>
      <c r="F87" s="6"/>
    </row>
    <row r="88">
      <c r="A88" s="7"/>
      <c r="B88" s="7"/>
      <c r="C88" s="7"/>
      <c r="D88" s="6"/>
      <c r="E88" s="6"/>
      <c r="F88" s="6"/>
    </row>
    <row r="89">
      <c r="A89" s="7"/>
      <c r="B89" s="7"/>
      <c r="C89" s="7"/>
      <c r="D89" s="6"/>
      <c r="E89" s="6"/>
      <c r="F89" s="6"/>
    </row>
    <row r="90">
      <c r="A90" s="7"/>
      <c r="B90" s="7"/>
      <c r="C90" s="7"/>
      <c r="D90" s="6"/>
      <c r="E90" s="6"/>
      <c r="F90" s="6"/>
    </row>
    <row r="91">
      <c r="A91" s="7"/>
      <c r="B91" s="7"/>
      <c r="C91" s="7"/>
      <c r="D91" s="6"/>
      <c r="E91" s="6"/>
      <c r="F91" s="6"/>
    </row>
    <row r="92">
      <c r="A92" s="7"/>
      <c r="B92" s="7"/>
      <c r="C92" s="7"/>
      <c r="D92" s="7"/>
      <c r="E92" s="6"/>
      <c r="F92" s="6"/>
    </row>
    <row r="93">
      <c r="A93" s="5"/>
      <c r="B93" s="7"/>
      <c r="C93" s="7"/>
      <c r="D93" s="7"/>
      <c r="E93" s="6"/>
      <c r="F93" s="6"/>
    </row>
    <row r="94">
      <c r="A94" s="7"/>
      <c r="B94" s="7"/>
      <c r="C94" s="7"/>
      <c r="D94" s="7"/>
      <c r="E94" s="6"/>
      <c r="F94" s="6"/>
    </row>
    <row r="95">
      <c r="A95" s="7"/>
      <c r="B95" s="7"/>
      <c r="C95" s="7"/>
      <c r="D95" s="6"/>
      <c r="E95" s="6"/>
      <c r="F95" s="6"/>
    </row>
    <row r="96">
      <c r="A96" s="7"/>
      <c r="B96" s="7"/>
      <c r="C96" s="7"/>
      <c r="D96" s="6"/>
      <c r="E96" s="6"/>
      <c r="F96" s="6"/>
    </row>
    <row r="97">
      <c r="A97" s="7"/>
      <c r="B97" s="7"/>
      <c r="C97" s="7"/>
      <c r="D97" s="6"/>
      <c r="E97" s="6"/>
      <c r="F97" s="6"/>
    </row>
    <row r="98">
      <c r="A98" s="7"/>
      <c r="B98" s="7"/>
      <c r="C98" s="7"/>
      <c r="D98" s="6"/>
      <c r="E98" s="6"/>
      <c r="F98" s="6"/>
    </row>
    <row r="99">
      <c r="A99" s="7"/>
      <c r="B99" s="7"/>
      <c r="C99" s="7"/>
      <c r="D99" s="6"/>
      <c r="E99" s="6"/>
      <c r="F99" s="6"/>
    </row>
    <row r="100">
      <c r="A100" s="7"/>
      <c r="B100" s="7"/>
      <c r="C100" s="7"/>
      <c r="D100" s="6"/>
      <c r="E100" s="6"/>
      <c r="F100" s="6"/>
    </row>
    <row r="101">
      <c r="A101" s="7"/>
      <c r="B101" s="7"/>
      <c r="C101" s="7"/>
      <c r="D101" s="6"/>
      <c r="E101" s="6"/>
      <c r="F101" s="6"/>
    </row>
    <row r="102">
      <c r="A102" s="7"/>
      <c r="B102" s="7"/>
      <c r="C102" s="7"/>
      <c r="D102" s="6"/>
      <c r="E102" s="6"/>
      <c r="F102" s="6"/>
    </row>
    <row r="103">
      <c r="A103" s="7"/>
      <c r="B103" s="7"/>
      <c r="C103" s="7"/>
      <c r="D103" s="6"/>
      <c r="E103" s="6"/>
      <c r="F103" s="6"/>
    </row>
    <row r="104">
      <c r="A104" s="7"/>
      <c r="B104" s="7"/>
      <c r="C104" s="7"/>
      <c r="D104" s="6"/>
      <c r="E104" s="6"/>
      <c r="F104" s="6"/>
    </row>
    <row r="105">
      <c r="A105" s="7"/>
      <c r="B105" s="7"/>
      <c r="C105" s="7"/>
      <c r="D105" s="6"/>
      <c r="E105" s="6"/>
      <c r="F105" s="6"/>
    </row>
    <row r="106">
      <c r="A106" s="7"/>
      <c r="B106" s="7"/>
      <c r="C106" s="7"/>
      <c r="D106" s="6"/>
      <c r="E106" s="6"/>
      <c r="F106" s="6"/>
    </row>
    <row r="107">
      <c r="A107" s="7"/>
      <c r="B107" s="7"/>
      <c r="C107" s="7"/>
      <c r="D107" s="6"/>
      <c r="E107" s="6"/>
      <c r="F107" s="6"/>
    </row>
    <row r="108">
      <c r="A108" s="7"/>
      <c r="B108" s="7"/>
      <c r="C108" s="7"/>
      <c r="D108" s="6"/>
      <c r="E108" s="6"/>
      <c r="F108" s="6"/>
    </row>
    <row r="109">
      <c r="A109" s="7"/>
      <c r="B109" s="7"/>
      <c r="C109" s="7"/>
      <c r="D109" s="6"/>
      <c r="E109" s="6"/>
    </row>
    <row r="110">
      <c r="A110" s="12"/>
      <c r="B110" s="7"/>
      <c r="C110" s="7"/>
      <c r="D110" s="6"/>
      <c r="E110" s="6"/>
    </row>
    <row r="112">
      <c r="A112" s="5"/>
      <c r="B112" s="7"/>
      <c r="C112" s="6"/>
      <c r="D112" s="6"/>
    </row>
    <row r="113">
      <c r="A113" s="7"/>
      <c r="B113" s="7"/>
      <c r="C113" s="6"/>
      <c r="D113" s="6"/>
    </row>
    <row r="114">
      <c r="A114" s="7"/>
      <c r="B114" s="7"/>
      <c r="C114" s="6"/>
      <c r="D114" s="6"/>
    </row>
    <row r="115">
      <c r="A115" s="7"/>
      <c r="B115" s="7"/>
      <c r="C115" s="6"/>
      <c r="D115" s="6"/>
    </row>
    <row r="116">
      <c r="A116" s="7"/>
      <c r="B116" s="7"/>
      <c r="C116" s="6"/>
      <c r="D116" s="6"/>
    </row>
    <row r="117">
      <c r="A117" s="7"/>
      <c r="B117" s="7"/>
      <c r="C117" s="6"/>
      <c r="D117" s="6"/>
    </row>
    <row r="118">
      <c r="A118" s="7"/>
      <c r="B118" s="7"/>
      <c r="C118" s="6"/>
      <c r="D118" s="6"/>
    </row>
    <row r="119">
      <c r="A119" s="7"/>
      <c r="B119" s="7"/>
      <c r="C119" s="6"/>
      <c r="D119" s="6"/>
    </row>
    <row r="120">
      <c r="A120" s="7"/>
      <c r="B120" s="7"/>
      <c r="C120" s="6"/>
      <c r="D120" s="6"/>
    </row>
    <row r="121">
      <c r="A121" s="7"/>
      <c r="B121" s="7"/>
      <c r="C121" s="6"/>
      <c r="D121" s="6"/>
    </row>
    <row r="122">
      <c r="A122" s="7"/>
      <c r="B122" s="7"/>
      <c r="C122" s="6"/>
      <c r="D122" s="6"/>
    </row>
    <row r="123">
      <c r="A123" s="7"/>
      <c r="B123" s="7"/>
      <c r="C123" s="6"/>
      <c r="D123" s="6"/>
    </row>
    <row r="124">
      <c r="A124" s="7"/>
      <c r="B124" s="7"/>
      <c r="C124" s="6"/>
      <c r="D124" s="6"/>
    </row>
    <row r="125">
      <c r="A125" s="7"/>
      <c r="B125" s="7"/>
      <c r="C125" s="6"/>
      <c r="D125" s="6"/>
    </row>
    <row r="126">
      <c r="A126" s="7"/>
      <c r="B126" s="7"/>
      <c r="C126" s="6"/>
      <c r="D126" s="6"/>
    </row>
    <row r="127">
      <c r="A127" s="7"/>
      <c r="B127" s="7"/>
      <c r="C127" s="6"/>
      <c r="D127" s="6"/>
    </row>
    <row r="128">
      <c r="A128" s="7"/>
      <c r="B128" s="7"/>
      <c r="C128" s="6"/>
      <c r="D128" s="6"/>
    </row>
    <row r="129">
      <c r="A129" s="12"/>
      <c r="B129" s="7"/>
      <c r="C129" s="6"/>
      <c r="D129" s="6"/>
    </row>
    <row r="130">
      <c r="A130" s="7"/>
      <c r="B130" s="7"/>
      <c r="C130" s="6"/>
      <c r="D130" s="6"/>
    </row>
    <row r="131">
      <c r="A131" s="7"/>
      <c r="B131" s="7"/>
      <c r="C131" s="6"/>
      <c r="D131" s="6"/>
    </row>
    <row r="132">
      <c r="A132" s="7"/>
      <c r="B132" s="7"/>
      <c r="C132" s="6"/>
      <c r="D132" s="6"/>
    </row>
    <row r="133">
      <c r="A133" s="7"/>
      <c r="B133" s="7"/>
      <c r="C133" s="6"/>
      <c r="D133" s="6"/>
    </row>
    <row r="134">
      <c r="A134" s="7"/>
      <c r="B134" s="7"/>
      <c r="C134" s="6"/>
      <c r="D134" s="6"/>
    </row>
    <row r="135">
      <c r="A135" s="7"/>
      <c r="B135" s="7"/>
      <c r="C135" s="6"/>
      <c r="D135" s="6"/>
    </row>
    <row r="136">
      <c r="A136" s="7"/>
      <c r="B136" s="7"/>
      <c r="C136" s="6"/>
      <c r="D136" s="6"/>
    </row>
    <row r="137">
      <c r="A137" s="7"/>
      <c r="B137" s="7"/>
      <c r="C137" s="6"/>
      <c r="D137" s="6"/>
    </row>
    <row r="138">
      <c r="A138" s="7"/>
      <c r="B138" s="7"/>
      <c r="C138" s="6"/>
      <c r="D138" s="6"/>
    </row>
    <row r="139">
      <c r="A139" s="7"/>
      <c r="B139" s="7"/>
      <c r="C139" s="6"/>
      <c r="D139" s="6"/>
    </row>
    <row r="140">
      <c r="A140" s="7"/>
      <c r="B140" s="7"/>
      <c r="C140" s="6"/>
      <c r="D140" s="6"/>
    </row>
    <row r="141">
      <c r="A141" s="7"/>
      <c r="B141" s="7"/>
      <c r="C141" s="6"/>
      <c r="D141" s="6"/>
    </row>
    <row r="142">
      <c r="A142" s="7"/>
      <c r="B142" s="7"/>
      <c r="C142" s="6"/>
      <c r="D142" s="6"/>
    </row>
    <row r="143">
      <c r="A143" s="7"/>
      <c r="B143" s="7"/>
      <c r="C143" s="6"/>
      <c r="D143" s="6"/>
    </row>
    <row r="144">
      <c r="A144" s="7"/>
      <c r="B144" s="7"/>
      <c r="C144" s="6"/>
      <c r="D144" s="6"/>
    </row>
    <row r="145">
      <c r="A145" s="12"/>
      <c r="B145" s="7"/>
      <c r="C145" s="6"/>
      <c r="D145" s="6"/>
    </row>
    <row r="147">
      <c r="A147" s="7"/>
      <c r="B147" s="7"/>
      <c r="C147" s="6"/>
      <c r="D147" s="6"/>
    </row>
    <row r="148">
      <c r="A148" s="7"/>
      <c r="B148" s="7"/>
      <c r="C148" s="6"/>
      <c r="D148" s="6"/>
    </row>
    <row r="149">
      <c r="A149" s="7"/>
      <c r="B149" s="7"/>
      <c r="C149" s="6"/>
      <c r="D149" s="6"/>
    </row>
    <row r="150">
      <c r="A150" s="7"/>
      <c r="B150" s="7"/>
      <c r="C150" s="6"/>
      <c r="D150" s="6"/>
    </row>
    <row r="151">
      <c r="A151" s="7"/>
      <c r="B151" s="7"/>
      <c r="C151" s="6"/>
      <c r="D151" s="6"/>
    </row>
    <row r="152">
      <c r="A152" s="7"/>
      <c r="B152" s="7"/>
      <c r="C152" s="6"/>
      <c r="D152" s="6"/>
    </row>
    <row r="153">
      <c r="A153" s="7"/>
      <c r="B153" s="7"/>
      <c r="C153" s="6"/>
      <c r="D153" s="6"/>
    </row>
    <row r="154">
      <c r="A154" s="7"/>
      <c r="B154" s="7"/>
      <c r="C154" s="6"/>
      <c r="D154" s="6"/>
    </row>
    <row r="155">
      <c r="A155" s="7"/>
      <c r="B155" s="7"/>
      <c r="C155" s="6"/>
      <c r="D155" s="6"/>
    </row>
    <row r="156">
      <c r="A156" s="7"/>
      <c r="B156" s="7"/>
      <c r="C156" s="6"/>
      <c r="D156" s="6"/>
    </row>
    <row r="157">
      <c r="A157" s="7"/>
      <c r="B157" s="7"/>
      <c r="C157" s="6"/>
      <c r="D157" s="6"/>
    </row>
    <row r="158">
      <c r="A158" s="7"/>
      <c r="B158" s="7"/>
      <c r="C158" s="6"/>
      <c r="D158" s="6"/>
    </row>
    <row r="159">
      <c r="A159" s="7"/>
      <c r="B159" s="7"/>
      <c r="C159" s="6"/>
      <c r="D159" s="6"/>
    </row>
    <row r="160">
      <c r="A160" s="7"/>
      <c r="B160" s="7"/>
      <c r="C160" s="6"/>
      <c r="D160" s="6"/>
    </row>
    <row r="161">
      <c r="A161" s="7"/>
      <c r="B161" s="7"/>
      <c r="C161" s="6"/>
      <c r="D161" s="6"/>
    </row>
    <row r="162">
      <c r="A162" s="7"/>
      <c r="B162" s="7"/>
      <c r="C162" s="6"/>
      <c r="D162" s="6"/>
    </row>
    <row r="163">
      <c r="A163" s="7"/>
      <c r="B163" s="7"/>
      <c r="C163" s="6"/>
      <c r="D163" s="6"/>
    </row>
    <row r="164">
      <c r="A164" s="7"/>
      <c r="B164" s="7"/>
      <c r="C164" s="6"/>
      <c r="D164" s="6"/>
    </row>
    <row r="165">
      <c r="A165" s="7"/>
      <c r="B165" s="7"/>
      <c r="C165" s="6"/>
      <c r="D165" s="6"/>
    </row>
    <row r="166">
      <c r="A166" s="7"/>
      <c r="B166" s="7"/>
      <c r="C166" s="6"/>
      <c r="D166" s="6"/>
    </row>
    <row r="167">
      <c r="A167" s="7"/>
      <c r="B167" s="7"/>
      <c r="C167" s="6"/>
      <c r="D167" s="6"/>
    </row>
    <row r="168">
      <c r="A168" s="7"/>
      <c r="B168" s="7"/>
      <c r="C168" s="6"/>
      <c r="D168" s="6"/>
    </row>
    <row r="169">
      <c r="A169" s="7"/>
      <c r="B169" s="7"/>
      <c r="C169" s="6"/>
      <c r="D169" s="6"/>
    </row>
    <row r="170">
      <c r="A170" s="7"/>
      <c r="B170" s="7"/>
      <c r="C170" s="6"/>
      <c r="D170" s="6"/>
    </row>
    <row r="171">
      <c r="A171" s="7"/>
      <c r="B171" s="7"/>
      <c r="C171" s="6"/>
      <c r="D171" s="6"/>
    </row>
    <row r="172">
      <c r="A172" s="7"/>
      <c r="B172" s="7"/>
      <c r="C172" s="6"/>
      <c r="D172" s="6"/>
    </row>
    <row r="173">
      <c r="A173" s="7"/>
      <c r="B173" s="7"/>
      <c r="C173" s="6"/>
      <c r="D173" s="6"/>
    </row>
    <row r="174">
      <c r="A174" s="7"/>
      <c r="B174" s="7"/>
      <c r="C174" s="6"/>
      <c r="D174" s="6"/>
    </row>
    <row r="175">
      <c r="A175" s="7"/>
      <c r="B175" s="7"/>
      <c r="C175" s="6"/>
      <c r="D175" s="6"/>
    </row>
    <row r="176">
      <c r="A176" s="7"/>
      <c r="B176" s="7"/>
      <c r="C176" s="6"/>
      <c r="D176" s="6"/>
    </row>
    <row r="177">
      <c r="A177" s="7"/>
      <c r="B177" s="7"/>
      <c r="C177" s="6"/>
      <c r="D177" s="6"/>
    </row>
    <row r="178">
      <c r="A178" s="7"/>
      <c r="B178" s="7"/>
      <c r="C178" s="6"/>
      <c r="D178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  <col customWidth="1" min="7" max="7" width="20.86"/>
  </cols>
  <sheetData>
    <row r="1">
      <c r="A1" s="1" t="s">
        <v>117</v>
      </c>
    </row>
    <row r="3">
      <c r="A3" s="2" t="s">
        <v>24</v>
      </c>
      <c r="G3" s="2" t="s">
        <v>25</v>
      </c>
    </row>
    <row r="5">
      <c r="B5" s="8" t="s">
        <v>118</v>
      </c>
      <c r="C5" s="8" t="s">
        <v>119</v>
      </c>
      <c r="D5" s="8" t="s">
        <v>120</v>
      </c>
      <c r="E5" s="8"/>
      <c r="F5" s="8"/>
      <c r="H5" s="8" t="str">
        <f t="shared" ref="H5:K5" si="1">B5</f>
        <v>Q9</v>
      </c>
      <c r="I5" s="8" t="str">
        <f t="shared" si="1"/>
        <v>Q10</v>
      </c>
      <c r="J5" s="8" t="str">
        <f t="shared" si="1"/>
        <v>Q12</v>
      </c>
      <c r="K5" s="8" t="str">
        <f t="shared" si="1"/>
        <v/>
      </c>
      <c r="L5" s="8"/>
    </row>
    <row r="6">
      <c r="A6" s="2" t="s">
        <v>66</v>
      </c>
      <c r="B6" t="str">
        <f>MEDIAN($E$23:$E$25)</f>
        <v>1465.102851</v>
      </c>
      <c r="C6" t="str">
        <f>MEDIAN($E$27:$E$29)</f>
        <v>246.595378</v>
      </c>
      <c r="D6" t="str">
        <f>MEDIAN($E$31:$E$33)</f>
        <v>308.722227</v>
      </c>
      <c r="G6" t="str">
        <f t="shared" ref="G6:G10" si="2">A6</f>
        <v>INSTANS 5U opt event</v>
      </c>
      <c r="H6" s="10" t="str">
        <f>Common!$B$6*0.001/B6</f>
        <v>0.43</v>
      </c>
      <c r="I6" s="10" t="str">
        <f>Common!$B$6*0.001/C6</f>
        <v>2.53</v>
      </c>
      <c r="J6" s="10" t="str">
        <f>Common!$B$6*0.001/D6</f>
        <v>2.02</v>
      </c>
    </row>
    <row r="7">
      <c r="A7" s="2" t="s">
        <v>67</v>
      </c>
      <c r="B7" t="str">
        <f>MEDIAN($E$35:$E$37)</f>
        <v>3061.66406</v>
      </c>
      <c r="C7" t="str">
        <f>MEDIAN($E$39:$E$41)</f>
        <v>504.082359</v>
      </c>
      <c r="D7" t="str">
        <f>MEDIAN($E$43:$E$45)</f>
        <v>637.009117</v>
      </c>
      <c r="G7" t="str">
        <f t="shared" si="2"/>
        <v>INSTANS 10U opt event</v>
      </c>
      <c r="H7" s="10" t="str">
        <f>Common!$B$7*0.001/B7</f>
        <v>0.42</v>
      </c>
      <c r="I7" s="10" t="str">
        <f>Common!$B$7*0.001/C7</f>
        <v>2.52</v>
      </c>
      <c r="J7" s="10" t="str">
        <f>Common!$B$7*0.001/D7</f>
        <v>2.00</v>
      </c>
    </row>
    <row r="8">
      <c r="A8" s="2" t="s">
        <v>99</v>
      </c>
      <c r="C8" t="str">
        <f>MEDIAN($E$51:$E$53)</f>
        <v>7198.564727</v>
      </c>
      <c r="G8" t="str">
        <f t="shared" si="2"/>
        <v>INSTANS 5U static</v>
      </c>
      <c r="H8" s="10"/>
      <c r="I8" s="10" t="str">
        <f>Common!$B$6*0.001/C8</f>
        <v>0.09</v>
      </c>
      <c r="J8" s="10"/>
    </row>
    <row r="9">
      <c r="A9" s="2" t="s">
        <v>36</v>
      </c>
      <c r="B9" t="str">
        <f>MEDIAN($E$62:$E$64)+Common!$C$6-Common!$C$14</f>
        <v>3.572</v>
      </c>
      <c r="C9" t="str">
        <f>MEDIAN($E$66:$E$68)+Common!$C$6-Common!$C$14</f>
        <v>4.779</v>
      </c>
      <c r="D9" t="str">
        <f>MEDIAN($E$70:$E$72)+Common!$C$6-Common!$C$14</f>
        <v>3.364</v>
      </c>
      <c r="G9" t="str">
        <f t="shared" si="2"/>
        <v>Stardog 5U reasoning</v>
      </c>
      <c r="H9" s="14" t="str">
        <f>Common!$B$6*0.001/B9</f>
        <v>175</v>
      </c>
      <c r="I9" s="14" t="str">
        <f>Common!$B$6*0.001/C9</f>
        <v>131</v>
      </c>
      <c r="J9" s="14" t="str">
        <f>Common!$B$6*0.001/D9</f>
        <v>186</v>
      </c>
    </row>
    <row r="10">
      <c r="A10" s="2" t="s">
        <v>37</v>
      </c>
      <c r="B10" t="str">
        <f>MEDIAN($E$74:$E$76)+Common!$C$7-Common!$C$25</f>
        <v>6.849</v>
      </c>
      <c r="C10" t="str">
        <f>MEDIAN($E$78:$E$80)+Common!$C$7-Common!$C$25</f>
        <v>8.266</v>
      </c>
      <c r="D10" t="str">
        <f>MEDIAN($E$82:$E$84)+Common!$C$7-Common!$C$25</f>
        <v>6.567</v>
      </c>
      <c r="G10" t="str">
        <f t="shared" si="2"/>
        <v>Stardog 10U reasoning</v>
      </c>
      <c r="H10" s="14" t="str">
        <f>Common!$B$7*0.001/B10</f>
        <v>186</v>
      </c>
      <c r="I10" s="14" t="str">
        <f>Common!$B$7*0.001/C10</f>
        <v>154</v>
      </c>
      <c r="J10" s="14" t="str">
        <f>Common!$B$7*0.001/D10</f>
        <v>194</v>
      </c>
    </row>
    <row r="12">
      <c r="A12" s="2" t="s">
        <v>121</v>
      </c>
      <c r="D12" t="str">
        <f>44*60*60</f>
        <v>158400</v>
      </c>
      <c r="J12" s="16" t="str">
        <f>Common!$B$6/D12</f>
        <v>3.9428</v>
      </c>
    </row>
    <row r="13">
      <c r="A13" s="2"/>
      <c r="G13" t="str">
        <f>A13</f>
        <v/>
      </c>
    </row>
    <row r="14">
      <c r="A14" s="2"/>
      <c r="G14" s="2" t="s">
        <v>105</v>
      </c>
      <c r="I14" t="str">
        <f>I6/I8</f>
        <v>29.19180718</v>
      </c>
    </row>
    <row r="15">
      <c r="A15" s="2"/>
      <c r="G15" s="3" t="s">
        <v>106</v>
      </c>
      <c r="H15" s="14" t="str">
        <f t="shared" ref="H15:J15" si="3">H10/H7</f>
        <v>447</v>
      </c>
      <c r="I15" s="14" t="str">
        <f t="shared" si="3"/>
        <v>61</v>
      </c>
      <c r="J15" s="14" t="str">
        <f t="shared" si="3"/>
        <v>97</v>
      </c>
    </row>
    <row r="20">
      <c r="A20" s="2" t="s">
        <v>43</v>
      </c>
      <c r="B20" s="2" t="s">
        <v>107</v>
      </c>
    </row>
    <row r="22">
      <c r="A22" s="7" t="s">
        <v>122</v>
      </c>
      <c r="B22" s="7" t="s">
        <v>45</v>
      </c>
      <c r="C22" s="7" t="s">
        <v>109</v>
      </c>
      <c r="D22" s="6">
        <v>1.0</v>
      </c>
      <c r="E22" s="6">
        <v>1459.379512</v>
      </c>
    </row>
    <row r="23">
      <c r="A23" s="7" t="s">
        <v>122</v>
      </c>
      <c r="B23" s="7" t="s">
        <v>45</v>
      </c>
      <c r="C23" s="7" t="s">
        <v>109</v>
      </c>
      <c r="D23" s="6">
        <v>2.0</v>
      </c>
      <c r="E23" s="6">
        <v>1461.40756</v>
      </c>
    </row>
    <row r="24">
      <c r="A24" s="7" t="s">
        <v>122</v>
      </c>
      <c r="B24" s="7" t="s">
        <v>45</v>
      </c>
      <c r="C24" s="7" t="s">
        <v>109</v>
      </c>
      <c r="D24" s="6">
        <v>3.0</v>
      </c>
      <c r="E24" s="6">
        <v>1468.844741</v>
      </c>
    </row>
    <row r="25">
      <c r="A25" s="7" t="s">
        <v>122</v>
      </c>
      <c r="B25" s="7" t="s">
        <v>45</v>
      </c>
      <c r="C25" s="7" t="s">
        <v>109</v>
      </c>
      <c r="D25" s="6">
        <v>4.0</v>
      </c>
      <c r="E25" s="6">
        <v>1465.102851</v>
      </c>
    </row>
    <row r="26">
      <c r="A26" s="7" t="s">
        <v>123</v>
      </c>
      <c r="B26" s="7" t="s">
        <v>45</v>
      </c>
      <c r="C26" s="7" t="s">
        <v>109</v>
      </c>
      <c r="D26" s="6">
        <v>1.0</v>
      </c>
      <c r="E26" s="6">
        <v>247.23144</v>
      </c>
    </row>
    <row r="27">
      <c r="A27" s="7" t="s">
        <v>123</v>
      </c>
      <c r="B27" s="7" t="s">
        <v>45</v>
      </c>
      <c r="C27" s="7" t="s">
        <v>109</v>
      </c>
      <c r="D27" s="6">
        <v>2.0</v>
      </c>
      <c r="E27" s="6">
        <v>246.4853</v>
      </c>
    </row>
    <row r="28">
      <c r="A28" s="7" t="s">
        <v>123</v>
      </c>
      <c r="B28" s="7" t="s">
        <v>45</v>
      </c>
      <c r="C28" s="7" t="s">
        <v>109</v>
      </c>
      <c r="D28" s="6">
        <v>3.0</v>
      </c>
      <c r="E28" s="6">
        <v>246.595378</v>
      </c>
    </row>
    <row r="29">
      <c r="A29" s="7" t="s">
        <v>123</v>
      </c>
      <c r="B29" s="7" t="s">
        <v>45</v>
      </c>
      <c r="C29" s="7" t="s">
        <v>109</v>
      </c>
      <c r="D29" s="6">
        <v>4.0</v>
      </c>
      <c r="E29" s="6">
        <v>247.276237</v>
      </c>
    </row>
    <row r="30">
      <c r="A30" s="7" t="s">
        <v>124</v>
      </c>
      <c r="B30" s="7" t="s">
        <v>45</v>
      </c>
      <c r="C30" s="7" t="s">
        <v>125</v>
      </c>
      <c r="D30" s="6">
        <v>1.0</v>
      </c>
      <c r="E30" s="6">
        <v>309.86067</v>
      </c>
    </row>
    <row r="31">
      <c r="A31" s="7" t="s">
        <v>124</v>
      </c>
      <c r="B31" s="7" t="s">
        <v>45</v>
      </c>
      <c r="C31" s="7" t="s">
        <v>125</v>
      </c>
      <c r="D31" s="6">
        <v>2.0</v>
      </c>
      <c r="E31" s="6">
        <v>308.722227</v>
      </c>
    </row>
    <row r="32">
      <c r="A32" s="7" t="s">
        <v>124</v>
      </c>
      <c r="B32" s="7" t="s">
        <v>45</v>
      </c>
      <c r="C32" s="7" t="s">
        <v>125</v>
      </c>
      <c r="D32" s="6">
        <v>3.0</v>
      </c>
      <c r="E32" s="6">
        <v>308.600154</v>
      </c>
    </row>
    <row r="33">
      <c r="A33" s="7" t="s">
        <v>124</v>
      </c>
      <c r="B33" s="7" t="s">
        <v>45</v>
      </c>
      <c r="C33" s="7" t="s">
        <v>125</v>
      </c>
      <c r="D33" s="6">
        <v>4.0</v>
      </c>
      <c r="E33" s="6">
        <v>308.953113</v>
      </c>
    </row>
    <row r="34">
      <c r="A34" s="7" t="s">
        <v>122</v>
      </c>
      <c r="B34" s="7" t="s">
        <v>49</v>
      </c>
      <c r="C34" s="7" t="s">
        <v>109</v>
      </c>
      <c r="D34" s="6">
        <v>1.0</v>
      </c>
      <c r="E34" s="6">
        <v>3063.59204</v>
      </c>
    </row>
    <row r="35">
      <c r="A35" s="7" t="s">
        <v>122</v>
      </c>
      <c r="B35" s="7" t="s">
        <v>49</v>
      </c>
      <c r="C35" s="7" t="s">
        <v>109</v>
      </c>
      <c r="D35" s="6">
        <v>2.0</v>
      </c>
      <c r="E35" s="6">
        <v>3061.66406</v>
      </c>
    </row>
    <row r="36">
      <c r="A36" s="7" t="s">
        <v>122</v>
      </c>
      <c r="B36" s="7" t="s">
        <v>49</v>
      </c>
      <c r="C36" s="7" t="s">
        <v>109</v>
      </c>
      <c r="D36" s="6">
        <v>3.0</v>
      </c>
      <c r="E36" s="6">
        <v>3059.823758</v>
      </c>
    </row>
    <row r="37">
      <c r="A37" s="7" t="s">
        <v>122</v>
      </c>
      <c r="B37" s="7" t="s">
        <v>49</v>
      </c>
      <c r="C37" s="7" t="s">
        <v>109</v>
      </c>
      <c r="D37" s="6">
        <v>4.0</v>
      </c>
      <c r="E37" s="6">
        <v>3063.168971</v>
      </c>
    </row>
    <row r="38">
      <c r="A38" s="7" t="s">
        <v>123</v>
      </c>
      <c r="B38" s="7" t="s">
        <v>49</v>
      </c>
      <c r="C38" s="7" t="s">
        <v>109</v>
      </c>
      <c r="D38" s="6">
        <v>1.0</v>
      </c>
      <c r="E38" s="6">
        <v>507.557753</v>
      </c>
    </row>
    <row r="39">
      <c r="A39" s="12" t="s">
        <v>123</v>
      </c>
      <c r="B39" s="7" t="s">
        <v>49</v>
      </c>
      <c r="C39" s="7" t="s">
        <v>109</v>
      </c>
      <c r="D39" s="6">
        <v>2.0</v>
      </c>
      <c r="E39" s="6">
        <v>504.082359</v>
      </c>
    </row>
    <row r="40">
      <c r="A40" s="7" t="s">
        <v>123</v>
      </c>
      <c r="B40" s="7" t="s">
        <v>49</v>
      </c>
      <c r="C40" s="7" t="s">
        <v>109</v>
      </c>
      <c r="D40" s="6">
        <v>3.0</v>
      </c>
      <c r="E40" s="6">
        <v>503.722424</v>
      </c>
    </row>
    <row r="41">
      <c r="A41" s="7" t="s">
        <v>123</v>
      </c>
      <c r="B41" s="7" t="s">
        <v>49</v>
      </c>
      <c r="C41" s="7" t="s">
        <v>109</v>
      </c>
      <c r="D41" s="6">
        <v>4.0</v>
      </c>
      <c r="E41" s="6">
        <v>509.059943</v>
      </c>
      <c r="F41" s="6"/>
    </row>
    <row r="42">
      <c r="A42" s="7" t="s">
        <v>124</v>
      </c>
      <c r="B42" s="7" t="s">
        <v>49</v>
      </c>
      <c r="C42" s="7" t="s">
        <v>125</v>
      </c>
      <c r="D42" s="6">
        <v>1.0</v>
      </c>
      <c r="E42" s="6">
        <v>635.116943</v>
      </c>
      <c r="F42" s="6"/>
    </row>
    <row r="43">
      <c r="A43" s="7" t="s">
        <v>124</v>
      </c>
      <c r="B43" s="7" t="s">
        <v>49</v>
      </c>
      <c r="C43" s="7" t="s">
        <v>125</v>
      </c>
      <c r="D43" s="6">
        <v>2.0</v>
      </c>
      <c r="E43" s="6">
        <v>637.009117</v>
      </c>
      <c r="F43" s="6"/>
    </row>
    <row r="44">
      <c r="A44" s="7" t="s">
        <v>124</v>
      </c>
      <c r="B44" s="7" t="s">
        <v>49</v>
      </c>
      <c r="C44" s="7" t="s">
        <v>125</v>
      </c>
      <c r="D44" s="6">
        <v>3.0</v>
      </c>
      <c r="E44" s="6">
        <v>638.08247</v>
      </c>
      <c r="F44" s="6"/>
    </row>
    <row r="45">
      <c r="A45" s="7" t="s">
        <v>124</v>
      </c>
      <c r="B45" s="7" t="s">
        <v>49</v>
      </c>
      <c r="C45" s="7" t="s">
        <v>125</v>
      </c>
      <c r="D45" s="6">
        <v>4.0</v>
      </c>
      <c r="E45" s="6">
        <v>636.951963</v>
      </c>
      <c r="F45" s="6"/>
    </row>
    <row r="46">
      <c r="A46" s="7"/>
      <c r="B46" s="7"/>
      <c r="C46" s="7"/>
      <c r="D46" s="7"/>
      <c r="E46" s="6"/>
      <c r="F46" s="6"/>
    </row>
    <row r="47">
      <c r="A47" s="5" t="s">
        <v>43</v>
      </c>
      <c r="B47" s="5" t="s">
        <v>112</v>
      </c>
      <c r="C47" s="7"/>
      <c r="D47" s="7"/>
      <c r="E47" s="6"/>
      <c r="F47" s="6"/>
    </row>
    <row r="48">
      <c r="A48" s="7"/>
      <c r="B48" s="7"/>
      <c r="C48" s="7"/>
      <c r="D48" s="7"/>
      <c r="E48" s="6"/>
      <c r="F48" s="6"/>
    </row>
    <row r="49">
      <c r="A49" s="7" t="s">
        <v>126</v>
      </c>
      <c r="B49" s="7"/>
      <c r="C49" s="7"/>
      <c r="D49" s="7"/>
      <c r="E49" s="7"/>
      <c r="F49" s="6"/>
    </row>
    <row r="50">
      <c r="A50" s="7" t="s">
        <v>123</v>
      </c>
      <c r="B50" s="7" t="s">
        <v>45</v>
      </c>
      <c r="C50" s="7" t="s">
        <v>113</v>
      </c>
      <c r="D50" s="6">
        <v>1.0</v>
      </c>
      <c r="E50" s="6">
        <v>7208.636782</v>
      </c>
      <c r="F50" s="6"/>
    </row>
    <row r="51">
      <c r="A51" s="7" t="s">
        <v>123</v>
      </c>
      <c r="B51" s="7" t="s">
        <v>45</v>
      </c>
      <c r="C51" s="7" t="s">
        <v>113</v>
      </c>
      <c r="D51" s="6">
        <v>2.0</v>
      </c>
      <c r="E51" s="6">
        <v>7196.739866</v>
      </c>
      <c r="F51" s="6"/>
    </row>
    <row r="52">
      <c r="A52" s="7" t="s">
        <v>123</v>
      </c>
      <c r="B52" s="7" t="s">
        <v>45</v>
      </c>
      <c r="C52" s="7" t="s">
        <v>113</v>
      </c>
      <c r="D52" s="6">
        <v>3.0</v>
      </c>
      <c r="E52" s="6">
        <v>7198.564727</v>
      </c>
      <c r="F52" s="6"/>
    </row>
    <row r="53">
      <c r="A53" s="7" t="s">
        <v>123</v>
      </c>
      <c r="B53" s="7" t="s">
        <v>45</v>
      </c>
      <c r="C53" s="7" t="s">
        <v>113</v>
      </c>
      <c r="D53" s="6">
        <v>4.0</v>
      </c>
      <c r="E53" s="6">
        <v>7240.06726</v>
      </c>
      <c r="F53" s="6"/>
    </row>
    <row r="54">
      <c r="A54" s="2" t="s">
        <v>127</v>
      </c>
      <c r="B54" s="7"/>
      <c r="C54" s="7"/>
      <c r="D54" s="6"/>
      <c r="E54" s="6"/>
      <c r="F54" s="6"/>
    </row>
    <row r="55">
      <c r="A55" s="12"/>
      <c r="B55" s="7"/>
      <c r="C55" s="7"/>
      <c r="D55" s="6"/>
      <c r="E55" s="6"/>
      <c r="F55" s="6"/>
    </row>
    <row r="56">
      <c r="A56" s="7"/>
      <c r="B56" s="7"/>
      <c r="C56" s="7"/>
      <c r="D56" s="6"/>
      <c r="E56" s="6"/>
      <c r="F56" s="6"/>
    </row>
    <row r="57">
      <c r="A57" s="7"/>
      <c r="B57" s="7"/>
      <c r="C57" s="7"/>
      <c r="D57" s="6"/>
      <c r="E57" s="6"/>
    </row>
    <row r="59">
      <c r="A59" s="2" t="s">
        <v>115</v>
      </c>
      <c r="B59" s="2" t="s">
        <v>116</v>
      </c>
    </row>
    <row r="61">
      <c r="A61" s="7" t="s">
        <v>122</v>
      </c>
      <c r="B61" s="7" t="s">
        <v>54</v>
      </c>
      <c r="C61" s="7" t="s">
        <v>55</v>
      </c>
      <c r="D61" s="6">
        <v>1.0</v>
      </c>
      <c r="E61" s="6">
        <v>2.579</v>
      </c>
    </row>
    <row r="62">
      <c r="A62" s="7" t="s">
        <v>122</v>
      </c>
      <c r="B62" s="7" t="s">
        <v>54</v>
      </c>
      <c r="C62" s="7" t="s">
        <v>55</v>
      </c>
      <c r="D62" s="6">
        <v>2.0</v>
      </c>
      <c r="E62" s="6">
        <v>3.093</v>
      </c>
    </row>
    <row r="63">
      <c r="A63" s="7" t="s">
        <v>122</v>
      </c>
      <c r="B63" s="7" t="s">
        <v>54</v>
      </c>
      <c r="C63" s="7" t="s">
        <v>55</v>
      </c>
      <c r="D63" s="6">
        <v>3.0</v>
      </c>
      <c r="E63" s="6">
        <v>2.666</v>
      </c>
    </row>
    <row r="64">
      <c r="A64" s="7" t="s">
        <v>122</v>
      </c>
      <c r="B64" s="7" t="s">
        <v>54</v>
      </c>
      <c r="C64" s="7" t="s">
        <v>55</v>
      </c>
      <c r="D64" s="6">
        <v>4.0</v>
      </c>
      <c r="E64" s="6">
        <v>2.687</v>
      </c>
    </row>
    <row r="65">
      <c r="A65" s="7" t="s">
        <v>123</v>
      </c>
      <c r="B65" s="7" t="s">
        <v>54</v>
      </c>
      <c r="C65" s="7" t="s">
        <v>55</v>
      </c>
      <c r="D65" s="6">
        <v>1.0</v>
      </c>
      <c r="E65" s="6">
        <v>3.674</v>
      </c>
    </row>
    <row r="66">
      <c r="A66" s="7" t="s">
        <v>123</v>
      </c>
      <c r="B66" s="7" t="s">
        <v>54</v>
      </c>
      <c r="C66" s="7" t="s">
        <v>55</v>
      </c>
      <c r="D66" s="6">
        <v>2.0</v>
      </c>
      <c r="E66" s="6">
        <v>3.894</v>
      </c>
    </row>
    <row r="67">
      <c r="A67" s="7" t="s">
        <v>123</v>
      </c>
      <c r="B67" s="7" t="s">
        <v>54</v>
      </c>
      <c r="C67" s="7" t="s">
        <v>55</v>
      </c>
      <c r="D67" s="6">
        <v>3.0</v>
      </c>
      <c r="E67" s="6">
        <v>3.902</v>
      </c>
    </row>
    <row r="68">
      <c r="A68" s="7" t="s">
        <v>123</v>
      </c>
      <c r="B68" s="7" t="s">
        <v>54</v>
      </c>
      <c r="C68" s="7" t="s">
        <v>55</v>
      </c>
      <c r="D68" s="6">
        <v>4.0</v>
      </c>
      <c r="E68" s="6">
        <v>3.693</v>
      </c>
    </row>
    <row r="69">
      <c r="A69" s="7" t="s">
        <v>124</v>
      </c>
      <c r="B69" s="7" t="s">
        <v>54</v>
      </c>
      <c r="C69" s="7" t="s">
        <v>55</v>
      </c>
      <c r="D69" s="6">
        <v>1.0</v>
      </c>
      <c r="E69" s="6">
        <v>2.474</v>
      </c>
    </row>
    <row r="70">
      <c r="A70" s="7" t="s">
        <v>124</v>
      </c>
      <c r="B70" s="7" t="s">
        <v>54</v>
      </c>
      <c r="C70" s="7" t="s">
        <v>55</v>
      </c>
      <c r="D70" s="6">
        <v>2.0</v>
      </c>
      <c r="E70" s="6">
        <v>2.402</v>
      </c>
    </row>
    <row r="71">
      <c r="A71" s="7" t="s">
        <v>124</v>
      </c>
      <c r="B71" s="7" t="s">
        <v>54</v>
      </c>
      <c r="C71" s="7" t="s">
        <v>55</v>
      </c>
      <c r="D71" s="6">
        <v>3.0</v>
      </c>
      <c r="E71" s="6">
        <v>2.479</v>
      </c>
    </row>
    <row r="72">
      <c r="A72" s="7" t="s">
        <v>124</v>
      </c>
      <c r="B72" s="7" t="s">
        <v>54</v>
      </c>
      <c r="C72" s="7" t="s">
        <v>55</v>
      </c>
      <c r="D72" s="6">
        <v>4.0</v>
      </c>
      <c r="E72" s="6">
        <v>2.931</v>
      </c>
    </row>
    <row r="73">
      <c r="A73" s="7" t="s">
        <v>122</v>
      </c>
      <c r="B73" s="7" t="s">
        <v>56</v>
      </c>
      <c r="C73" s="7" t="s">
        <v>55</v>
      </c>
      <c r="D73" s="6">
        <v>1.0</v>
      </c>
      <c r="E73" s="6">
        <v>2.976</v>
      </c>
    </row>
    <row r="74">
      <c r="A74" s="7" t="s">
        <v>122</v>
      </c>
      <c r="B74" s="7" t="s">
        <v>56</v>
      </c>
      <c r="C74" s="7" t="s">
        <v>55</v>
      </c>
      <c r="D74" s="6">
        <v>2.0</v>
      </c>
      <c r="E74" s="6">
        <v>2.771</v>
      </c>
    </row>
    <row r="75">
      <c r="A75" s="12" t="s">
        <v>122</v>
      </c>
      <c r="B75" s="7" t="s">
        <v>56</v>
      </c>
      <c r="C75" s="7" t="s">
        <v>55</v>
      </c>
      <c r="D75" s="6">
        <v>3.0</v>
      </c>
      <c r="E75" s="6">
        <v>2.736</v>
      </c>
    </row>
    <row r="76">
      <c r="A76" s="7" t="s">
        <v>122</v>
      </c>
      <c r="B76" s="7" t="s">
        <v>56</v>
      </c>
      <c r="C76" s="7" t="s">
        <v>55</v>
      </c>
      <c r="D76" s="6">
        <v>4.0</v>
      </c>
      <c r="E76" s="6">
        <v>2.866</v>
      </c>
    </row>
    <row r="77">
      <c r="A77" s="7" t="s">
        <v>123</v>
      </c>
      <c r="B77" s="7" t="s">
        <v>56</v>
      </c>
      <c r="C77" s="7" t="s">
        <v>55</v>
      </c>
      <c r="D77" s="6">
        <v>1.0</v>
      </c>
      <c r="E77" s="6">
        <v>4.119</v>
      </c>
      <c r="F77" s="6"/>
    </row>
    <row r="78">
      <c r="A78" s="7" t="s">
        <v>123</v>
      </c>
      <c r="B78" s="7" t="s">
        <v>56</v>
      </c>
      <c r="C78" s="7" t="s">
        <v>55</v>
      </c>
      <c r="D78" s="6">
        <v>2.0</v>
      </c>
      <c r="E78" s="6">
        <v>4.049</v>
      </c>
      <c r="F78" s="6"/>
    </row>
    <row r="79">
      <c r="A79" s="7" t="s">
        <v>123</v>
      </c>
      <c r="B79" s="7" t="s">
        <v>56</v>
      </c>
      <c r="C79" s="7" t="s">
        <v>55</v>
      </c>
      <c r="D79" s="6">
        <v>3.0</v>
      </c>
      <c r="E79" s="6">
        <v>4.239</v>
      </c>
      <c r="F79" s="6"/>
    </row>
    <row r="80">
      <c r="A80" s="7" t="s">
        <v>123</v>
      </c>
      <c r="B80" s="7" t="s">
        <v>56</v>
      </c>
      <c r="C80" s="7" t="s">
        <v>55</v>
      </c>
      <c r="D80" s="6">
        <v>4.0</v>
      </c>
      <c r="E80" s="6">
        <v>4.188</v>
      </c>
      <c r="F80" s="6"/>
    </row>
    <row r="81">
      <c r="A81" s="7" t="s">
        <v>124</v>
      </c>
      <c r="B81" s="7" t="s">
        <v>56</v>
      </c>
      <c r="C81" s="7" t="s">
        <v>55</v>
      </c>
      <c r="D81" s="6">
        <v>1.0</v>
      </c>
      <c r="E81" s="6">
        <v>2.481</v>
      </c>
      <c r="F81" s="6"/>
    </row>
    <row r="82">
      <c r="A82" s="7" t="s">
        <v>124</v>
      </c>
      <c r="B82" s="7" t="s">
        <v>56</v>
      </c>
      <c r="C82" s="7" t="s">
        <v>55</v>
      </c>
      <c r="D82" s="6">
        <v>2.0</v>
      </c>
      <c r="E82" s="6">
        <v>2.843</v>
      </c>
      <c r="F82" s="6"/>
    </row>
    <row r="83">
      <c r="A83" s="7" t="s">
        <v>124</v>
      </c>
      <c r="B83" s="7" t="s">
        <v>56</v>
      </c>
      <c r="C83" s="7" t="s">
        <v>55</v>
      </c>
      <c r="D83" s="6">
        <v>3.0</v>
      </c>
      <c r="E83" s="6">
        <v>2.4</v>
      </c>
      <c r="F83" s="6"/>
    </row>
    <row r="84">
      <c r="A84" s="7" t="s">
        <v>124</v>
      </c>
      <c r="B84" s="7" t="s">
        <v>56</v>
      </c>
      <c r="C84" s="7" t="s">
        <v>55</v>
      </c>
      <c r="D84" s="6">
        <v>4.0</v>
      </c>
      <c r="E84" s="6">
        <v>2.489</v>
      </c>
      <c r="F84" s="6"/>
    </row>
    <row r="85">
      <c r="A85" s="7"/>
      <c r="B85" s="7"/>
      <c r="C85" s="7"/>
      <c r="D85" s="6"/>
      <c r="E85" s="6"/>
      <c r="F85" s="6"/>
    </row>
    <row r="86">
      <c r="A86" s="7"/>
      <c r="B86" s="7"/>
      <c r="C86" s="7"/>
      <c r="D86" s="6"/>
      <c r="E86" s="6"/>
      <c r="F86" s="6"/>
    </row>
    <row r="87">
      <c r="A87" s="7"/>
      <c r="B87" s="7"/>
      <c r="C87" s="7"/>
      <c r="D87" s="6"/>
      <c r="E87" s="6"/>
      <c r="F87" s="6"/>
    </row>
    <row r="88">
      <c r="A88" s="7"/>
      <c r="B88" s="7"/>
      <c r="C88" s="7"/>
      <c r="D88" s="6"/>
      <c r="E88" s="6"/>
      <c r="F88" s="6"/>
    </row>
    <row r="89">
      <c r="A89" s="7"/>
      <c r="B89" s="7"/>
      <c r="C89" s="7"/>
      <c r="D89" s="6"/>
      <c r="E89" s="6"/>
      <c r="F89" s="6"/>
    </row>
    <row r="90">
      <c r="A90" s="7"/>
      <c r="B90" s="7"/>
      <c r="C90" s="7"/>
      <c r="D90" s="6"/>
      <c r="E90" s="6"/>
      <c r="F90" s="6"/>
    </row>
    <row r="91">
      <c r="A91" s="7"/>
      <c r="B91" s="7"/>
      <c r="C91" s="7"/>
      <c r="D91" s="6"/>
      <c r="E91" s="6"/>
      <c r="F91" s="6"/>
    </row>
    <row r="92">
      <c r="A92" s="7"/>
      <c r="B92" s="7"/>
      <c r="C92" s="7"/>
      <c r="D92" s="7"/>
      <c r="E92" s="6"/>
      <c r="F92" s="6"/>
    </row>
    <row r="93">
      <c r="A93" s="5"/>
      <c r="B93" s="7"/>
      <c r="C93" s="7"/>
      <c r="D93" s="7"/>
      <c r="E93" s="6"/>
      <c r="F93" s="6"/>
    </row>
    <row r="94">
      <c r="A94" s="7"/>
      <c r="B94" s="7"/>
      <c r="C94" s="7"/>
      <c r="D94" s="7"/>
      <c r="E94" s="6"/>
      <c r="F94" s="6"/>
    </row>
    <row r="95">
      <c r="A95" s="7"/>
      <c r="B95" s="7"/>
      <c r="C95" s="7"/>
      <c r="D95" s="6"/>
      <c r="E95" s="6"/>
      <c r="F95" s="6"/>
    </row>
    <row r="96">
      <c r="A96" s="7"/>
      <c r="B96" s="7"/>
      <c r="C96" s="7"/>
      <c r="D96" s="6"/>
      <c r="E96" s="6"/>
      <c r="F96" s="6"/>
    </row>
    <row r="97">
      <c r="A97" s="7"/>
      <c r="B97" s="7"/>
      <c r="C97" s="7"/>
      <c r="D97" s="6"/>
      <c r="E97" s="6"/>
      <c r="F97" s="6"/>
    </row>
    <row r="98">
      <c r="A98" s="7"/>
      <c r="B98" s="7"/>
      <c r="C98" s="7"/>
      <c r="D98" s="6"/>
      <c r="E98" s="6"/>
      <c r="F98" s="6"/>
    </row>
    <row r="99">
      <c r="A99" s="7"/>
      <c r="B99" s="7"/>
      <c r="C99" s="7"/>
      <c r="D99" s="6"/>
      <c r="E99" s="6"/>
      <c r="F99" s="6"/>
    </row>
    <row r="100">
      <c r="A100" s="7"/>
      <c r="B100" s="7"/>
      <c r="C100" s="7"/>
      <c r="D100" s="6"/>
      <c r="E100" s="6"/>
      <c r="F100" s="6"/>
    </row>
    <row r="101">
      <c r="A101" s="7"/>
      <c r="B101" s="7"/>
      <c r="C101" s="7"/>
      <c r="D101" s="6"/>
      <c r="E101" s="6"/>
      <c r="F101" s="6"/>
    </row>
    <row r="102">
      <c r="A102" s="7"/>
      <c r="B102" s="7"/>
      <c r="C102" s="7"/>
      <c r="D102" s="6"/>
      <c r="E102" s="6"/>
      <c r="F102" s="6"/>
    </row>
    <row r="103">
      <c r="A103" s="7"/>
      <c r="B103" s="7"/>
      <c r="C103" s="7"/>
      <c r="D103" s="6"/>
      <c r="E103" s="6"/>
      <c r="F103" s="6"/>
    </row>
    <row r="104">
      <c r="A104" s="7"/>
      <c r="B104" s="7"/>
      <c r="C104" s="7"/>
      <c r="D104" s="6"/>
      <c r="E104" s="6"/>
      <c r="F104" s="6"/>
    </row>
    <row r="105">
      <c r="A105" s="7"/>
      <c r="B105" s="7"/>
      <c r="C105" s="7"/>
      <c r="D105" s="6"/>
      <c r="E105" s="6"/>
      <c r="F105" s="6"/>
    </row>
    <row r="106">
      <c r="A106" s="7"/>
      <c r="B106" s="7"/>
      <c r="C106" s="7"/>
      <c r="D106" s="6"/>
      <c r="E106" s="6"/>
      <c r="F106" s="6"/>
    </row>
    <row r="107">
      <c r="A107" s="7"/>
      <c r="B107" s="7"/>
      <c r="C107" s="7"/>
      <c r="D107" s="6"/>
      <c r="E107" s="6"/>
      <c r="F107" s="6"/>
    </row>
    <row r="108">
      <c r="A108" s="7"/>
      <c r="B108" s="7"/>
      <c r="C108" s="7"/>
      <c r="D108" s="6"/>
      <c r="E108" s="6"/>
      <c r="F108" s="6"/>
    </row>
    <row r="109">
      <c r="A109" s="7"/>
      <c r="B109" s="7"/>
      <c r="C109" s="7"/>
      <c r="D109" s="6"/>
      <c r="E109" s="6"/>
    </row>
    <row r="110">
      <c r="A110" s="12"/>
      <c r="B110" s="7"/>
      <c r="C110" s="7"/>
      <c r="D110" s="6"/>
      <c r="E110" s="6"/>
    </row>
    <row r="112">
      <c r="A112" s="5"/>
      <c r="B112" s="7"/>
      <c r="C112" s="6"/>
      <c r="D112" s="6"/>
    </row>
    <row r="113">
      <c r="A113" s="7"/>
      <c r="B113" s="7"/>
      <c r="C113" s="6"/>
      <c r="D113" s="6"/>
    </row>
    <row r="114">
      <c r="A114" s="7"/>
      <c r="B114" s="7"/>
      <c r="C114" s="6"/>
      <c r="D114" s="6"/>
    </row>
    <row r="115">
      <c r="A115" s="7"/>
      <c r="B115" s="7"/>
      <c r="C115" s="6"/>
      <c r="D115" s="6"/>
    </row>
    <row r="116">
      <c r="A116" s="7"/>
      <c r="B116" s="7"/>
      <c r="C116" s="6"/>
      <c r="D116" s="6"/>
    </row>
    <row r="117">
      <c r="A117" s="7"/>
      <c r="B117" s="7"/>
      <c r="C117" s="6"/>
      <c r="D117" s="6"/>
    </row>
    <row r="118">
      <c r="A118" s="7"/>
      <c r="B118" s="7"/>
      <c r="C118" s="6"/>
      <c r="D118" s="6"/>
    </row>
    <row r="119">
      <c r="A119" s="7"/>
      <c r="B119" s="7"/>
      <c r="C119" s="6"/>
      <c r="D119" s="6"/>
    </row>
    <row r="120">
      <c r="A120" s="7"/>
      <c r="B120" s="7"/>
      <c r="C120" s="6"/>
      <c r="D120" s="6"/>
    </row>
    <row r="121">
      <c r="A121" s="7"/>
      <c r="B121" s="7"/>
      <c r="C121" s="6"/>
      <c r="D121" s="6"/>
    </row>
    <row r="122">
      <c r="A122" s="7"/>
      <c r="B122" s="7"/>
      <c r="C122" s="6"/>
      <c r="D122" s="6"/>
    </row>
    <row r="123">
      <c r="A123" s="7"/>
      <c r="B123" s="7"/>
      <c r="C123" s="6"/>
      <c r="D123" s="6"/>
    </row>
    <row r="124">
      <c r="A124" s="7"/>
      <c r="B124" s="7"/>
      <c r="C124" s="6"/>
      <c r="D124" s="6"/>
    </row>
    <row r="125">
      <c r="A125" s="7"/>
      <c r="B125" s="7"/>
      <c r="C125" s="6"/>
      <c r="D125" s="6"/>
    </row>
    <row r="126">
      <c r="A126" s="7"/>
      <c r="B126" s="7"/>
      <c r="C126" s="6"/>
      <c r="D126" s="6"/>
    </row>
    <row r="127">
      <c r="A127" s="7"/>
      <c r="B127" s="7"/>
      <c r="C127" s="6"/>
      <c r="D127" s="6"/>
    </row>
    <row r="128">
      <c r="A128" s="7"/>
      <c r="B128" s="7"/>
      <c r="C128" s="6"/>
      <c r="D128" s="6"/>
    </row>
    <row r="129">
      <c r="A129" s="12"/>
      <c r="B129" s="7"/>
      <c r="C129" s="6"/>
      <c r="D129" s="6"/>
    </row>
    <row r="130">
      <c r="A130" s="7"/>
      <c r="B130" s="7"/>
      <c r="C130" s="6"/>
      <c r="D130" s="6"/>
    </row>
    <row r="131">
      <c r="A131" s="7"/>
      <c r="B131" s="7"/>
      <c r="C131" s="6"/>
      <c r="D131" s="6"/>
    </row>
    <row r="132">
      <c r="A132" s="7"/>
      <c r="B132" s="7"/>
      <c r="C132" s="6"/>
      <c r="D132" s="6"/>
    </row>
    <row r="133">
      <c r="A133" s="7"/>
      <c r="B133" s="7"/>
      <c r="C133" s="6"/>
      <c r="D133" s="6"/>
    </row>
    <row r="134">
      <c r="A134" s="7"/>
      <c r="B134" s="7"/>
      <c r="C134" s="6"/>
      <c r="D134" s="6"/>
    </row>
    <row r="135">
      <c r="A135" s="7"/>
      <c r="B135" s="7"/>
      <c r="C135" s="6"/>
      <c r="D135" s="6"/>
    </row>
    <row r="136">
      <c r="A136" s="7"/>
      <c r="B136" s="7"/>
      <c r="C136" s="6"/>
      <c r="D136" s="6"/>
    </row>
    <row r="137">
      <c r="A137" s="7"/>
      <c r="B137" s="7"/>
      <c r="C137" s="6"/>
      <c r="D137" s="6"/>
    </row>
    <row r="138">
      <c r="A138" s="7"/>
      <c r="B138" s="7"/>
      <c r="C138" s="6"/>
      <c r="D138" s="6"/>
    </row>
    <row r="139">
      <c r="A139" s="7"/>
      <c r="B139" s="7"/>
      <c r="C139" s="6"/>
      <c r="D139" s="6"/>
    </row>
    <row r="140">
      <c r="A140" s="7"/>
      <c r="B140" s="7"/>
      <c r="C140" s="6"/>
      <c r="D140" s="6"/>
    </row>
    <row r="141">
      <c r="A141" s="7"/>
      <c r="B141" s="7"/>
      <c r="C141" s="6"/>
      <c r="D141" s="6"/>
    </row>
    <row r="142">
      <c r="A142" s="7"/>
      <c r="B142" s="7"/>
      <c r="C142" s="6"/>
      <c r="D142" s="6"/>
    </row>
    <row r="143">
      <c r="A143" s="7"/>
      <c r="B143" s="7"/>
      <c r="C143" s="6"/>
      <c r="D143" s="6"/>
    </row>
    <row r="144">
      <c r="A144" s="7"/>
      <c r="B144" s="7"/>
      <c r="C144" s="6"/>
      <c r="D144" s="6"/>
    </row>
    <row r="145">
      <c r="A145" s="12"/>
      <c r="B145" s="7"/>
      <c r="C145" s="6"/>
      <c r="D145" s="6"/>
    </row>
    <row r="147">
      <c r="A147" s="7"/>
      <c r="B147" s="7"/>
      <c r="C147" s="6"/>
      <c r="D147" s="6"/>
    </row>
    <row r="148">
      <c r="A148" s="7"/>
      <c r="B148" s="7"/>
      <c r="C148" s="6"/>
      <c r="D148" s="6"/>
    </row>
    <row r="149">
      <c r="A149" s="7"/>
      <c r="B149" s="7"/>
      <c r="C149" s="6"/>
      <c r="D149" s="6"/>
    </row>
    <row r="150">
      <c r="A150" s="7"/>
      <c r="B150" s="7"/>
      <c r="C150" s="6"/>
      <c r="D150" s="6"/>
    </row>
    <row r="151">
      <c r="A151" s="7"/>
      <c r="B151" s="7"/>
      <c r="C151" s="6"/>
      <c r="D151" s="6"/>
    </row>
    <row r="152">
      <c r="A152" s="7"/>
      <c r="B152" s="7"/>
      <c r="C152" s="6"/>
      <c r="D152" s="6"/>
    </row>
    <row r="153">
      <c r="A153" s="7"/>
      <c r="B153" s="7"/>
      <c r="C153" s="6"/>
      <c r="D153" s="6"/>
    </row>
    <row r="154">
      <c r="A154" s="7"/>
      <c r="B154" s="7"/>
      <c r="C154" s="6"/>
      <c r="D154" s="6"/>
    </row>
    <row r="155">
      <c r="A155" s="7"/>
      <c r="B155" s="7"/>
      <c r="C155" s="6"/>
      <c r="D155" s="6"/>
    </row>
    <row r="156">
      <c r="A156" s="7"/>
      <c r="B156" s="7"/>
      <c r="C156" s="6"/>
      <c r="D156" s="6"/>
    </row>
    <row r="157">
      <c r="A157" s="7"/>
      <c r="B157" s="7"/>
      <c r="C157" s="6"/>
      <c r="D157" s="6"/>
    </row>
    <row r="158">
      <c r="A158" s="7"/>
      <c r="B158" s="7"/>
      <c r="C158" s="6"/>
      <c r="D158" s="6"/>
    </row>
    <row r="159">
      <c r="A159" s="7"/>
      <c r="B159" s="7"/>
      <c r="C159" s="6"/>
      <c r="D159" s="6"/>
    </row>
    <row r="160">
      <c r="A160" s="7"/>
      <c r="B160" s="7"/>
      <c r="C160" s="6"/>
      <c r="D160" s="6"/>
    </row>
    <row r="161">
      <c r="A161" s="7"/>
      <c r="B161" s="7"/>
      <c r="C161" s="6"/>
      <c r="D161" s="6"/>
    </row>
    <row r="162">
      <c r="A162" s="7"/>
      <c r="B162" s="7"/>
      <c r="C162" s="6"/>
      <c r="D162" s="6"/>
    </row>
    <row r="163">
      <c r="A163" s="7"/>
      <c r="B163" s="7"/>
      <c r="C163" s="6"/>
      <c r="D163" s="6"/>
    </row>
    <row r="164">
      <c r="A164" s="7"/>
      <c r="B164" s="7"/>
      <c r="C164" s="6"/>
      <c r="D164" s="6"/>
    </row>
    <row r="165">
      <c r="A165" s="7"/>
      <c r="B165" s="7"/>
      <c r="C165" s="6"/>
      <c r="D165" s="6"/>
    </row>
    <row r="166">
      <c r="A166" s="7"/>
      <c r="B166" s="7"/>
      <c r="C166" s="6"/>
      <c r="D166" s="6"/>
    </row>
    <row r="167">
      <c r="A167" s="7"/>
      <c r="B167" s="7"/>
      <c r="C167" s="6"/>
      <c r="D167" s="6"/>
    </row>
    <row r="168">
      <c r="A168" s="7"/>
      <c r="B168" s="7"/>
      <c r="C168" s="6"/>
      <c r="D168" s="6"/>
    </row>
    <row r="169">
      <c r="A169" s="7"/>
      <c r="B169" s="7"/>
      <c r="C169" s="6"/>
      <c r="D169" s="6"/>
    </row>
    <row r="170">
      <c r="A170" s="7"/>
      <c r="B170" s="7"/>
      <c r="C170" s="6"/>
      <c r="D170" s="6"/>
    </row>
    <row r="171">
      <c r="A171" s="7"/>
      <c r="B171" s="7"/>
      <c r="C171" s="6"/>
      <c r="D171" s="6"/>
    </row>
    <row r="172">
      <c r="A172" s="7"/>
      <c r="B172" s="7"/>
      <c r="C172" s="6"/>
      <c r="D172" s="6"/>
    </row>
    <row r="173">
      <c r="A173" s="7"/>
      <c r="B173" s="7"/>
      <c r="C173" s="6"/>
      <c r="D173" s="6"/>
    </row>
    <row r="174">
      <c r="A174" s="7"/>
      <c r="B174" s="7"/>
      <c r="C174" s="6"/>
      <c r="D174" s="6"/>
    </row>
    <row r="175">
      <c r="A175" s="7"/>
      <c r="B175" s="7"/>
      <c r="C175" s="6"/>
      <c r="D175" s="6"/>
    </row>
    <row r="176">
      <c r="A176" s="7"/>
      <c r="B176" s="7"/>
      <c r="C176" s="6"/>
      <c r="D176" s="6"/>
    </row>
    <row r="177">
      <c r="A177" s="7"/>
      <c r="B177" s="7"/>
      <c r="C177" s="6"/>
      <c r="D177" s="6"/>
    </row>
    <row r="178">
      <c r="A178" s="7"/>
      <c r="B178" s="7"/>
      <c r="C178" s="6"/>
      <c r="D178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71"/>
    <col customWidth="1" min="4" max="4" width="12.71"/>
    <col customWidth="1" min="7" max="7" width="8.43"/>
    <col customWidth="1" min="11" max="11" width="7.29"/>
    <col customWidth="1" min="12" max="12" width="8.43"/>
    <col customWidth="1" min="14" max="14" width="11.14"/>
  </cols>
  <sheetData>
    <row r="1">
      <c r="A1" s="1" t="s">
        <v>128</v>
      </c>
    </row>
    <row r="3">
      <c r="A3" s="2" t="s">
        <v>129</v>
      </c>
    </row>
    <row r="5">
      <c r="B5" s="2" t="s">
        <v>130</v>
      </c>
      <c r="D5" s="17" t="s">
        <v>131</v>
      </c>
      <c r="E5" s="18" t="s">
        <v>43</v>
      </c>
      <c r="F5" s="18" t="s">
        <v>115</v>
      </c>
      <c r="H5" s="17" t="str">
        <f t="shared" ref="H5:J5" si="1">D5</f>
        <v>Query</v>
      </c>
      <c r="I5" s="19" t="str">
        <f t="shared" si="1"/>
        <v>INSTANS</v>
      </c>
      <c r="J5" s="19" t="str">
        <f t="shared" si="1"/>
        <v>Stardog</v>
      </c>
      <c r="L5" s="20" t="str">
        <f t="shared" ref="L5:N5" si="2">D5</f>
        <v>Query</v>
      </c>
      <c r="M5" s="21" t="str">
        <f t="shared" si="2"/>
        <v>INSTANS</v>
      </c>
      <c r="N5" s="21" t="str">
        <f t="shared" si="2"/>
        <v>Stardog</v>
      </c>
    </row>
    <row r="6">
      <c r="A6" s="2" t="s">
        <v>132</v>
      </c>
      <c r="B6" t="str">
        <f>MEDIAN(F35:F37)</f>
        <v>811.705396</v>
      </c>
      <c r="D6" s="17" t="s">
        <v>26</v>
      </c>
      <c r="E6" s="22" t="str">
        <f>B6</f>
        <v>812</v>
      </c>
      <c r="F6" s="23" t="str">
        <f>MEDIAN(E133:E135)+Common!C8-Common!C43</f>
        <v>63.6</v>
      </c>
      <c r="H6" s="24" t="str">
        <f t="shared" ref="H6:H19" si="4">D6</f>
        <v>Q1</v>
      </c>
      <c r="I6" s="23" t="str">
        <f>Common!$B$8*0.001/E6</f>
        <v>16.5</v>
      </c>
      <c r="J6" s="23" t="str">
        <f>Common!$B$8*0.001/F6</f>
        <v>210.7</v>
      </c>
      <c r="L6" s="24" t="str">
        <f t="shared" ref="L6:L19" si="5">D6</f>
        <v>Q1</v>
      </c>
      <c r="M6" s="25" t="str">
        <f t="shared" ref="M6:N6" si="3">TIME(0,0,E6)</f>
        <v>12:13:31 AM</v>
      </c>
      <c r="N6" s="25" t="str">
        <f t="shared" si="3"/>
        <v>12:01:03 AM</v>
      </c>
    </row>
    <row r="7">
      <c r="A7" s="2" t="s">
        <v>133</v>
      </c>
      <c r="B7" t="str">
        <f>MEDIAN(F65:F67)</f>
        <v>1337.705802</v>
      </c>
      <c r="D7" s="17" t="s">
        <v>27</v>
      </c>
      <c r="E7" s="22"/>
      <c r="F7" s="23" t="str">
        <f>MEDIAN(E137:E139)+Common!C8-Common!C43</f>
        <v>64.4</v>
      </c>
      <c r="H7" s="24" t="str">
        <f t="shared" si="4"/>
        <v>Q2</v>
      </c>
      <c r="I7" s="23"/>
      <c r="J7" s="23" t="str">
        <f>Common!$B$8*0.001/F7</f>
        <v>208.1</v>
      </c>
      <c r="L7" s="24" t="str">
        <f t="shared" si="5"/>
        <v>Q2</v>
      </c>
      <c r="M7" s="22" t="str">
        <f>E7</f>
        <v/>
      </c>
      <c r="N7" s="25" t="str">
        <f>TIME(0,0,F7)</f>
        <v>12:01:04 AM</v>
      </c>
    </row>
    <row r="8">
      <c r="A8" s="2" t="s">
        <v>134</v>
      </c>
      <c r="B8" t="str">
        <f>MEDIAN(F39:F41)</f>
        <v>766.899261</v>
      </c>
      <c r="D8" s="17" t="s">
        <v>28</v>
      </c>
      <c r="E8" s="22" t="str">
        <f>B8</f>
        <v>767</v>
      </c>
      <c r="F8" s="23" t="str">
        <f>MEDIAN(E141:E143)+Common!C8-Common!C43</f>
        <v>63.7</v>
      </c>
      <c r="H8" s="24" t="str">
        <f t="shared" si="4"/>
        <v>Q3</v>
      </c>
      <c r="I8" s="23" t="str">
        <f>Common!$B$8*0.001/E8</f>
        <v>17.5</v>
      </c>
      <c r="J8" s="23" t="str">
        <f>Common!$B$8*0.001/F8</f>
        <v>210.5</v>
      </c>
      <c r="L8" s="24" t="str">
        <f t="shared" si="5"/>
        <v>Q3</v>
      </c>
      <c r="M8" s="25" t="str">
        <f t="shared" ref="M8:N8" si="6">TIME(0,0,E8)</f>
        <v>12:12:46 AM</v>
      </c>
      <c r="N8" s="25" t="str">
        <f t="shared" si="6"/>
        <v>12:01:03 AM</v>
      </c>
    </row>
    <row r="9">
      <c r="A9" s="2" t="s">
        <v>135</v>
      </c>
      <c r="B9" t="str">
        <f>MEDIAN(F69:F71)</f>
        <v>1323.731395</v>
      </c>
      <c r="D9" s="17" t="s">
        <v>60</v>
      </c>
      <c r="E9" s="22" t="str">
        <f>B10</f>
        <v>918</v>
      </c>
      <c r="F9" s="23" t="str">
        <f>MEDIAN(E168:E170)+Common!C8-Common!C37</f>
        <v>64.1</v>
      </c>
      <c r="H9" s="24" t="str">
        <f t="shared" si="4"/>
        <v>Q4</v>
      </c>
      <c r="I9" s="23" t="str">
        <f>Common!$B$8*0.001/E9</f>
        <v>14.6</v>
      </c>
      <c r="J9" s="23" t="str">
        <f>Common!$B$8*0.001/F9</f>
        <v>209.3</v>
      </c>
      <c r="L9" s="24" t="str">
        <f t="shared" si="5"/>
        <v>Q4</v>
      </c>
      <c r="M9" s="25" t="str">
        <f t="shared" ref="M9:N9" si="7">TIME(0,0,E9)</f>
        <v>12:15:17 AM</v>
      </c>
      <c r="N9" s="25" t="str">
        <f t="shared" si="7"/>
        <v>12:01:04 AM</v>
      </c>
    </row>
    <row r="10">
      <c r="A10" s="2" t="s">
        <v>136</v>
      </c>
      <c r="B10" t="str">
        <f>MEDIAN(F43:F45)</f>
        <v>917.790597</v>
      </c>
      <c r="D10" s="17" t="s">
        <v>61</v>
      </c>
      <c r="E10" s="22" t="str">
        <f>B12</f>
        <v>1531</v>
      </c>
      <c r="F10" s="23" t="str">
        <f>MEDIAN(E172:E174)+Common!C8-Common!C37</f>
        <v>63.8</v>
      </c>
      <c r="H10" s="24" t="str">
        <f t="shared" si="4"/>
        <v>Q5</v>
      </c>
      <c r="I10" s="26" t="str">
        <f>Common!$B$8*0.001/E10</f>
        <v>8.76</v>
      </c>
      <c r="J10" s="23" t="str">
        <f>Common!$B$8*0.001/F10</f>
        <v>210.0</v>
      </c>
      <c r="L10" s="24" t="str">
        <f t="shared" si="5"/>
        <v>Q5</v>
      </c>
      <c r="M10" s="25" t="str">
        <f t="shared" ref="M10:N10" si="8">TIME(0,0,E10)</f>
        <v>12:25:30 AM</v>
      </c>
      <c r="N10" s="25" t="str">
        <f t="shared" si="8"/>
        <v>12:01:03 AM</v>
      </c>
    </row>
    <row r="11">
      <c r="A11" s="2" t="s">
        <v>137</v>
      </c>
      <c r="B11" t="str">
        <f>MEDIAN(F73:F75)</f>
        <v>4894.838689</v>
      </c>
      <c r="D11" s="17" t="s">
        <v>96</v>
      </c>
      <c r="E11" s="22" t="str">
        <f t="shared" ref="E11:E18" si="9">B14</f>
        <v>7080</v>
      </c>
      <c r="F11" s="23"/>
      <c r="H11" s="24" t="str">
        <f t="shared" si="4"/>
        <v>Q6</v>
      </c>
      <c r="I11" s="26" t="str">
        <f>Common!$B$8*0.001/E11</f>
        <v>1.89</v>
      </c>
      <c r="J11" s="23"/>
      <c r="L11" s="24" t="str">
        <f t="shared" si="5"/>
        <v>Q6</v>
      </c>
      <c r="M11" s="25" t="str">
        <f t="shared" ref="M11:M19" si="10">TIME(0,0,E11)</f>
        <v>1:57:59 AM</v>
      </c>
      <c r="N11" s="23" t="str">
        <f>F11</f>
        <v/>
      </c>
    </row>
    <row r="12">
      <c r="A12" s="2" t="s">
        <v>138</v>
      </c>
      <c r="B12" t="str">
        <f>MEDIAN(F47:F49)</f>
        <v>1530.988464</v>
      </c>
      <c r="D12" s="17" t="s">
        <v>97</v>
      </c>
      <c r="E12" s="22" t="str">
        <f t="shared" si="9"/>
        <v>6307</v>
      </c>
      <c r="F12" s="23" t="str">
        <f>MEDIAN(E183:E185)+Common!C8-Common!C37</f>
        <v>65.4</v>
      </c>
      <c r="H12" s="24" t="str">
        <f t="shared" si="4"/>
        <v>Q7</v>
      </c>
      <c r="I12" s="26" t="str">
        <f>Common!$B$8*0.001/E12</f>
        <v>2.13</v>
      </c>
      <c r="J12" s="23" t="str">
        <f>Common!$B$8*0.001/F12</f>
        <v>205.0</v>
      </c>
      <c r="L12" s="24" t="str">
        <f t="shared" si="5"/>
        <v>Q7</v>
      </c>
      <c r="M12" s="25" t="str">
        <f t="shared" si="10"/>
        <v>1:45:06 AM</v>
      </c>
      <c r="N12" s="25" t="str">
        <f t="shared" ref="N12:N14" si="11">TIME(0,0,F12)</f>
        <v>12:01:05 AM</v>
      </c>
    </row>
    <row r="13">
      <c r="A13" s="2" t="s">
        <v>139</v>
      </c>
      <c r="B13" t="str">
        <f>MEDIAN(F77:F79)</f>
        <v>6819.600828</v>
      </c>
      <c r="D13" s="17" t="s">
        <v>98</v>
      </c>
      <c r="E13" s="22" t="str">
        <f t="shared" si="9"/>
        <v>5564</v>
      </c>
      <c r="F13" s="23" t="str">
        <f>MEDIAN(E187:E189)+Common!C8-Common!C37</f>
        <v>66.0</v>
      </c>
      <c r="H13" s="24" t="str">
        <f t="shared" si="4"/>
        <v>Q8</v>
      </c>
      <c r="I13" s="26" t="str">
        <f>Common!$B$8*0.001/E13</f>
        <v>2.41</v>
      </c>
      <c r="J13" s="23" t="str">
        <f>Common!$B$8*0.001/F13</f>
        <v>203.0</v>
      </c>
      <c r="L13" s="24" t="str">
        <f t="shared" si="5"/>
        <v>Q8</v>
      </c>
      <c r="M13" s="25" t="str">
        <f t="shared" si="10"/>
        <v>1:32:44 AM</v>
      </c>
      <c r="N13" s="25" t="str">
        <f t="shared" si="11"/>
        <v>12:01:06 AM</v>
      </c>
    </row>
    <row r="14">
      <c r="A14" s="2" t="s">
        <v>140</v>
      </c>
      <c r="B14" t="str">
        <f>MEDIAN(F81:F83)</f>
        <v>7079.90022</v>
      </c>
      <c r="D14" s="17" t="s">
        <v>118</v>
      </c>
      <c r="E14" s="22" t="str">
        <f t="shared" si="9"/>
        <v>32930</v>
      </c>
      <c r="F14" s="23" t="str">
        <f>MEDIAN(E191:E193)+Common!C8-Common!C37</f>
        <v>66.4</v>
      </c>
      <c r="H14" s="24" t="str">
        <f t="shared" si="4"/>
        <v>Q9</v>
      </c>
      <c r="I14" s="27" t="str">
        <f>Common!$B$8*0.001/E14</f>
        <v>0.407</v>
      </c>
      <c r="J14" s="23" t="str">
        <f>Common!$B$8*0.001/F14</f>
        <v>201.9</v>
      </c>
      <c r="L14" s="24" t="str">
        <f t="shared" si="5"/>
        <v>Q9</v>
      </c>
      <c r="M14" s="25" t="str">
        <f t="shared" si="10"/>
        <v>9:08:49 AM</v>
      </c>
      <c r="N14" s="25" t="str">
        <f t="shared" si="11"/>
        <v>12:01:06 AM</v>
      </c>
    </row>
    <row r="15">
      <c r="A15" s="2" t="s">
        <v>141</v>
      </c>
      <c r="B15" t="str">
        <f>MEDIAN(F85:F87)</f>
        <v>6306.918334</v>
      </c>
      <c r="D15" s="17" t="s">
        <v>119</v>
      </c>
      <c r="E15" s="22" t="str">
        <f t="shared" si="9"/>
        <v>5524</v>
      </c>
      <c r="F15" s="23"/>
      <c r="H15" s="24" t="str">
        <f t="shared" si="4"/>
        <v>Q10</v>
      </c>
      <c r="I15" s="26" t="str">
        <f>Common!$B$8*0.001/E15</f>
        <v>2.43</v>
      </c>
      <c r="J15" s="23"/>
      <c r="L15" s="24" t="str">
        <f t="shared" si="5"/>
        <v>Q10</v>
      </c>
      <c r="M15" s="25" t="str">
        <f t="shared" si="10"/>
        <v>1:32:03 AM</v>
      </c>
      <c r="N15" s="23" t="str">
        <f>F15</f>
        <v/>
      </c>
    </row>
    <row r="16">
      <c r="A16" s="2" t="s">
        <v>142</v>
      </c>
      <c r="B16" t="str">
        <f>MEDIAN(F89:F91)</f>
        <v>5564.303885</v>
      </c>
      <c r="D16" s="17" t="s">
        <v>62</v>
      </c>
      <c r="E16" s="22" t="str">
        <f t="shared" si="9"/>
        <v>3839</v>
      </c>
      <c r="F16" s="23" t="str">
        <f>MEDIAN(E201:E203)+Common!C8-Common!C37</f>
        <v>63.7</v>
      </c>
      <c r="H16" s="24" t="str">
        <f t="shared" si="4"/>
        <v>Q11</v>
      </c>
      <c r="I16" s="26" t="str">
        <f>Common!$B$8*0.001/E16</f>
        <v>3.49</v>
      </c>
      <c r="J16" s="23" t="str">
        <f>Common!$B$8*0.001/F16</f>
        <v>210.3</v>
      </c>
      <c r="L16" s="24" t="str">
        <f t="shared" si="5"/>
        <v>Q11</v>
      </c>
      <c r="M16" s="25" t="str">
        <f t="shared" si="10"/>
        <v>1:03:58 AM</v>
      </c>
      <c r="N16" s="25" t="str">
        <f t="shared" ref="N16:N18" si="12">TIME(0,0,F16)</f>
        <v>12:01:03 AM</v>
      </c>
    </row>
    <row r="17">
      <c r="A17" s="2" t="s">
        <v>143</v>
      </c>
      <c r="B17" t="str">
        <f>MEDIAN(F93:F95)</f>
        <v>32929.66308</v>
      </c>
      <c r="D17" s="17" t="s">
        <v>120</v>
      </c>
      <c r="E17" s="22" t="str">
        <f t="shared" si="9"/>
        <v>7300</v>
      </c>
      <c r="F17" s="23" t="str">
        <f>MEDIAN(E205:E207)+Common!C8-Common!C37</f>
        <v>63.9</v>
      </c>
      <c r="H17" s="24" t="str">
        <f t="shared" si="4"/>
        <v>Q12</v>
      </c>
      <c r="I17" s="26" t="str">
        <f>Common!$B$8*0.001/E17</f>
        <v>1.84</v>
      </c>
      <c r="J17" s="23" t="str">
        <f>Common!$B$8*0.001/F17</f>
        <v>209.8</v>
      </c>
      <c r="L17" s="24" t="str">
        <f t="shared" si="5"/>
        <v>Q12</v>
      </c>
      <c r="M17" s="25" t="str">
        <f t="shared" si="10"/>
        <v>2:01:39 AM</v>
      </c>
      <c r="N17" s="25" t="str">
        <f t="shared" si="12"/>
        <v>12:01:03 AM</v>
      </c>
    </row>
    <row r="18">
      <c r="A18" s="2" t="s">
        <v>144</v>
      </c>
      <c r="B18" t="str">
        <f>MEDIAN(F97:F99)</f>
        <v>5523.736056</v>
      </c>
      <c r="D18" s="17" t="s">
        <v>63</v>
      </c>
      <c r="E18" s="22" t="str">
        <f t="shared" si="9"/>
        <v>1742</v>
      </c>
      <c r="F18" s="23" t="str">
        <f>MEDIAN(E209:E211)+Common!C8-Common!C37</f>
        <v>63.9</v>
      </c>
      <c r="H18" s="24" t="str">
        <f t="shared" si="4"/>
        <v>Q13</v>
      </c>
      <c r="I18" s="26" t="str">
        <f>Common!$B$8*0.001/E18</f>
        <v>7.70</v>
      </c>
      <c r="J18" s="23" t="str">
        <f>Common!$B$8*0.001/F18</f>
        <v>209.8</v>
      </c>
      <c r="L18" s="24" t="str">
        <f t="shared" si="5"/>
        <v>Q13</v>
      </c>
      <c r="M18" s="25" t="str">
        <f t="shared" si="10"/>
        <v>12:29:02 AM</v>
      </c>
      <c r="N18" s="25" t="str">
        <f t="shared" si="12"/>
        <v>12:01:03 AM</v>
      </c>
    </row>
    <row r="19">
      <c r="A19" s="2" t="s">
        <v>145</v>
      </c>
      <c r="B19" t="str">
        <f>MEDIAN(F101:F103)</f>
        <v>3838.858997</v>
      </c>
      <c r="D19" s="17" t="s">
        <v>29</v>
      </c>
      <c r="E19" s="22" t="str">
        <f>B23</f>
        <v>776</v>
      </c>
      <c r="F19" s="23"/>
      <c r="H19" s="24" t="str">
        <f t="shared" si="4"/>
        <v>Q14</v>
      </c>
      <c r="I19" s="23" t="str">
        <f>Common!$B$8*0.001/E19</f>
        <v>17.3</v>
      </c>
      <c r="J19" s="23"/>
      <c r="L19" s="24" t="str">
        <f t="shared" si="5"/>
        <v>Q14</v>
      </c>
      <c r="M19" s="25" t="str">
        <f t="shared" si="10"/>
        <v>12:12:56 AM</v>
      </c>
      <c r="N19" s="23" t="str">
        <f>F19</f>
        <v/>
      </c>
    </row>
    <row r="20">
      <c r="A20" s="2" t="s">
        <v>146</v>
      </c>
      <c r="B20" t="str">
        <f>MEDIAN(F105:F107)</f>
        <v>7299.811475</v>
      </c>
    </row>
    <row r="21">
      <c r="A21" s="2" t="s">
        <v>147</v>
      </c>
      <c r="B21" t="str">
        <f>MEDIAN(F54:F56)</f>
        <v>1742.08287</v>
      </c>
      <c r="D21" s="2"/>
      <c r="E21" s="2" t="s">
        <v>148</v>
      </c>
      <c r="I21" s="2" t="s">
        <v>149</v>
      </c>
      <c r="M21" s="2" t="s">
        <v>150</v>
      </c>
    </row>
    <row r="22">
      <c r="A22" s="2" t="s">
        <v>151</v>
      </c>
      <c r="B22" t="str">
        <f>MEDIAN(F109:F111)</f>
        <v>7499.527105</v>
      </c>
    </row>
    <row r="23">
      <c r="A23" s="2" t="s">
        <v>152</v>
      </c>
      <c r="B23" t="str">
        <f>MEDIAN(F58:F60)</f>
        <v>776.136564</v>
      </c>
    </row>
    <row r="24">
      <c r="A24" s="2" t="s">
        <v>153</v>
      </c>
      <c r="B24" t="str">
        <f>MEDIAN(F113:F115)</f>
        <v>1336.538147</v>
      </c>
    </row>
    <row r="27">
      <c r="A27" s="28" t="s">
        <v>154</v>
      </c>
      <c r="B27" s="28"/>
      <c r="C27" s="28"/>
      <c r="E27" s="28"/>
      <c r="F27" s="28"/>
    </row>
    <row r="28">
      <c r="A28" s="28" t="s">
        <v>155</v>
      </c>
      <c r="B28" s="28"/>
      <c r="C28" s="28"/>
      <c r="E28" s="28"/>
      <c r="F28" s="28"/>
    </row>
    <row r="29">
      <c r="A29" s="28" t="s">
        <v>156</v>
      </c>
      <c r="B29" s="28"/>
      <c r="C29" s="28"/>
      <c r="E29" s="28"/>
      <c r="F29" s="28"/>
    </row>
    <row r="30">
      <c r="A30" s="28" t="s">
        <v>157</v>
      </c>
      <c r="B30" s="28"/>
      <c r="C30" s="28"/>
      <c r="E30" s="28"/>
      <c r="F30" s="28"/>
    </row>
    <row r="31">
      <c r="A31" s="28" t="s">
        <v>158</v>
      </c>
      <c r="B31" s="28"/>
      <c r="C31" s="28"/>
      <c r="E31" s="28"/>
      <c r="F31" s="28"/>
    </row>
    <row r="32">
      <c r="A32" s="28"/>
      <c r="B32" s="28"/>
      <c r="C32" s="28"/>
      <c r="E32" s="28"/>
      <c r="F32" s="28"/>
    </row>
    <row r="33">
      <c r="A33" s="28" t="s">
        <v>159</v>
      </c>
      <c r="B33" s="28"/>
      <c r="C33" s="28"/>
      <c r="D33" s="28"/>
      <c r="E33" s="28"/>
      <c r="F33" s="28"/>
    </row>
    <row r="34">
      <c r="A34" s="28" t="s">
        <v>160</v>
      </c>
      <c r="B34" s="28" t="s">
        <v>44</v>
      </c>
      <c r="C34" s="28" t="s">
        <v>9</v>
      </c>
      <c r="D34" s="28" t="s">
        <v>46</v>
      </c>
      <c r="E34" s="29">
        <v>1.0</v>
      </c>
      <c r="F34" s="29">
        <v>784.112897</v>
      </c>
    </row>
    <row r="35">
      <c r="A35" s="28" t="s">
        <v>160</v>
      </c>
      <c r="B35" s="28" t="s">
        <v>44</v>
      </c>
      <c r="C35" s="28" t="s">
        <v>9</v>
      </c>
      <c r="D35" s="28" t="s">
        <v>46</v>
      </c>
      <c r="E35" s="29">
        <v>2.0</v>
      </c>
      <c r="F35" s="29">
        <v>811.705396</v>
      </c>
    </row>
    <row r="36">
      <c r="A36" s="28" t="s">
        <v>160</v>
      </c>
      <c r="B36" s="28" t="s">
        <v>44</v>
      </c>
      <c r="C36" s="28" t="s">
        <v>9</v>
      </c>
      <c r="D36" s="28" t="s">
        <v>46</v>
      </c>
      <c r="E36" s="29">
        <v>3.0</v>
      </c>
      <c r="F36" s="29">
        <v>837.938662</v>
      </c>
    </row>
    <row r="37">
      <c r="A37" s="28" t="s">
        <v>160</v>
      </c>
      <c r="B37" s="28" t="s">
        <v>44</v>
      </c>
      <c r="C37" s="28" t="s">
        <v>9</v>
      </c>
      <c r="D37" s="28" t="s">
        <v>46</v>
      </c>
      <c r="E37" s="29">
        <v>4.0</v>
      </c>
      <c r="F37" s="29">
        <v>787.02172</v>
      </c>
    </row>
    <row r="38">
      <c r="A38" s="28" t="s">
        <v>160</v>
      </c>
      <c r="B38" s="28" t="s">
        <v>47</v>
      </c>
      <c r="C38" s="28" t="s">
        <v>9</v>
      </c>
      <c r="D38" s="28" t="s">
        <v>46</v>
      </c>
      <c r="E38" s="29">
        <v>1.0</v>
      </c>
      <c r="F38" s="29">
        <v>778.4566</v>
      </c>
    </row>
    <row r="39">
      <c r="A39" s="28" t="s">
        <v>160</v>
      </c>
      <c r="B39" s="28" t="s">
        <v>47</v>
      </c>
      <c r="C39" s="28" t="s">
        <v>9</v>
      </c>
      <c r="D39" s="28" t="s">
        <v>46</v>
      </c>
      <c r="E39" s="29">
        <v>2.0</v>
      </c>
      <c r="F39" s="29">
        <v>810.509833</v>
      </c>
    </row>
    <row r="40">
      <c r="A40" s="28" t="s">
        <v>160</v>
      </c>
      <c r="B40" s="28" t="s">
        <v>47</v>
      </c>
      <c r="C40" s="28" t="s">
        <v>9</v>
      </c>
      <c r="D40" s="28" t="s">
        <v>46</v>
      </c>
      <c r="E40" s="29">
        <v>3.0</v>
      </c>
      <c r="F40" s="29">
        <v>766.899261</v>
      </c>
    </row>
    <row r="41">
      <c r="A41" s="28" t="s">
        <v>160</v>
      </c>
      <c r="B41" s="28" t="s">
        <v>47</v>
      </c>
      <c r="C41" s="28" t="s">
        <v>9</v>
      </c>
      <c r="D41" s="28" t="s">
        <v>46</v>
      </c>
      <c r="E41" s="29">
        <v>4.0</v>
      </c>
      <c r="F41" s="29">
        <v>759.991032</v>
      </c>
    </row>
    <row r="42">
      <c r="A42" s="28" t="s">
        <v>160</v>
      </c>
      <c r="B42" s="28" t="s">
        <v>75</v>
      </c>
      <c r="C42" s="28" t="s">
        <v>9</v>
      </c>
      <c r="D42" s="28" t="s">
        <v>161</v>
      </c>
      <c r="E42" s="29">
        <v>1.0</v>
      </c>
      <c r="F42" s="29">
        <v>925.084417</v>
      </c>
    </row>
    <row r="43">
      <c r="A43" s="28" t="s">
        <v>160</v>
      </c>
      <c r="B43" s="28" t="s">
        <v>75</v>
      </c>
      <c r="C43" s="28" t="s">
        <v>9</v>
      </c>
      <c r="D43" s="28" t="s">
        <v>161</v>
      </c>
      <c r="E43" s="29">
        <v>2.0</v>
      </c>
      <c r="F43" s="29">
        <v>927.503601</v>
      </c>
    </row>
    <row r="44">
      <c r="A44" s="28" t="s">
        <v>160</v>
      </c>
      <c r="B44" s="28" t="s">
        <v>75</v>
      </c>
      <c r="C44" s="28" t="s">
        <v>9</v>
      </c>
      <c r="D44" s="28" t="s">
        <v>161</v>
      </c>
      <c r="E44" s="29">
        <v>3.0</v>
      </c>
      <c r="F44" s="29">
        <v>917.790597</v>
      </c>
    </row>
    <row r="45">
      <c r="A45" s="28" t="s">
        <v>160</v>
      </c>
      <c r="B45" s="28" t="s">
        <v>75</v>
      </c>
      <c r="C45" s="28" t="s">
        <v>9</v>
      </c>
      <c r="D45" s="28" t="s">
        <v>161</v>
      </c>
      <c r="E45" s="29">
        <v>4.0</v>
      </c>
      <c r="F45" s="29">
        <v>908.172015</v>
      </c>
    </row>
    <row r="46">
      <c r="A46" s="28" t="s">
        <v>160</v>
      </c>
      <c r="B46" s="28" t="s">
        <v>77</v>
      </c>
      <c r="C46" s="28" t="s">
        <v>9</v>
      </c>
      <c r="D46" s="28" t="s">
        <v>162</v>
      </c>
      <c r="E46" s="29">
        <v>1.0</v>
      </c>
      <c r="F46" s="29">
        <v>1734.470542</v>
      </c>
    </row>
    <row r="47">
      <c r="A47" s="28" t="s">
        <v>160</v>
      </c>
      <c r="B47" s="28" t="s">
        <v>77</v>
      </c>
      <c r="C47" s="28" t="s">
        <v>9</v>
      </c>
      <c r="D47" s="28" t="s">
        <v>162</v>
      </c>
      <c r="E47" s="29">
        <v>2.0</v>
      </c>
      <c r="F47" s="29">
        <v>1587.027962</v>
      </c>
    </row>
    <row r="48">
      <c r="A48" s="28" t="s">
        <v>160</v>
      </c>
      <c r="B48" s="28" t="s">
        <v>77</v>
      </c>
      <c r="C48" s="28" t="s">
        <v>9</v>
      </c>
      <c r="D48" s="28" t="s">
        <v>162</v>
      </c>
      <c r="E48" s="29">
        <v>3.0</v>
      </c>
      <c r="F48" s="29">
        <v>1530.988464</v>
      </c>
    </row>
    <row r="49">
      <c r="A49" s="28" t="s">
        <v>160</v>
      </c>
      <c r="B49" s="28" t="s">
        <v>77</v>
      </c>
      <c r="C49" s="28" t="s">
        <v>9</v>
      </c>
      <c r="D49" s="28" t="s">
        <v>162</v>
      </c>
      <c r="E49" s="29">
        <v>4.0</v>
      </c>
      <c r="F49" s="29">
        <v>1515.875149</v>
      </c>
    </row>
    <row r="50">
      <c r="A50" s="28"/>
      <c r="B50" s="28"/>
      <c r="C50" s="28"/>
      <c r="D50" s="28"/>
      <c r="E50" s="28"/>
      <c r="F50" s="28"/>
    </row>
    <row r="51">
      <c r="A51" s="28" t="s">
        <v>160</v>
      </c>
      <c r="B51" s="28" t="s">
        <v>78</v>
      </c>
      <c r="C51" s="28" t="s">
        <v>9</v>
      </c>
      <c r="D51" s="28" t="s">
        <v>163</v>
      </c>
      <c r="E51" s="28"/>
      <c r="F51" s="28"/>
    </row>
    <row r="52">
      <c r="A52" s="28"/>
      <c r="B52" s="28"/>
      <c r="C52" s="28"/>
      <c r="D52" s="28"/>
      <c r="E52" s="28"/>
      <c r="F52" s="28"/>
    </row>
    <row r="53">
      <c r="A53" s="28" t="s">
        <v>160</v>
      </c>
      <c r="B53" s="28" t="s">
        <v>80</v>
      </c>
      <c r="C53" s="28" t="s">
        <v>9</v>
      </c>
      <c r="D53" s="28" t="s">
        <v>164</v>
      </c>
      <c r="E53" s="29">
        <v>1.0</v>
      </c>
      <c r="F53" s="29">
        <v>1691.822258</v>
      </c>
    </row>
    <row r="54">
      <c r="A54" s="28" t="s">
        <v>160</v>
      </c>
      <c r="B54" s="28" t="s">
        <v>80</v>
      </c>
      <c r="C54" s="28" t="s">
        <v>9</v>
      </c>
      <c r="D54" s="28" t="s">
        <v>164</v>
      </c>
      <c r="E54" s="29">
        <v>2.0</v>
      </c>
      <c r="F54" s="29">
        <v>1742.08287</v>
      </c>
    </row>
    <row r="55">
      <c r="A55" s="28" t="s">
        <v>160</v>
      </c>
      <c r="B55" s="28" t="s">
        <v>80</v>
      </c>
      <c r="C55" s="28" t="s">
        <v>9</v>
      </c>
      <c r="D55" s="28" t="s">
        <v>164</v>
      </c>
      <c r="E55" s="29">
        <v>3.0</v>
      </c>
      <c r="F55" s="29">
        <v>1878.873073</v>
      </c>
    </row>
    <row r="56">
      <c r="A56" s="28" t="s">
        <v>160</v>
      </c>
      <c r="B56" s="28" t="s">
        <v>80</v>
      </c>
      <c r="C56" s="28" t="s">
        <v>9</v>
      </c>
      <c r="D56" s="28" t="s">
        <v>164</v>
      </c>
      <c r="E56" s="29">
        <v>4.0</v>
      </c>
      <c r="F56" s="29">
        <v>1741.834928</v>
      </c>
    </row>
    <row r="57">
      <c r="A57" s="28" t="s">
        <v>160</v>
      </c>
      <c r="B57" s="28" t="s">
        <v>48</v>
      </c>
      <c r="C57" s="28" t="s">
        <v>9</v>
      </c>
      <c r="D57" s="28" t="s">
        <v>46</v>
      </c>
      <c r="E57" s="29">
        <v>1.0</v>
      </c>
      <c r="F57" s="29">
        <v>770.381227</v>
      </c>
    </row>
    <row r="58">
      <c r="A58" s="28" t="s">
        <v>160</v>
      </c>
      <c r="B58" s="28" t="s">
        <v>48</v>
      </c>
      <c r="C58" s="28" t="s">
        <v>9</v>
      </c>
      <c r="D58" s="28" t="s">
        <v>46</v>
      </c>
      <c r="E58" s="29">
        <v>2.0</v>
      </c>
      <c r="F58" s="29">
        <v>775.109326</v>
      </c>
    </row>
    <row r="59">
      <c r="A59" s="28" t="s">
        <v>160</v>
      </c>
      <c r="B59" s="28" t="s">
        <v>48</v>
      </c>
      <c r="C59" s="28" t="s">
        <v>9</v>
      </c>
      <c r="D59" s="28" t="s">
        <v>46</v>
      </c>
      <c r="E59" s="29">
        <v>3.0</v>
      </c>
      <c r="F59" s="29">
        <v>780.981247</v>
      </c>
    </row>
    <row r="60">
      <c r="A60" s="28" t="s">
        <v>160</v>
      </c>
      <c r="B60" s="28" t="s">
        <v>48</v>
      </c>
      <c r="C60" s="28" t="s">
        <v>9</v>
      </c>
      <c r="D60" s="28" t="s">
        <v>46</v>
      </c>
      <c r="E60" s="29">
        <v>4.0</v>
      </c>
      <c r="F60" s="29">
        <v>776.136564</v>
      </c>
    </row>
    <row r="61">
      <c r="A61" s="28"/>
      <c r="B61" s="28"/>
      <c r="C61" s="28"/>
      <c r="D61" s="28"/>
      <c r="E61" s="28"/>
      <c r="F61" s="28"/>
    </row>
    <row r="62">
      <c r="A62" s="28"/>
      <c r="B62" s="28"/>
      <c r="C62" s="28"/>
      <c r="D62" s="28"/>
      <c r="E62" s="28"/>
      <c r="F62" s="28"/>
    </row>
    <row r="63">
      <c r="A63" s="28" t="s">
        <v>165</v>
      </c>
      <c r="B63" s="28"/>
      <c r="C63" s="28"/>
      <c r="D63" s="28"/>
      <c r="E63" s="28"/>
      <c r="F63" s="28"/>
    </row>
    <row r="64">
      <c r="A64" s="28" t="s">
        <v>166</v>
      </c>
      <c r="B64" s="28" t="s">
        <v>44</v>
      </c>
      <c r="C64" s="28" t="s">
        <v>9</v>
      </c>
      <c r="D64" s="28" t="s">
        <v>46</v>
      </c>
      <c r="E64" s="29">
        <v>1.0</v>
      </c>
      <c r="F64" s="29">
        <v>1491.3822</v>
      </c>
    </row>
    <row r="65">
      <c r="A65" s="28" t="s">
        <v>166</v>
      </c>
      <c r="B65" s="28" t="s">
        <v>44</v>
      </c>
      <c r="C65" s="28" t="s">
        <v>9</v>
      </c>
      <c r="D65" s="28" t="s">
        <v>46</v>
      </c>
      <c r="E65" s="29">
        <v>2.0</v>
      </c>
      <c r="F65" s="29">
        <v>1356.114819</v>
      </c>
    </row>
    <row r="66">
      <c r="A66" s="28" t="s">
        <v>166</v>
      </c>
      <c r="B66" s="28" t="s">
        <v>44</v>
      </c>
      <c r="C66" s="28" t="s">
        <v>9</v>
      </c>
      <c r="D66" s="28" t="s">
        <v>46</v>
      </c>
      <c r="E66" s="29">
        <v>3.0</v>
      </c>
      <c r="F66" s="29">
        <v>1337.705802</v>
      </c>
    </row>
    <row r="67">
      <c r="A67" s="28" t="s">
        <v>166</v>
      </c>
      <c r="B67" s="28" t="s">
        <v>44</v>
      </c>
      <c r="C67" s="28" t="s">
        <v>9</v>
      </c>
      <c r="D67" s="28" t="s">
        <v>46</v>
      </c>
      <c r="E67" s="29">
        <v>4.0</v>
      </c>
      <c r="F67" s="29">
        <v>1319.625277</v>
      </c>
    </row>
    <row r="68">
      <c r="A68" s="28" t="s">
        <v>166</v>
      </c>
      <c r="B68" s="28" t="s">
        <v>47</v>
      </c>
      <c r="C68" s="28" t="s">
        <v>9</v>
      </c>
      <c r="D68" s="28" t="s">
        <v>46</v>
      </c>
      <c r="E68" s="29">
        <v>1.0</v>
      </c>
      <c r="F68" s="29">
        <v>1326.667768</v>
      </c>
    </row>
    <row r="69">
      <c r="A69" s="28" t="s">
        <v>166</v>
      </c>
      <c r="B69" s="28" t="s">
        <v>47</v>
      </c>
      <c r="C69" s="28" t="s">
        <v>9</v>
      </c>
      <c r="D69" s="28" t="s">
        <v>46</v>
      </c>
      <c r="E69" s="29">
        <v>2.0</v>
      </c>
      <c r="F69" s="29">
        <v>1323.731395</v>
      </c>
    </row>
    <row r="70">
      <c r="A70" s="28" t="s">
        <v>166</v>
      </c>
      <c r="B70" s="28" t="s">
        <v>47</v>
      </c>
      <c r="C70" s="28" t="s">
        <v>9</v>
      </c>
      <c r="D70" s="28" t="s">
        <v>46</v>
      </c>
      <c r="E70" s="29">
        <v>3.0</v>
      </c>
      <c r="F70" s="29">
        <v>1320.440357</v>
      </c>
    </row>
    <row r="71">
      <c r="A71" s="28" t="s">
        <v>166</v>
      </c>
      <c r="B71" s="28" t="s">
        <v>47</v>
      </c>
      <c r="C71" s="28" t="s">
        <v>9</v>
      </c>
      <c r="D71" s="28" t="s">
        <v>46</v>
      </c>
      <c r="E71" s="29">
        <v>4.0</v>
      </c>
      <c r="F71" s="29">
        <v>1324.746804</v>
      </c>
    </row>
    <row r="72">
      <c r="A72" s="28" t="s">
        <v>166</v>
      </c>
      <c r="B72" s="28" t="s">
        <v>75</v>
      </c>
      <c r="C72" s="28" t="s">
        <v>9</v>
      </c>
      <c r="D72" s="28" t="s">
        <v>86</v>
      </c>
      <c r="E72" s="29">
        <v>1.0</v>
      </c>
      <c r="F72" s="29">
        <v>4896.934691</v>
      </c>
    </row>
    <row r="73">
      <c r="A73" s="28" t="s">
        <v>166</v>
      </c>
      <c r="B73" s="28" t="s">
        <v>75</v>
      </c>
      <c r="C73" s="28" t="s">
        <v>9</v>
      </c>
      <c r="D73" s="28" t="s">
        <v>86</v>
      </c>
      <c r="E73" s="29">
        <v>2.0</v>
      </c>
      <c r="F73" s="29">
        <v>4894.838689</v>
      </c>
    </row>
    <row r="74">
      <c r="A74" s="28" t="s">
        <v>166</v>
      </c>
      <c r="B74" s="28" t="s">
        <v>75</v>
      </c>
      <c r="C74" s="28" t="s">
        <v>9</v>
      </c>
      <c r="D74" s="28" t="s">
        <v>86</v>
      </c>
      <c r="E74" s="29">
        <v>3.0</v>
      </c>
      <c r="F74" s="29">
        <v>4883.06215</v>
      </c>
    </row>
    <row r="75">
      <c r="A75" s="28" t="s">
        <v>166</v>
      </c>
      <c r="B75" s="28" t="s">
        <v>75</v>
      </c>
      <c r="C75" s="28" t="s">
        <v>9</v>
      </c>
      <c r="D75" s="28" t="s">
        <v>86</v>
      </c>
      <c r="E75" s="29">
        <v>4.0</v>
      </c>
      <c r="F75" s="29">
        <v>4919.47415</v>
      </c>
    </row>
    <row r="76">
      <c r="A76" s="28" t="s">
        <v>166</v>
      </c>
      <c r="B76" s="28" t="s">
        <v>77</v>
      </c>
      <c r="C76" s="28" t="s">
        <v>9</v>
      </c>
      <c r="D76" s="28" t="s">
        <v>87</v>
      </c>
      <c r="E76" s="29">
        <v>1.0</v>
      </c>
      <c r="F76" s="29">
        <v>6806.511063</v>
      </c>
    </row>
    <row r="77">
      <c r="A77" s="28" t="s">
        <v>166</v>
      </c>
      <c r="B77" s="28" t="s">
        <v>77</v>
      </c>
      <c r="C77" s="28" t="s">
        <v>9</v>
      </c>
      <c r="D77" s="28" t="s">
        <v>87</v>
      </c>
      <c r="E77" s="29">
        <v>2.0</v>
      </c>
      <c r="F77" s="29">
        <v>6819.600828</v>
      </c>
    </row>
    <row r="78">
      <c r="A78" s="28" t="s">
        <v>166</v>
      </c>
      <c r="B78" s="28" t="s">
        <v>77</v>
      </c>
      <c r="C78" s="28" t="s">
        <v>9</v>
      </c>
      <c r="D78" s="28" t="s">
        <v>87</v>
      </c>
      <c r="E78" s="29">
        <v>3.0</v>
      </c>
      <c r="F78" s="29">
        <v>6828.046111</v>
      </c>
    </row>
    <row r="79">
      <c r="A79" s="28" t="s">
        <v>166</v>
      </c>
      <c r="B79" s="28" t="s">
        <v>77</v>
      </c>
      <c r="C79" s="28" t="s">
        <v>9</v>
      </c>
      <c r="D79" s="28" t="s">
        <v>87</v>
      </c>
      <c r="E79" s="29">
        <v>4.0</v>
      </c>
      <c r="F79" s="29">
        <v>6816.086985</v>
      </c>
    </row>
    <row r="80">
      <c r="A80" s="28" t="s">
        <v>166</v>
      </c>
      <c r="B80" s="28" t="s">
        <v>108</v>
      </c>
      <c r="C80" s="28" t="s">
        <v>9</v>
      </c>
      <c r="D80" s="28" t="s">
        <v>109</v>
      </c>
      <c r="E80" s="29">
        <v>1.0</v>
      </c>
      <c r="F80" s="29">
        <v>5609.026575</v>
      </c>
    </row>
    <row r="81">
      <c r="A81" s="28" t="s">
        <v>166</v>
      </c>
      <c r="B81" s="28" t="s">
        <v>108</v>
      </c>
      <c r="C81" s="28" t="s">
        <v>9</v>
      </c>
      <c r="D81" s="28" t="s">
        <v>109</v>
      </c>
      <c r="E81" s="29">
        <v>2.0</v>
      </c>
      <c r="F81" s="29">
        <v>6022.694455</v>
      </c>
    </row>
    <row r="82">
      <c r="A82" s="28" t="s">
        <v>166</v>
      </c>
      <c r="B82" s="28" t="s">
        <v>108</v>
      </c>
      <c r="C82" s="28" t="s">
        <v>9</v>
      </c>
      <c r="D82" s="28" t="s">
        <v>109</v>
      </c>
      <c r="E82" s="29">
        <v>3.0</v>
      </c>
      <c r="F82" s="29">
        <v>7225.792961</v>
      </c>
    </row>
    <row r="83">
      <c r="A83" s="28" t="s">
        <v>166</v>
      </c>
      <c r="B83" s="28" t="s">
        <v>108</v>
      </c>
      <c r="C83" s="28" t="s">
        <v>9</v>
      </c>
      <c r="D83" s="28" t="s">
        <v>109</v>
      </c>
      <c r="E83" s="29">
        <v>4.0</v>
      </c>
      <c r="F83" s="29">
        <v>7079.90022</v>
      </c>
    </row>
    <row r="84">
      <c r="A84" s="28" t="s">
        <v>166</v>
      </c>
      <c r="B84" s="28" t="s">
        <v>110</v>
      </c>
      <c r="C84" s="28" t="s">
        <v>9</v>
      </c>
      <c r="D84" s="28" t="s">
        <v>109</v>
      </c>
      <c r="E84" s="29">
        <v>1.0</v>
      </c>
      <c r="F84" s="29">
        <v>7739.840279</v>
      </c>
    </row>
    <row r="85">
      <c r="A85" s="28" t="s">
        <v>166</v>
      </c>
      <c r="B85" s="28" t="s">
        <v>110</v>
      </c>
      <c r="C85" s="28" t="s">
        <v>9</v>
      </c>
      <c r="D85" s="28" t="s">
        <v>109</v>
      </c>
      <c r="E85" s="29">
        <v>2.0</v>
      </c>
      <c r="F85" s="29">
        <v>6313.826527</v>
      </c>
    </row>
    <row r="86">
      <c r="A86" s="28" t="s">
        <v>166</v>
      </c>
      <c r="B86" s="28" t="s">
        <v>110</v>
      </c>
      <c r="C86" s="28" t="s">
        <v>9</v>
      </c>
      <c r="D86" s="28" t="s">
        <v>109</v>
      </c>
      <c r="E86" s="29">
        <v>3.0</v>
      </c>
      <c r="F86" s="29">
        <v>6306.918334</v>
      </c>
    </row>
    <row r="87">
      <c r="A87" s="28" t="s">
        <v>166</v>
      </c>
      <c r="B87" s="28" t="s">
        <v>110</v>
      </c>
      <c r="C87" s="28" t="s">
        <v>9</v>
      </c>
      <c r="D87" s="28" t="s">
        <v>109</v>
      </c>
      <c r="E87" s="29">
        <v>4.0</v>
      </c>
      <c r="F87" s="29">
        <v>6302.201001</v>
      </c>
    </row>
    <row r="88">
      <c r="A88" s="28" t="s">
        <v>166</v>
      </c>
      <c r="B88" s="28" t="s">
        <v>111</v>
      </c>
      <c r="C88" s="28" t="s">
        <v>9</v>
      </c>
      <c r="D88" s="28" t="s">
        <v>109</v>
      </c>
      <c r="E88" s="29">
        <v>1.0</v>
      </c>
      <c r="F88" s="29">
        <v>5568.057657</v>
      </c>
    </row>
    <row r="89">
      <c r="A89" s="28" t="s">
        <v>166</v>
      </c>
      <c r="B89" s="28" t="s">
        <v>111</v>
      </c>
      <c r="C89" s="28" t="s">
        <v>9</v>
      </c>
      <c r="D89" s="28" t="s">
        <v>109</v>
      </c>
      <c r="E89" s="29">
        <v>2.0</v>
      </c>
      <c r="F89" s="29">
        <v>5564.303885</v>
      </c>
    </row>
    <row r="90">
      <c r="A90" s="28" t="s">
        <v>166</v>
      </c>
      <c r="B90" s="28" t="s">
        <v>111</v>
      </c>
      <c r="C90" s="28" t="s">
        <v>9</v>
      </c>
      <c r="D90" s="28" t="s">
        <v>109</v>
      </c>
      <c r="E90" s="29">
        <v>3.0</v>
      </c>
      <c r="F90" s="29">
        <v>5585.982275</v>
      </c>
    </row>
    <row r="91">
      <c r="A91" s="28" t="s">
        <v>166</v>
      </c>
      <c r="B91" s="28" t="s">
        <v>111</v>
      </c>
      <c r="C91" s="28" t="s">
        <v>9</v>
      </c>
      <c r="D91" s="28" t="s">
        <v>109</v>
      </c>
      <c r="E91" s="29">
        <v>4.0</v>
      </c>
      <c r="F91" s="29">
        <v>5554.685797</v>
      </c>
    </row>
    <row r="92">
      <c r="A92" s="28" t="s">
        <v>166</v>
      </c>
      <c r="B92" s="28" t="s">
        <v>122</v>
      </c>
      <c r="C92" s="28" t="s">
        <v>9</v>
      </c>
      <c r="D92" s="28" t="s">
        <v>109</v>
      </c>
      <c r="E92" s="29">
        <v>1.0</v>
      </c>
      <c r="F92" s="29">
        <v>32837.974754</v>
      </c>
    </row>
    <row r="93">
      <c r="A93" s="28" t="s">
        <v>166</v>
      </c>
      <c r="B93" s="28" t="s">
        <v>122</v>
      </c>
      <c r="C93" s="28" t="s">
        <v>9</v>
      </c>
      <c r="D93" s="28" t="s">
        <v>109</v>
      </c>
      <c r="E93" s="29">
        <v>2.0</v>
      </c>
      <c r="F93" s="29">
        <v>32839.677711</v>
      </c>
    </row>
    <row r="94">
      <c r="A94" s="28" t="s">
        <v>166</v>
      </c>
      <c r="B94" s="28" t="s">
        <v>122</v>
      </c>
      <c r="C94" s="28" t="s">
        <v>9</v>
      </c>
      <c r="D94" s="28" t="s">
        <v>109</v>
      </c>
      <c r="E94" s="29">
        <v>3.0</v>
      </c>
      <c r="F94" s="29">
        <v>32929.663079</v>
      </c>
    </row>
    <row r="95">
      <c r="A95" s="28" t="s">
        <v>166</v>
      </c>
      <c r="B95" s="28" t="s">
        <v>122</v>
      </c>
      <c r="C95" s="28" t="s">
        <v>9</v>
      </c>
      <c r="D95" s="28" t="s">
        <v>109</v>
      </c>
      <c r="E95" s="29">
        <v>4.0</v>
      </c>
      <c r="F95" s="29">
        <v>32940.939618</v>
      </c>
    </row>
    <row r="96">
      <c r="A96" s="28" t="s">
        <v>166</v>
      </c>
      <c r="B96" s="28" t="s">
        <v>123</v>
      </c>
      <c r="C96" s="28" t="s">
        <v>9</v>
      </c>
      <c r="D96" s="28" t="s">
        <v>109</v>
      </c>
      <c r="E96" s="29">
        <v>1.0</v>
      </c>
      <c r="F96" s="29">
        <v>5527.031642</v>
      </c>
    </row>
    <row r="97">
      <c r="A97" s="28" t="s">
        <v>166</v>
      </c>
      <c r="B97" s="28" t="s">
        <v>123</v>
      </c>
      <c r="C97" s="28" t="s">
        <v>9</v>
      </c>
      <c r="D97" s="28" t="s">
        <v>109</v>
      </c>
      <c r="E97" s="29">
        <v>2.0</v>
      </c>
      <c r="F97" s="29">
        <v>5515.711591</v>
      </c>
    </row>
    <row r="98">
      <c r="A98" s="28" t="s">
        <v>166</v>
      </c>
      <c r="B98" s="28" t="s">
        <v>123</v>
      </c>
      <c r="C98" s="28" t="s">
        <v>9</v>
      </c>
      <c r="D98" s="28" t="s">
        <v>109</v>
      </c>
      <c r="E98" s="29">
        <v>3.0</v>
      </c>
      <c r="F98" s="29">
        <v>5548.545947</v>
      </c>
    </row>
    <row r="99">
      <c r="A99" s="28" t="s">
        <v>166</v>
      </c>
      <c r="B99" s="28" t="s">
        <v>123</v>
      </c>
      <c r="C99" s="28" t="s">
        <v>9</v>
      </c>
      <c r="D99" s="28" t="s">
        <v>109</v>
      </c>
      <c r="E99" s="29">
        <v>4.0</v>
      </c>
      <c r="F99" s="29">
        <v>5523.736056</v>
      </c>
    </row>
    <row r="100">
      <c r="A100" s="28" t="s">
        <v>166</v>
      </c>
      <c r="B100" s="28" t="s">
        <v>78</v>
      </c>
      <c r="C100" s="28" t="s">
        <v>9</v>
      </c>
      <c r="D100" s="28" t="s">
        <v>88</v>
      </c>
      <c r="E100" s="29">
        <v>1.0</v>
      </c>
      <c r="F100" s="29">
        <v>3829.941036</v>
      </c>
    </row>
    <row r="101">
      <c r="A101" s="28" t="s">
        <v>166</v>
      </c>
      <c r="B101" s="28" t="s">
        <v>78</v>
      </c>
      <c r="C101" s="28" t="s">
        <v>9</v>
      </c>
      <c r="D101" s="28" t="s">
        <v>88</v>
      </c>
      <c r="E101" s="29">
        <v>2.0</v>
      </c>
      <c r="F101" s="29">
        <v>3832.513659</v>
      </c>
    </row>
    <row r="102">
      <c r="A102" s="28" t="s">
        <v>166</v>
      </c>
      <c r="B102" s="28" t="s">
        <v>78</v>
      </c>
      <c r="C102" s="28" t="s">
        <v>9</v>
      </c>
      <c r="D102" s="28" t="s">
        <v>88</v>
      </c>
      <c r="E102" s="29">
        <v>3.0</v>
      </c>
      <c r="F102" s="29">
        <v>3838.858997</v>
      </c>
    </row>
    <row r="103">
      <c r="A103" s="28" t="s">
        <v>166</v>
      </c>
      <c r="B103" s="28" t="s">
        <v>78</v>
      </c>
      <c r="C103" s="28" t="s">
        <v>9</v>
      </c>
      <c r="D103" s="28" t="s">
        <v>88</v>
      </c>
      <c r="E103" s="29">
        <v>4.0</v>
      </c>
      <c r="F103" s="29">
        <v>3844.886495</v>
      </c>
    </row>
    <row r="104">
      <c r="A104" s="28" t="s">
        <v>166</v>
      </c>
      <c r="B104" s="28" t="s">
        <v>124</v>
      </c>
      <c r="C104" s="28" t="s">
        <v>9</v>
      </c>
      <c r="D104" s="28" t="s">
        <v>125</v>
      </c>
      <c r="E104" s="29">
        <v>1.0</v>
      </c>
      <c r="F104" s="29">
        <v>7018.426218</v>
      </c>
    </row>
    <row r="105">
      <c r="A105" s="28" t="s">
        <v>166</v>
      </c>
      <c r="B105" s="28" t="s">
        <v>124</v>
      </c>
      <c r="C105" s="28" t="s">
        <v>9</v>
      </c>
      <c r="D105" s="28" t="s">
        <v>125</v>
      </c>
      <c r="E105" s="29">
        <v>2.0</v>
      </c>
      <c r="F105" s="29">
        <v>7002.03919</v>
      </c>
    </row>
    <row r="106">
      <c r="A106" s="28" t="s">
        <v>166</v>
      </c>
      <c r="B106" s="28" t="s">
        <v>124</v>
      </c>
      <c r="C106" s="28" t="s">
        <v>9</v>
      </c>
      <c r="D106" s="28" t="s">
        <v>125</v>
      </c>
      <c r="E106" s="29">
        <v>3.0</v>
      </c>
      <c r="F106" s="29">
        <v>7299.811475</v>
      </c>
    </row>
    <row r="107">
      <c r="A107" s="28" t="s">
        <v>166</v>
      </c>
      <c r="B107" s="28" t="s">
        <v>124</v>
      </c>
      <c r="C107" s="28" t="s">
        <v>9</v>
      </c>
      <c r="D107" s="28" t="s">
        <v>125</v>
      </c>
      <c r="E107" s="29">
        <v>4.0</v>
      </c>
      <c r="F107" s="29">
        <v>9225.543344</v>
      </c>
    </row>
    <row r="108">
      <c r="A108" s="28" t="s">
        <v>166</v>
      </c>
      <c r="B108" s="28" t="s">
        <v>80</v>
      </c>
      <c r="C108" s="28" t="s">
        <v>9</v>
      </c>
      <c r="D108" s="28" t="s">
        <v>89</v>
      </c>
      <c r="E108" s="29">
        <v>1.0</v>
      </c>
      <c r="F108" s="29">
        <v>8866.039157</v>
      </c>
    </row>
    <row r="109">
      <c r="A109" s="28" t="s">
        <v>166</v>
      </c>
      <c r="B109" s="28" t="s">
        <v>80</v>
      </c>
      <c r="C109" s="28" t="s">
        <v>9</v>
      </c>
      <c r="D109" s="28" t="s">
        <v>89</v>
      </c>
      <c r="E109" s="29">
        <v>2.0</v>
      </c>
      <c r="F109" s="29">
        <v>8605.16697</v>
      </c>
    </row>
    <row r="110">
      <c r="A110" s="28" t="s">
        <v>166</v>
      </c>
      <c r="B110" s="28" t="s">
        <v>80</v>
      </c>
      <c r="C110" s="28" t="s">
        <v>9</v>
      </c>
      <c r="D110" s="28" t="s">
        <v>89</v>
      </c>
      <c r="E110" s="29">
        <v>3.0</v>
      </c>
      <c r="F110" s="29">
        <v>7499.527105</v>
      </c>
    </row>
    <row r="111">
      <c r="A111" s="28" t="s">
        <v>166</v>
      </c>
      <c r="B111" s="28" t="s">
        <v>80</v>
      </c>
      <c r="C111" s="28" t="s">
        <v>9</v>
      </c>
      <c r="D111" s="28" t="s">
        <v>89</v>
      </c>
      <c r="E111" s="29">
        <v>4.0</v>
      </c>
      <c r="F111" s="29">
        <v>6595.999709</v>
      </c>
    </row>
    <row r="112">
      <c r="A112" s="28" t="s">
        <v>166</v>
      </c>
      <c r="B112" s="28" t="s">
        <v>48</v>
      </c>
      <c r="C112" s="28" t="s">
        <v>9</v>
      </c>
      <c r="D112" s="28" t="s">
        <v>46</v>
      </c>
      <c r="E112" s="29">
        <v>1.0</v>
      </c>
      <c r="F112" s="29">
        <v>1407.131053</v>
      </c>
    </row>
    <row r="113">
      <c r="A113" s="28" t="s">
        <v>166</v>
      </c>
      <c r="B113" s="28" t="s">
        <v>48</v>
      </c>
      <c r="C113" s="28" t="s">
        <v>9</v>
      </c>
      <c r="D113" s="28" t="s">
        <v>46</v>
      </c>
      <c r="E113" s="29">
        <v>2.0</v>
      </c>
      <c r="F113" s="29">
        <v>1365.986538</v>
      </c>
    </row>
    <row r="114">
      <c r="A114" s="28" t="s">
        <v>166</v>
      </c>
      <c r="B114" s="28" t="s">
        <v>48</v>
      </c>
      <c r="C114" s="28" t="s">
        <v>9</v>
      </c>
      <c r="D114" s="28" t="s">
        <v>46</v>
      </c>
      <c r="E114" s="29">
        <v>3.0</v>
      </c>
      <c r="F114" s="29">
        <v>1334.786846</v>
      </c>
    </row>
    <row r="115">
      <c r="A115" s="28" t="s">
        <v>166</v>
      </c>
      <c r="B115" s="28" t="s">
        <v>48</v>
      </c>
      <c r="C115" s="28" t="s">
        <v>9</v>
      </c>
      <c r="D115" s="28" t="s">
        <v>46</v>
      </c>
      <c r="E115" s="29">
        <v>4.0</v>
      </c>
      <c r="F115" s="29">
        <v>1336.538147</v>
      </c>
    </row>
    <row r="118">
      <c r="A118" s="28" t="s">
        <v>167</v>
      </c>
      <c r="B118" s="28"/>
      <c r="C118" s="28"/>
      <c r="D118" s="28"/>
      <c r="E118" s="28"/>
    </row>
    <row r="119">
      <c r="A119" s="28" t="s">
        <v>168</v>
      </c>
      <c r="B119" s="28"/>
      <c r="C119" s="28"/>
      <c r="D119" s="28"/>
      <c r="E119" s="28"/>
    </row>
    <row r="120">
      <c r="A120" s="28" t="s">
        <v>156</v>
      </c>
      <c r="B120" s="28"/>
      <c r="C120" s="28"/>
      <c r="D120" s="28"/>
      <c r="E120" s="28"/>
    </row>
    <row r="121">
      <c r="A121" s="28" t="s">
        <v>157</v>
      </c>
      <c r="B121" s="28"/>
      <c r="C121" s="28"/>
      <c r="D121" s="28"/>
      <c r="E121" s="28"/>
    </row>
    <row r="122">
      <c r="A122" s="28" t="s">
        <v>158</v>
      </c>
      <c r="B122" s="28"/>
      <c r="C122" s="28"/>
      <c r="D122" s="28"/>
      <c r="E122" s="28"/>
    </row>
    <row r="123">
      <c r="A123" s="28"/>
      <c r="B123" s="28"/>
      <c r="C123" s="28"/>
      <c r="D123" s="28"/>
      <c r="E123" s="28"/>
    </row>
    <row r="124">
      <c r="A124" s="28" t="s">
        <v>169</v>
      </c>
      <c r="B124" s="28"/>
      <c r="C124" s="28"/>
      <c r="D124" s="28"/>
      <c r="E124" s="28"/>
    </row>
    <row r="125">
      <c r="A125" s="28"/>
      <c r="B125" s="28"/>
      <c r="C125" s="28"/>
      <c r="D125" s="28"/>
      <c r="E125" s="28"/>
    </row>
    <row r="126">
      <c r="A126" s="28" t="s">
        <v>170</v>
      </c>
      <c r="B126" s="28"/>
      <c r="C126" s="28"/>
      <c r="D126" s="28"/>
      <c r="E126" s="28"/>
    </row>
    <row r="127">
      <c r="A127" s="28"/>
      <c r="B127" s="28"/>
      <c r="C127" s="28"/>
      <c r="D127" s="28"/>
      <c r="E127" s="28"/>
    </row>
    <row r="128">
      <c r="A128" s="28" t="s">
        <v>171</v>
      </c>
      <c r="B128" s="28" t="s">
        <v>172</v>
      </c>
      <c r="C128" s="28" t="s">
        <v>58</v>
      </c>
      <c r="D128" s="29">
        <v>1.0</v>
      </c>
      <c r="E128" s="29">
        <v>1.916</v>
      </c>
    </row>
    <row r="129">
      <c r="A129" s="28" t="s">
        <v>171</v>
      </c>
      <c r="B129" s="28" t="s">
        <v>172</v>
      </c>
      <c r="C129" s="28" t="s">
        <v>58</v>
      </c>
      <c r="D129" s="29">
        <v>2.0</v>
      </c>
      <c r="E129" s="29">
        <v>1.577</v>
      </c>
    </row>
    <row r="130">
      <c r="A130" s="28" t="s">
        <v>171</v>
      </c>
      <c r="B130" s="28" t="s">
        <v>172</v>
      </c>
      <c r="C130" s="28" t="s">
        <v>58</v>
      </c>
      <c r="D130" s="29">
        <v>3.0</v>
      </c>
      <c r="E130" s="29">
        <v>1.621</v>
      </c>
    </row>
    <row r="131">
      <c r="A131" s="28" t="s">
        <v>171</v>
      </c>
      <c r="B131" s="28" t="s">
        <v>172</v>
      </c>
      <c r="C131" s="28" t="s">
        <v>58</v>
      </c>
      <c r="D131" s="29">
        <v>4.0</v>
      </c>
      <c r="E131" s="29">
        <v>1.574</v>
      </c>
    </row>
    <row r="132">
      <c r="A132" s="28" t="s">
        <v>44</v>
      </c>
      <c r="B132" s="28" t="s">
        <v>172</v>
      </c>
      <c r="C132" s="28" t="s">
        <v>58</v>
      </c>
      <c r="D132" s="29">
        <v>1.0</v>
      </c>
      <c r="E132" s="29">
        <v>1.622</v>
      </c>
    </row>
    <row r="133">
      <c r="A133" s="28" t="s">
        <v>44</v>
      </c>
      <c r="B133" s="28" t="s">
        <v>172</v>
      </c>
      <c r="C133" s="28" t="s">
        <v>58</v>
      </c>
      <c r="D133" s="29">
        <v>2.0</v>
      </c>
      <c r="E133" s="29">
        <v>1.572</v>
      </c>
    </row>
    <row r="134">
      <c r="A134" s="28" t="s">
        <v>44</v>
      </c>
      <c r="B134" s="28" t="s">
        <v>172</v>
      </c>
      <c r="C134" s="28" t="s">
        <v>58</v>
      </c>
      <c r="D134" s="29">
        <v>3.0</v>
      </c>
      <c r="E134" s="29">
        <v>1.543</v>
      </c>
    </row>
    <row r="135">
      <c r="A135" s="28" t="s">
        <v>44</v>
      </c>
      <c r="B135" s="28" t="s">
        <v>172</v>
      </c>
      <c r="C135" s="28" t="s">
        <v>58</v>
      </c>
      <c r="D135" s="29">
        <v>4.0</v>
      </c>
      <c r="E135" s="29">
        <v>2.134</v>
      </c>
    </row>
    <row r="136">
      <c r="A136" s="28" t="s">
        <v>52</v>
      </c>
      <c r="B136" s="28" t="s">
        <v>172</v>
      </c>
      <c r="C136" s="28" t="s">
        <v>58</v>
      </c>
      <c r="D136" s="29">
        <v>1.0</v>
      </c>
      <c r="E136" s="29">
        <v>4.027</v>
      </c>
    </row>
    <row r="137">
      <c r="A137" s="28" t="s">
        <v>52</v>
      </c>
      <c r="B137" s="28" t="s">
        <v>172</v>
      </c>
      <c r="C137" s="28" t="s">
        <v>58</v>
      </c>
      <c r="D137" s="29">
        <v>2.0</v>
      </c>
      <c r="E137" s="29">
        <v>2.416</v>
      </c>
    </row>
    <row r="138">
      <c r="A138" s="28" t="s">
        <v>52</v>
      </c>
      <c r="B138" s="28" t="s">
        <v>172</v>
      </c>
      <c r="C138" s="28" t="s">
        <v>58</v>
      </c>
      <c r="D138" s="29">
        <v>3.0</v>
      </c>
      <c r="E138" s="29">
        <v>2.362</v>
      </c>
    </row>
    <row r="139">
      <c r="A139" s="28" t="s">
        <v>52</v>
      </c>
      <c r="B139" s="28" t="s">
        <v>172</v>
      </c>
      <c r="C139" s="28" t="s">
        <v>58</v>
      </c>
      <c r="D139" s="29">
        <v>4.0</v>
      </c>
      <c r="E139" s="29">
        <v>2.348</v>
      </c>
    </row>
    <row r="140">
      <c r="A140" s="28" t="s">
        <v>47</v>
      </c>
      <c r="B140" s="28" t="s">
        <v>172</v>
      </c>
      <c r="C140" s="28" t="s">
        <v>58</v>
      </c>
      <c r="D140" s="29">
        <v>1.0</v>
      </c>
      <c r="E140" s="29">
        <v>1.649</v>
      </c>
    </row>
    <row r="141">
      <c r="A141" s="28" t="s">
        <v>47</v>
      </c>
      <c r="B141" s="28" t="s">
        <v>172</v>
      </c>
      <c r="C141" s="28" t="s">
        <v>58</v>
      </c>
      <c r="D141" s="29">
        <v>2.0</v>
      </c>
      <c r="E141" s="29">
        <v>1.531</v>
      </c>
    </row>
    <row r="142">
      <c r="A142" s="28" t="s">
        <v>47</v>
      </c>
      <c r="B142" s="28" t="s">
        <v>172</v>
      </c>
      <c r="C142" s="28" t="s">
        <v>58</v>
      </c>
      <c r="D142" s="29">
        <v>3.0</v>
      </c>
      <c r="E142" s="29">
        <v>1.611</v>
      </c>
    </row>
    <row r="143">
      <c r="A143" s="28" t="s">
        <v>47</v>
      </c>
      <c r="B143" s="28" t="s">
        <v>172</v>
      </c>
      <c r="C143" s="28" t="s">
        <v>58</v>
      </c>
      <c r="D143" s="29">
        <v>4.0</v>
      </c>
      <c r="E143" s="29">
        <v>1.668</v>
      </c>
    </row>
    <row r="144">
      <c r="A144" s="28" t="s">
        <v>48</v>
      </c>
      <c r="B144" s="28" t="s">
        <v>172</v>
      </c>
      <c r="C144" s="28" t="s">
        <v>58</v>
      </c>
      <c r="D144" s="29">
        <v>1.0</v>
      </c>
      <c r="E144" s="29">
        <v>4.739</v>
      </c>
    </row>
    <row r="145">
      <c r="A145" s="28" t="s">
        <v>48</v>
      </c>
      <c r="B145" s="28" t="s">
        <v>172</v>
      </c>
      <c r="C145" s="28" t="s">
        <v>58</v>
      </c>
      <c r="D145" s="29">
        <v>2.0</v>
      </c>
      <c r="E145" s="29">
        <v>3.474</v>
      </c>
    </row>
    <row r="146">
      <c r="A146" s="28" t="s">
        <v>48</v>
      </c>
      <c r="B146" s="28" t="s">
        <v>172</v>
      </c>
      <c r="C146" s="28" t="s">
        <v>58</v>
      </c>
      <c r="D146" s="29">
        <v>3.0</v>
      </c>
      <c r="E146" s="29">
        <v>3.02</v>
      </c>
    </row>
    <row r="147">
      <c r="A147" s="28" t="s">
        <v>48</v>
      </c>
      <c r="B147" s="28" t="s">
        <v>172</v>
      </c>
      <c r="C147" s="28" t="s">
        <v>58</v>
      </c>
      <c r="D147" s="29">
        <v>4.0</v>
      </c>
      <c r="E147" s="29">
        <v>2.975</v>
      </c>
    </row>
    <row r="148">
      <c r="A148" s="28"/>
      <c r="B148" s="28"/>
      <c r="C148" s="28"/>
      <c r="D148" s="28"/>
      <c r="E148" s="28"/>
    </row>
    <row r="149">
      <c r="A149" s="28"/>
      <c r="B149" s="28"/>
      <c r="C149" s="28"/>
      <c r="D149" s="28"/>
      <c r="E149" s="28"/>
    </row>
    <row r="150">
      <c r="A150" s="28" t="s">
        <v>173</v>
      </c>
      <c r="B150" s="28"/>
      <c r="C150" s="28"/>
      <c r="D150" s="28"/>
      <c r="E150" s="28"/>
    </row>
    <row r="151">
      <c r="A151" s="28" t="s">
        <v>171</v>
      </c>
      <c r="B151" s="28" t="s">
        <v>172</v>
      </c>
      <c r="C151" s="28" t="s">
        <v>55</v>
      </c>
      <c r="D151" s="29">
        <v>1.0</v>
      </c>
      <c r="E151" s="29">
        <v>2.233</v>
      </c>
    </row>
    <row r="152">
      <c r="A152" s="28" t="s">
        <v>171</v>
      </c>
      <c r="B152" s="28" t="s">
        <v>172</v>
      </c>
      <c r="C152" s="28" t="s">
        <v>55</v>
      </c>
      <c r="D152" s="29">
        <v>2.0</v>
      </c>
      <c r="E152" s="29">
        <v>2.331</v>
      </c>
    </row>
    <row r="153">
      <c r="A153" s="28" t="s">
        <v>171</v>
      </c>
      <c r="B153" s="28" t="s">
        <v>172</v>
      </c>
      <c r="C153" s="28" t="s">
        <v>55</v>
      </c>
      <c r="D153" s="29">
        <v>3.0</v>
      </c>
      <c r="E153" s="29">
        <v>2.375</v>
      </c>
    </row>
    <row r="154">
      <c r="A154" s="28" t="s">
        <v>171</v>
      </c>
      <c r="B154" s="28" t="s">
        <v>172</v>
      </c>
      <c r="C154" s="28" t="s">
        <v>55</v>
      </c>
      <c r="D154" s="29">
        <v>4.0</v>
      </c>
      <c r="E154" s="29">
        <v>2.353</v>
      </c>
    </row>
    <row r="155">
      <c r="A155" s="28" t="s">
        <v>44</v>
      </c>
      <c r="B155" s="28" t="s">
        <v>172</v>
      </c>
      <c r="C155" s="28" t="s">
        <v>55</v>
      </c>
      <c r="D155" s="29">
        <v>1.0</v>
      </c>
      <c r="E155" s="29">
        <v>2.484</v>
      </c>
    </row>
    <row r="156">
      <c r="A156" s="28" t="s">
        <v>44</v>
      </c>
      <c r="B156" s="28" t="s">
        <v>172</v>
      </c>
      <c r="C156" s="28" t="s">
        <v>55</v>
      </c>
      <c r="D156" s="29">
        <v>2.0</v>
      </c>
      <c r="E156" s="29">
        <v>2.469</v>
      </c>
    </row>
    <row r="157">
      <c r="A157" s="28" t="s">
        <v>44</v>
      </c>
      <c r="B157" s="28" t="s">
        <v>172</v>
      </c>
      <c r="C157" s="28" t="s">
        <v>55</v>
      </c>
      <c r="D157" s="29">
        <v>3.0</v>
      </c>
      <c r="E157" s="29">
        <v>2.798</v>
      </c>
    </row>
    <row r="158">
      <c r="A158" s="28" t="s">
        <v>44</v>
      </c>
      <c r="B158" s="28" t="s">
        <v>172</v>
      </c>
      <c r="C158" s="28" t="s">
        <v>55</v>
      </c>
      <c r="D158" s="29">
        <v>4.0</v>
      </c>
      <c r="E158" s="29">
        <v>2.382</v>
      </c>
    </row>
    <row r="159">
      <c r="A159" s="28" t="s">
        <v>52</v>
      </c>
      <c r="B159" s="28" t="s">
        <v>172</v>
      </c>
      <c r="C159" s="28" t="s">
        <v>55</v>
      </c>
      <c r="D159" s="29">
        <v>1.0</v>
      </c>
      <c r="E159" s="29">
        <v>4.648</v>
      </c>
    </row>
    <row r="160">
      <c r="A160" s="28" t="s">
        <v>52</v>
      </c>
      <c r="B160" s="28" t="s">
        <v>172</v>
      </c>
      <c r="C160" s="28" t="s">
        <v>55</v>
      </c>
      <c r="D160" s="29">
        <v>2.0</v>
      </c>
      <c r="E160" s="29">
        <v>4.642</v>
      </c>
    </row>
    <row r="161">
      <c r="A161" s="28" t="s">
        <v>52</v>
      </c>
      <c r="B161" s="28" t="s">
        <v>172</v>
      </c>
      <c r="C161" s="28" t="s">
        <v>55</v>
      </c>
      <c r="D161" s="29">
        <v>3.0</v>
      </c>
      <c r="E161" s="29">
        <v>4.437</v>
      </c>
    </row>
    <row r="162">
      <c r="A162" s="28" t="s">
        <v>52</v>
      </c>
      <c r="B162" s="28" t="s">
        <v>172</v>
      </c>
      <c r="C162" s="28" t="s">
        <v>55</v>
      </c>
      <c r="D162" s="29">
        <v>4.0</v>
      </c>
      <c r="E162" s="29">
        <v>4.413</v>
      </c>
    </row>
    <row r="163">
      <c r="A163" s="28" t="s">
        <v>47</v>
      </c>
      <c r="B163" s="28" t="s">
        <v>172</v>
      </c>
      <c r="C163" s="28" t="s">
        <v>55</v>
      </c>
      <c r="D163" s="29">
        <v>1.0</v>
      </c>
      <c r="E163" s="29">
        <v>2.346</v>
      </c>
    </row>
    <row r="164">
      <c r="A164" s="28" t="s">
        <v>47</v>
      </c>
      <c r="B164" s="28" t="s">
        <v>172</v>
      </c>
      <c r="C164" s="28" t="s">
        <v>55</v>
      </c>
      <c r="D164" s="29">
        <v>2.0</v>
      </c>
      <c r="E164" s="29">
        <v>2.351</v>
      </c>
    </row>
    <row r="165">
      <c r="A165" s="28" t="s">
        <v>47</v>
      </c>
      <c r="B165" s="28" t="s">
        <v>172</v>
      </c>
      <c r="C165" s="28" t="s">
        <v>55</v>
      </c>
      <c r="D165" s="29">
        <v>3.0</v>
      </c>
      <c r="E165" s="29">
        <v>2.339</v>
      </c>
    </row>
    <row r="166">
      <c r="A166" s="28" t="s">
        <v>47</v>
      </c>
      <c r="B166" s="28" t="s">
        <v>172</v>
      </c>
      <c r="C166" s="28" t="s">
        <v>55</v>
      </c>
      <c r="D166" s="29">
        <v>4.0</v>
      </c>
      <c r="E166" s="29">
        <v>2.266</v>
      </c>
    </row>
    <row r="167">
      <c r="A167" s="28" t="s">
        <v>75</v>
      </c>
      <c r="B167" s="28" t="s">
        <v>172</v>
      </c>
      <c r="C167" s="28" t="s">
        <v>55</v>
      </c>
      <c r="D167" s="29">
        <v>1.0</v>
      </c>
      <c r="E167" s="29">
        <v>2.937</v>
      </c>
    </row>
    <row r="168">
      <c r="A168" s="28" t="s">
        <v>75</v>
      </c>
      <c r="B168" s="28" t="s">
        <v>172</v>
      </c>
      <c r="C168" s="28" t="s">
        <v>55</v>
      </c>
      <c r="D168" s="29">
        <v>2.0</v>
      </c>
      <c r="E168" s="29">
        <v>2.825</v>
      </c>
    </row>
    <row r="169">
      <c r="A169" s="28" t="s">
        <v>75</v>
      </c>
      <c r="B169" s="28" t="s">
        <v>172</v>
      </c>
      <c r="C169" s="28" t="s">
        <v>55</v>
      </c>
      <c r="D169" s="29">
        <v>3.0</v>
      </c>
      <c r="E169" s="29">
        <v>2.774</v>
      </c>
    </row>
    <row r="170">
      <c r="A170" s="28" t="s">
        <v>75</v>
      </c>
      <c r="B170" s="28" t="s">
        <v>172</v>
      </c>
      <c r="C170" s="28" t="s">
        <v>55</v>
      </c>
      <c r="D170" s="29">
        <v>4.0</v>
      </c>
      <c r="E170" s="29">
        <v>2.754</v>
      </c>
    </row>
    <row r="171">
      <c r="A171" s="28" t="s">
        <v>77</v>
      </c>
      <c r="B171" s="28" t="s">
        <v>172</v>
      </c>
      <c r="C171" s="28" t="s">
        <v>55</v>
      </c>
      <c r="D171" s="29">
        <v>1.0</v>
      </c>
      <c r="E171" s="29">
        <v>2.479</v>
      </c>
    </row>
    <row r="172">
      <c r="A172" s="28" t="s">
        <v>77</v>
      </c>
      <c r="B172" s="28" t="s">
        <v>172</v>
      </c>
      <c r="C172" s="28" t="s">
        <v>55</v>
      </c>
      <c r="D172" s="29">
        <v>2.0</v>
      </c>
      <c r="E172" s="29">
        <v>3.517</v>
      </c>
    </row>
    <row r="173">
      <c r="A173" s="28" t="s">
        <v>77</v>
      </c>
      <c r="B173" s="28" t="s">
        <v>172</v>
      </c>
      <c r="C173" s="28" t="s">
        <v>55</v>
      </c>
      <c r="D173" s="29">
        <v>3.0</v>
      </c>
      <c r="E173" s="29">
        <v>2.539</v>
      </c>
    </row>
    <row r="174">
      <c r="A174" s="28" t="s">
        <v>77</v>
      </c>
      <c r="B174" s="28" t="s">
        <v>172</v>
      </c>
      <c r="C174" s="28" t="s">
        <v>55</v>
      </c>
      <c r="D174" s="29">
        <v>4.0</v>
      </c>
      <c r="E174" s="29">
        <v>2.4</v>
      </c>
    </row>
    <row r="175">
      <c r="A175" s="28"/>
      <c r="B175" s="28"/>
      <c r="C175" s="28"/>
      <c r="D175" s="28"/>
      <c r="E175" s="28"/>
    </row>
    <row r="176">
      <c r="A176" s="30" t="s">
        <v>174</v>
      </c>
      <c r="B176" s="28"/>
      <c r="C176" s="28"/>
      <c r="D176" s="28"/>
      <c r="E176" s="28"/>
    </row>
    <row r="177">
      <c r="A177" s="28" t="s">
        <v>108</v>
      </c>
      <c r="B177" s="28" t="s">
        <v>172</v>
      </c>
      <c r="C177" s="28" t="s">
        <v>55</v>
      </c>
      <c r="D177" s="29">
        <v>1.0</v>
      </c>
      <c r="E177" s="29">
        <v>10.886</v>
      </c>
    </row>
    <row r="178">
      <c r="A178" s="28" t="s">
        <v>108</v>
      </c>
      <c r="B178" s="28" t="s">
        <v>172</v>
      </c>
      <c r="C178" s="28" t="s">
        <v>55</v>
      </c>
      <c r="D178" s="29">
        <v>2.0</v>
      </c>
      <c r="E178" s="29">
        <v>10.573</v>
      </c>
    </row>
    <row r="179">
      <c r="A179" s="28" t="s">
        <v>108</v>
      </c>
      <c r="B179" s="28" t="s">
        <v>172</v>
      </c>
      <c r="C179" s="28" t="s">
        <v>55</v>
      </c>
      <c r="D179" s="29">
        <v>3.0</v>
      </c>
      <c r="E179" s="29">
        <v>10.285</v>
      </c>
    </row>
    <row r="180">
      <c r="A180" s="28" t="s">
        <v>108</v>
      </c>
      <c r="B180" s="28" t="s">
        <v>172</v>
      </c>
      <c r="C180" s="28" t="s">
        <v>55</v>
      </c>
      <c r="D180" s="29">
        <v>4.0</v>
      </c>
      <c r="E180" s="29">
        <v>10.464</v>
      </c>
    </row>
    <row r="181">
      <c r="A181" s="28"/>
      <c r="B181" s="28"/>
      <c r="C181" s="28"/>
      <c r="D181" s="28"/>
      <c r="E181" s="28"/>
    </row>
    <row r="182">
      <c r="A182" s="28" t="s">
        <v>110</v>
      </c>
      <c r="B182" s="28" t="s">
        <v>172</v>
      </c>
      <c r="C182" s="28" t="s">
        <v>55</v>
      </c>
      <c r="D182" s="29">
        <v>1.0</v>
      </c>
      <c r="E182" s="29">
        <v>4.546</v>
      </c>
    </row>
    <row r="183">
      <c r="A183" s="28" t="s">
        <v>110</v>
      </c>
      <c r="B183" s="28" t="s">
        <v>172</v>
      </c>
      <c r="C183" s="28" t="s">
        <v>55</v>
      </c>
      <c r="D183" s="29">
        <v>2.0</v>
      </c>
      <c r="E183" s="29">
        <v>4.352</v>
      </c>
    </row>
    <row r="184">
      <c r="A184" s="28" t="s">
        <v>110</v>
      </c>
      <c r="B184" s="28" t="s">
        <v>172</v>
      </c>
      <c r="C184" s="28" t="s">
        <v>55</v>
      </c>
      <c r="D184" s="29">
        <v>3.0</v>
      </c>
      <c r="E184" s="29">
        <v>4.119</v>
      </c>
    </row>
    <row r="185">
      <c r="A185" s="28" t="s">
        <v>110</v>
      </c>
      <c r="B185" s="28" t="s">
        <v>172</v>
      </c>
      <c r="C185" s="28" t="s">
        <v>55</v>
      </c>
      <c r="D185" s="29">
        <v>4.0</v>
      </c>
      <c r="E185" s="29">
        <v>4.003</v>
      </c>
    </row>
    <row r="186">
      <c r="A186" s="28" t="s">
        <v>111</v>
      </c>
      <c r="B186" s="28" t="s">
        <v>172</v>
      </c>
      <c r="C186" s="28" t="s">
        <v>55</v>
      </c>
      <c r="D186" s="29">
        <v>1.0</v>
      </c>
      <c r="E186" s="29">
        <v>5.388</v>
      </c>
    </row>
    <row r="187">
      <c r="A187" s="28" t="s">
        <v>111</v>
      </c>
      <c r="B187" s="28" t="s">
        <v>172</v>
      </c>
      <c r="C187" s="28" t="s">
        <v>55</v>
      </c>
      <c r="D187" s="29">
        <v>2.0</v>
      </c>
      <c r="E187" s="29">
        <v>4.739</v>
      </c>
    </row>
    <row r="188">
      <c r="A188" s="28" t="s">
        <v>111</v>
      </c>
      <c r="B188" s="28" t="s">
        <v>172</v>
      </c>
      <c r="C188" s="28" t="s">
        <v>55</v>
      </c>
      <c r="D188" s="29">
        <v>3.0</v>
      </c>
      <c r="E188" s="29">
        <v>4.902</v>
      </c>
    </row>
    <row r="189">
      <c r="A189" s="28" t="s">
        <v>111</v>
      </c>
      <c r="B189" s="28" t="s">
        <v>172</v>
      </c>
      <c r="C189" s="28" t="s">
        <v>55</v>
      </c>
      <c r="D189" s="29">
        <v>4.0</v>
      </c>
      <c r="E189" s="29">
        <v>4.746</v>
      </c>
    </row>
    <row r="190">
      <c r="A190" s="28" t="s">
        <v>122</v>
      </c>
      <c r="B190" s="28" t="s">
        <v>172</v>
      </c>
      <c r="C190" s="28" t="s">
        <v>55</v>
      </c>
      <c r="D190" s="29">
        <v>1.0</v>
      </c>
      <c r="E190" s="29">
        <v>5.136</v>
      </c>
    </row>
    <row r="191">
      <c r="A191" s="28" t="s">
        <v>122</v>
      </c>
      <c r="B191" s="28" t="s">
        <v>172</v>
      </c>
      <c r="C191" s="28" t="s">
        <v>55</v>
      </c>
      <c r="D191" s="29">
        <v>2.0</v>
      </c>
      <c r="E191" s="29">
        <v>5.257</v>
      </c>
    </row>
    <row r="192">
      <c r="A192" s="28" t="s">
        <v>122</v>
      </c>
      <c r="B192" s="28" t="s">
        <v>172</v>
      </c>
      <c r="C192" s="28" t="s">
        <v>55</v>
      </c>
      <c r="D192" s="29">
        <v>3.0</v>
      </c>
      <c r="E192" s="29">
        <v>5.017</v>
      </c>
    </row>
    <row r="193">
      <c r="A193" s="28" t="s">
        <v>122</v>
      </c>
      <c r="B193" s="28" t="s">
        <v>172</v>
      </c>
      <c r="C193" s="28" t="s">
        <v>55</v>
      </c>
      <c r="D193" s="29">
        <v>4.0</v>
      </c>
      <c r="E193" s="29">
        <v>5.119</v>
      </c>
    </row>
    <row r="194">
      <c r="A194" s="28"/>
      <c r="B194" s="28"/>
      <c r="C194" s="28"/>
      <c r="D194" s="28"/>
      <c r="E194" s="28"/>
    </row>
    <row r="195">
      <c r="A195" s="30" t="s">
        <v>175</v>
      </c>
      <c r="B195" s="28"/>
      <c r="C195" s="28"/>
      <c r="D195" s="28"/>
      <c r="E195" s="28"/>
    </row>
    <row r="196">
      <c r="A196" s="28" t="s">
        <v>123</v>
      </c>
      <c r="B196" s="28" t="s">
        <v>172</v>
      </c>
      <c r="C196" s="28" t="s">
        <v>55</v>
      </c>
      <c r="D196" s="29">
        <v>1.0</v>
      </c>
      <c r="E196" s="29">
        <v>7.545</v>
      </c>
    </row>
    <row r="197">
      <c r="A197" s="28" t="s">
        <v>123</v>
      </c>
      <c r="B197" s="28" t="s">
        <v>172</v>
      </c>
      <c r="C197" s="28" t="s">
        <v>55</v>
      </c>
      <c r="D197" s="29">
        <v>2.0</v>
      </c>
      <c r="E197" s="29">
        <v>7.217</v>
      </c>
    </row>
    <row r="198">
      <c r="A198" s="28" t="s">
        <v>123</v>
      </c>
      <c r="B198" s="28" t="s">
        <v>172</v>
      </c>
      <c r="C198" s="28" t="s">
        <v>55</v>
      </c>
      <c r="D198" s="29">
        <v>3.0</v>
      </c>
      <c r="E198" s="29">
        <v>7.219</v>
      </c>
    </row>
    <row r="199">
      <c r="A199" s="28"/>
      <c r="B199" s="28"/>
      <c r="C199" s="28"/>
      <c r="D199" s="28"/>
      <c r="E199" s="28"/>
    </row>
    <row r="200">
      <c r="A200" s="28" t="s">
        <v>78</v>
      </c>
      <c r="B200" s="28" t="s">
        <v>172</v>
      </c>
      <c r="C200" s="28" t="s">
        <v>55</v>
      </c>
      <c r="D200" s="29">
        <v>1.0</v>
      </c>
      <c r="E200" s="29">
        <v>7.098</v>
      </c>
    </row>
    <row r="201">
      <c r="A201" s="28" t="s">
        <v>78</v>
      </c>
      <c r="B201" s="28" t="s">
        <v>172</v>
      </c>
      <c r="C201" s="28" t="s">
        <v>55</v>
      </c>
      <c r="D201" s="29">
        <v>2.0</v>
      </c>
      <c r="E201" s="29">
        <v>4.001</v>
      </c>
    </row>
    <row r="202">
      <c r="A202" s="28" t="s">
        <v>78</v>
      </c>
      <c r="B202" s="28" t="s">
        <v>172</v>
      </c>
      <c r="C202" s="28" t="s">
        <v>55</v>
      </c>
      <c r="D202" s="29">
        <v>3.0</v>
      </c>
      <c r="E202" s="29">
        <v>2.46</v>
      </c>
    </row>
    <row r="203">
      <c r="A203" s="28" t="s">
        <v>78</v>
      </c>
      <c r="B203" s="28" t="s">
        <v>172</v>
      </c>
      <c r="C203" s="28" t="s">
        <v>55</v>
      </c>
      <c r="D203" s="29">
        <v>4.0</v>
      </c>
      <c r="E203" s="29">
        <v>2.372</v>
      </c>
    </row>
    <row r="204">
      <c r="A204" s="28" t="s">
        <v>124</v>
      </c>
      <c r="B204" s="28" t="s">
        <v>172</v>
      </c>
      <c r="C204" s="28" t="s">
        <v>55</v>
      </c>
      <c r="D204" s="29">
        <v>1.0</v>
      </c>
      <c r="E204" s="29">
        <v>2.604</v>
      </c>
    </row>
    <row r="205">
      <c r="A205" s="28" t="s">
        <v>124</v>
      </c>
      <c r="B205" s="28" t="s">
        <v>172</v>
      </c>
      <c r="C205" s="28" t="s">
        <v>55</v>
      </c>
      <c r="D205" s="29">
        <v>2.0</v>
      </c>
      <c r="E205" s="29">
        <v>2.607</v>
      </c>
    </row>
    <row r="206">
      <c r="A206" s="28" t="s">
        <v>124</v>
      </c>
      <c r="B206" s="28" t="s">
        <v>172</v>
      </c>
      <c r="C206" s="28" t="s">
        <v>55</v>
      </c>
      <c r="D206" s="29">
        <v>3.0</v>
      </c>
      <c r="E206" s="29">
        <v>2.589</v>
      </c>
    </row>
    <row r="207">
      <c r="A207" s="28" t="s">
        <v>124</v>
      </c>
      <c r="B207" s="28" t="s">
        <v>172</v>
      </c>
      <c r="C207" s="28" t="s">
        <v>55</v>
      </c>
      <c r="D207" s="29">
        <v>4.0</v>
      </c>
      <c r="E207" s="29">
        <v>2.7</v>
      </c>
    </row>
    <row r="208">
      <c r="A208" s="28" t="s">
        <v>80</v>
      </c>
      <c r="B208" s="28" t="s">
        <v>172</v>
      </c>
      <c r="C208" s="28" t="s">
        <v>55</v>
      </c>
      <c r="D208" s="29">
        <v>1.0</v>
      </c>
      <c r="E208" s="29">
        <v>2.891</v>
      </c>
    </row>
    <row r="209">
      <c r="A209" s="28" t="s">
        <v>80</v>
      </c>
      <c r="B209" s="28" t="s">
        <v>172</v>
      </c>
      <c r="C209" s="28" t="s">
        <v>55</v>
      </c>
      <c r="D209" s="29">
        <v>2.0</v>
      </c>
      <c r="E209" s="29">
        <v>2.625</v>
      </c>
    </row>
    <row r="210">
      <c r="A210" s="28" t="s">
        <v>80</v>
      </c>
      <c r="B210" s="28" t="s">
        <v>172</v>
      </c>
      <c r="C210" s="28" t="s">
        <v>55</v>
      </c>
      <c r="D210" s="29">
        <v>3.0</v>
      </c>
      <c r="E210" s="29">
        <v>2.871</v>
      </c>
    </row>
    <row r="211">
      <c r="A211" s="28" t="s">
        <v>80</v>
      </c>
      <c r="B211" s="28" t="s">
        <v>172</v>
      </c>
      <c r="C211" s="28" t="s">
        <v>55</v>
      </c>
      <c r="D211" s="29">
        <v>4.0</v>
      </c>
      <c r="E211" s="29">
        <v>2.404</v>
      </c>
    </row>
    <row r="212">
      <c r="A212" s="28"/>
      <c r="B212" s="28"/>
      <c r="C212" s="28"/>
      <c r="D212" s="28"/>
      <c r="E212" s="28"/>
    </row>
    <row r="213">
      <c r="A213" s="28" t="s">
        <v>176</v>
      </c>
      <c r="B213" s="28"/>
      <c r="C213" s="28"/>
      <c r="D213" s="28"/>
      <c r="E213" s="28"/>
    </row>
    <row r="214">
      <c r="A214" s="28" t="s">
        <v>48</v>
      </c>
      <c r="B214" s="28" t="s">
        <v>172</v>
      </c>
      <c r="C214" s="28" t="s">
        <v>55</v>
      </c>
      <c r="D214" s="29">
        <v>1.0</v>
      </c>
      <c r="E214" s="29">
        <v>5.769</v>
      </c>
    </row>
    <row r="215">
      <c r="A215" s="28" t="s">
        <v>48</v>
      </c>
      <c r="B215" s="28" t="s">
        <v>172</v>
      </c>
      <c r="C215" s="28" t="s">
        <v>55</v>
      </c>
      <c r="D215" s="29">
        <v>2.0</v>
      </c>
      <c r="E215" s="29">
        <v>5.744</v>
      </c>
    </row>
    <row r="216">
      <c r="A216" s="28" t="s">
        <v>48</v>
      </c>
      <c r="B216" s="28" t="s">
        <v>172</v>
      </c>
      <c r="C216" s="28" t="s">
        <v>55</v>
      </c>
      <c r="D216" s="29">
        <v>3.0</v>
      </c>
      <c r="E216" s="29">
        <v>5.763</v>
      </c>
    </row>
    <row r="217">
      <c r="A217" s="28" t="s">
        <v>48</v>
      </c>
      <c r="B217" s="28" t="s">
        <v>172</v>
      </c>
      <c r="C217" s="28" t="s">
        <v>55</v>
      </c>
      <c r="D217" s="29">
        <v>4.0</v>
      </c>
      <c r="E217" s="29">
        <v>5.77</v>
      </c>
    </row>
  </sheetData>
  <drawing r:id="rId1"/>
</worksheet>
</file>