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154dad5cec08bd/Documents/UNH Fall 2019/AI/Final Project/rubiksqlearning/"/>
    </mc:Choice>
  </mc:AlternateContent>
  <xr:revisionPtr revIDLastSave="129" documentId="8_{10D4A80C-6D3C-4B9F-91B4-05A0C66A8ADF}" xr6:coauthVersionLast="45" xr6:coauthVersionMax="45" xr10:uidLastSave="{8695863E-681E-48BC-862B-73ED079B145B}"/>
  <bookViews>
    <workbookView xWindow="-120" yWindow="-120" windowWidth="29040" windowHeight="15840" xr2:uid="{DBBA5229-7C29-4278-B944-C6F44575358B}"/>
  </bookViews>
  <sheets>
    <sheet name="Chi2" sheetId="1" r:id="rId1"/>
    <sheet name="Zp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2" i="2"/>
  <c r="C11" i="2"/>
  <c r="C9" i="2"/>
  <c r="B9" i="2"/>
  <c r="D9" i="2"/>
  <c r="G7" i="2" s="1"/>
  <c r="G6" i="1"/>
  <c r="B7" i="1"/>
  <c r="G8" i="2" l="1"/>
  <c r="G9" i="2" s="1"/>
  <c r="D7" i="1"/>
  <c r="B12" i="1" s="1"/>
  <c r="B18" i="1" s="1"/>
  <c r="C5" i="1"/>
  <c r="C7" i="1" s="1"/>
  <c r="B11" i="1" l="1"/>
  <c r="B13" i="1" s="1"/>
  <c r="C11" i="1"/>
  <c r="C12" i="1"/>
  <c r="C18" i="1" s="1"/>
  <c r="G9" i="1" l="1"/>
  <c r="B17" i="1"/>
  <c r="C13" i="1"/>
  <c r="C17" i="1"/>
  <c r="D12" i="1"/>
  <c r="D11" i="1"/>
  <c r="G5" i="1" l="1"/>
  <c r="D13" i="1"/>
</calcChain>
</file>

<file path=xl/sharedStrings.xml><?xml version="1.0" encoding="utf-8"?>
<sst xmlns="http://schemas.openxmlformats.org/spreadsheetml/2006/main" count="36" uniqueCount="19">
  <si>
    <t>Statistical Significance</t>
  </si>
  <si>
    <t>Random Shuffler</t>
  </si>
  <si>
    <t>Trained Agent</t>
  </si>
  <si>
    <t>Solved</t>
  </si>
  <si>
    <t>Not Solved</t>
  </si>
  <si>
    <t>Sum</t>
  </si>
  <si>
    <t>Actual</t>
  </si>
  <si>
    <t>Expected</t>
  </si>
  <si>
    <t>Chi 2 val calc</t>
  </si>
  <si>
    <t>Chi-Square Calc</t>
  </si>
  <si>
    <t>Critical Value</t>
  </si>
  <si>
    <r>
      <t>p = (p</t>
    </r>
    <r>
      <rPr>
        <sz val="11"/>
        <color rgb="FF000000"/>
        <rFont val="Helvetica"/>
      </rPr>
      <t>1</t>
    </r>
    <r>
      <rPr>
        <sz val="14"/>
        <color rgb="FF000000"/>
        <rFont val="Helvetica"/>
      </rPr>
      <t> * n</t>
    </r>
    <r>
      <rPr>
        <sz val="11"/>
        <color rgb="FF000000"/>
        <rFont val="Helvetica"/>
      </rPr>
      <t>1</t>
    </r>
    <r>
      <rPr>
        <sz val="14"/>
        <color rgb="FF000000"/>
        <rFont val="Helvetica"/>
      </rPr>
      <t> + p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> * n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>) / (n</t>
    </r>
    <r>
      <rPr>
        <sz val="11"/>
        <color rgb="FF000000"/>
        <rFont val="Helvetica"/>
      </rPr>
      <t>1</t>
    </r>
    <r>
      <rPr>
        <sz val="14"/>
        <color rgb="FF000000"/>
        <rFont val="Helvetica"/>
      </rPr>
      <t> + n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>)</t>
    </r>
  </si>
  <si>
    <r>
      <t>z = (p</t>
    </r>
    <r>
      <rPr>
        <sz val="11"/>
        <color rgb="FF000000"/>
        <rFont val="Helvetica"/>
      </rPr>
      <t>1</t>
    </r>
    <r>
      <rPr>
        <sz val="14"/>
        <color rgb="FF000000"/>
        <rFont val="Helvetica"/>
      </rPr>
      <t>-p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>) / √p * (1-p) * [ (1/n</t>
    </r>
    <r>
      <rPr>
        <sz val="11"/>
        <color rgb="FF000000"/>
        <rFont val="Helvetica"/>
      </rPr>
      <t>1</t>
    </r>
    <r>
      <rPr>
        <sz val="14"/>
        <color rgb="FF000000"/>
        <rFont val="Helvetica"/>
      </rPr>
      <t>) + (1/n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>)]</t>
    </r>
  </si>
  <si>
    <t>p1</t>
  </si>
  <si>
    <t>p2</t>
  </si>
  <si>
    <t>pval</t>
  </si>
  <si>
    <t>pooled prop</t>
  </si>
  <si>
    <t>zval</t>
  </si>
  <si>
    <t>Chi Squared 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</si>
</sst>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Helvetica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7BC7-FC97-4AB0-B37C-569255913429}">
  <dimension ref="A1:G19"/>
  <sheetViews>
    <sheetView tabSelected="1" workbookViewId="0">
      <selection activeCell="D7" sqref="D7"/>
    </sheetView>
  </sheetViews>
  <sheetFormatPr defaultRowHeight="15" x14ac:dyDescent="0.25"/>
  <cols>
    <col min="1" max="1" width="17.140625" customWidth="1"/>
    <col min="3" max="3" width="12" bestFit="1" customWidth="1"/>
    <col min="6" max="6" width="16.7109375" bestFit="1" customWidth="1"/>
  </cols>
  <sheetData>
    <row r="1" spans="1:7" x14ac:dyDescent="0.25">
      <c r="A1" t="s">
        <v>0</v>
      </c>
    </row>
    <row r="3" spans="1:7" x14ac:dyDescent="0.25">
      <c r="A3" t="s">
        <v>6</v>
      </c>
    </row>
    <row r="4" spans="1:7" ht="15.75" thickBot="1" x14ac:dyDescent="0.3">
      <c r="B4" t="s">
        <v>3</v>
      </c>
      <c r="C4" t="s">
        <v>4</v>
      </c>
      <c r="D4" t="s">
        <v>5</v>
      </c>
    </row>
    <row r="5" spans="1:7" x14ac:dyDescent="0.25">
      <c r="A5" t="s">
        <v>1</v>
      </c>
      <c r="B5" s="5">
        <v>5</v>
      </c>
      <c r="C5" s="6">
        <f>D5-B5</f>
        <v>295</v>
      </c>
      <c r="D5" s="9">
        <v>300</v>
      </c>
      <c r="F5" t="s">
        <v>9</v>
      </c>
      <c r="G5">
        <f>SUM(B17:C18)</f>
        <v>0.10450490799835757</v>
      </c>
    </row>
    <row r="6" spans="1:7" ht="15.75" thickBot="1" x14ac:dyDescent="0.3">
      <c r="A6" t="s">
        <v>2</v>
      </c>
      <c r="B6" s="7">
        <v>8</v>
      </c>
      <c r="C6" s="8">
        <f>D6-B6</f>
        <v>392</v>
      </c>
      <c r="D6" s="10">
        <v>400</v>
      </c>
      <c r="F6" t="s">
        <v>10</v>
      </c>
      <c r="G6">
        <f>_xlfn.CHISQ.INV.RT(0.05,1)</f>
        <v>3.8414588206941236</v>
      </c>
    </row>
    <row r="7" spans="1:7" ht="15.75" thickBot="1" x14ac:dyDescent="0.3">
      <c r="A7" t="s">
        <v>5</v>
      </c>
      <c r="B7" s="11">
        <f>SUM(B5:B6)</f>
        <v>13</v>
      </c>
      <c r="C7" s="12">
        <f>SUM(C5:C6)</f>
        <v>687</v>
      </c>
      <c r="D7" s="8">
        <f>SUM(D5:D6)</f>
        <v>700</v>
      </c>
    </row>
    <row r="9" spans="1:7" x14ac:dyDescent="0.25">
      <c r="A9" t="s">
        <v>7</v>
      </c>
      <c r="F9" t="s">
        <v>18</v>
      </c>
      <c r="G9">
        <f>_xlfn.CHISQ.TEST(B5:C6,B11:C12)</f>
        <v>0.74648911437669341</v>
      </c>
    </row>
    <row r="10" spans="1:7" ht="15.75" thickBot="1" x14ac:dyDescent="0.3">
      <c r="B10" t="s">
        <v>3</v>
      </c>
      <c r="C10" t="s">
        <v>4</v>
      </c>
      <c r="D10" t="s">
        <v>5</v>
      </c>
    </row>
    <row r="11" spans="1:7" x14ac:dyDescent="0.25">
      <c r="A11" t="s">
        <v>1</v>
      </c>
      <c r="B11" s="1">
        <f>B7*D5/D7</f>
        <v>5.5714285714285712</v>
      </c>
      <c r="C11" s="6">
        <f>C7*D5/D7</f>
        <v>294.42857142857144</v>
      </c>
      <c r="D11" s="9">
        <f>SUM(B11:C11)</f>
        <v>300</v>
      </c>
    </row>
    <row r="12" spans="1:7" ht="15.75" thickBot="1" x14ac:dyDescent="0.3">
      <c r="A12" t="s">
        <v>2</v>
      </c>
      <c r="B12" s="7">
        <f>B7*D6/D7</f>
        <v>7.4285714285714288</v>
      </c>
      <c r="C12" s="8">
        <f>C7*D6/D7</f>
        <v>392.57142857142856</v>
      </c>
      <c r="D12" s="10">
        <f>SUM(B12:C12)</f>
        <v>400</v>
      </c>
    </row>
    <row r="13" spans="1:7" ht="15.75" thickBot="1" x14ac:dyDescent="0.3">
      <c r="A13" t="s">
        <v>5</v>
      </c>
      <c r="B13" s="11">
        <f>SUM(B11:B12)</f>
        <v>13</v>
      </c>
      <c r="C13" s="12">
        <f>SUM(C11:C12)</f>
        <v>687</v>
      </c>
      <c r="D13" s="8">
        <f>SUM(D11:D12)</f>
        <v>700</v>
      </c>
    </row>
    <row r="15" spans="1:7" x14ac:dyDescent="0.25">
      <c r="A15" t="s">
        <v>8</v>
      </c>
    </row>
    <row r="16" spans="1:7" ht="15.75" thickBot="1" x14ac:dyDescent="0.3">
      <c r="B16" t="s">
        <v>3</v>
      </c>
      <c r="C16" t="s">
        <v>4</v>
      </c>
    </row>
    <row r="17" spans="1:4" x14ac:dyDescent="0.25">
      <c r="A17" t="s">
        <v>1</v>
      </c>
      <c r="B17" s="5">
        <f>((B5-B11)^2)/B11</f>
        <v>5.8608058608058559E-2</v>
      </c>
      <c r="C17" s="6">
        <f>((C5-C11)^2)/C11</f>
        <v>1.109031676717203E-3</v>
      </c>
      <c r="D17" s="3"/>
    </row>
    <row r="18" spans="1:4" ht="15.75" thickBot="1" x14ac:dyDescent="0.3">
      <c r="A18" t="s">
        <v>2</v>
      </c>
      <c r="B18" s="7">
        <f>((B6-B12)^2)/B12</f>
        <v>4.3956043956043911E-2</v>
      </c>
      <c r="C18" s="8">
        <f>((C6-C12)^2)/C12</f>
        <v>8.3177375753790237E-4</v>
      </c>
      <c r="D18" s="3"/>
    </row>
    <row r="19" spans="1:4" x14ac:dyDescent="0.25">
      <c r="B19" s="4"/>
      <c r="C19" s="4"/>
      <c r="D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CB1E-8372-4482-9961-21B81FDC0133}">
  <dimension ref="A2:G12"/>
  <sheetViews>
    <sheetView workbookViewId="0">
      <selection activeCell="D9" sqref="D9"/>
    </sheetView>
  </sheetViews>
  <sheetFormatPr defaultRowHeight="15" x14ac:dyDescent="0.25"/>
  <cols>
    <col min="6" max="6" width="11.85546875" bestFit="1" customWidth="1"/>
    <col min="7" max="7" width="12" bestFit="1" customWidth="1"/>
  </cols>
  <sheetData>
    <row r="2" spans="1:7" ht="18" x14ac:dyDescent="0.25">
      <c r="A2" s="13" t="s">
        <v>11</v>
      </c>
    </row>
    <row r="3" spans="1:7" ht="18" x14ac:dyDescent="0.25">
      <c r="A3" s="13" t="s">
        <v>12</v>
      </c>
    </row>
    <row r="6" spans="1:7" ht="15.75" thickBot="1" x14ac:dyDescent="0.3">
      <c r="B6" t="s">
        <v>3</v>
      </c>
      <c r="C6" t="s">
        <v>4</v>
      </c>
      <c r="D6" t="s">
        <v>5</v>
      </c>
    </row>
    <row r="7" spans="1:7" x14ac:dyDescent="0.25">
      <c r="A7" t="s">
        <v>1</v>
      </c>
      <c r="B7" s="5">
        <v>5</v>
      </c>
      <c r="C7" s="6"/>
      <c r="D7" s="9">
        <v>300</v>
      </c>
      <c r="F7" t="s">
        <v>16</v>
      </c>
      <c r="G7">
        <f>((B7/D7*D7) + (B8/D8*D8)) / (D9)</f>
        <v>1.8571428571428572E-2</v>
      </c>
    </row>
    <row r="8" spans="1:7" ht="15.75" thickBot="1" x14ac:dyDescent="0.3">
      <c r="A8" t="s">
        <v>2</v>
      </c>
      <c r="B8" s="7">
        <v>8</v>
      </c>
      <c r="C8" s="8"/>
      <c r="D8" s="10">
        <v>400</v>
      </c>
      <c r="F8" t="s">
        <v>17</v>
      </c>
      <c r="G8">
        <f>(C11-C12)/SQRT(G7*(1-G7)*(1/D7+1/D8))</f>
        <v>-0.32327218871773955</v>
      </c>
    </row>
    <row r="9" spans="1:7" ht="15.75" thickBot="1" x14ac:dyDescent="0.3">
      <c r="A9" t="s">
        <v>5</v>
      </c>
      <c r="B9" s="11">
        <f>SUM(B7:B8)</f>
        <v>13</v>
      </c>
      <c r="C9" s="12">
        <f>SUM(C7:C8)</f>
        <v>0</v>
      </c>
      <c r="D9" s="8">
        <f>SUM(D7:D8)</f>
        <v>700</v>
      </c>
      <c r="F9" t="s">
        <v>15</v>
      </c>
      <c r="G9">
        <f>_xlfn.NORM.DIST(G8, 0, 1, TRUE)</f>
        <v>0.37324455718834648</v>
      </c>
    </row>
    <row r="11" spans="1:7" x14ac:dyDescent="0.25">
      <c r="B11" t="s">
        <v>13</v>
      </c>
      <c r="C11">
        <f>B7/D7</f>
        <v>1.6666666666666666E-2</v>
      </c>
    </row>
    <row r="12" spans="1:7" x14ac:dyDescent="0.25">
      <c r="B12" t="s">
        <v>14</v>
      </c>
      <c r="C12">
        <f>B8/D8</f>
        <v>0.02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Chi2</vt:lpstr>
      <vt:lpstr>Zprop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Ambrose</dc:creator>
  <cp:lastModifiedBy>Adrian Ambrose</cp:lastModifiedBy>
  <dcterms:created xsi:type="dcterms:W3CDTF">2020-12-06T11:26:15Z</dcterms:created>
  <dcterms:modified xsi:type="dcterms:W3CDTF">2020-12-06T19:27:26Z</dcterms:modified>
</cp:coreProperties>
</file>