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Aamol\Repos\GithubRepos\msdatascience\msdatascience\CapsStone\Project Report\"/>
    </mc:Choice>
  </mc:AlternateContent>
  <xr:revisionPtr revIDLastSave="0" documentId="13_ncr:1_{3F28CA49-4529-4B4D-8521-870FD928DC37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Sheet6" sheetId="8" r:id="rId2"/>
    <sheet name="Important Variables" sheetId="2" r:id="rId3"/>
    <sheet name="Sheet3" sheetId="3" r:id="rId4"/>
    <sheet name="Sheet2" sheetId="4" r:id="rId5"/>
    <sheet name="Sheet4" sheetId="5" r:id="rId6"/>
    <sheet name="Logistic regession" sheetId="6" r:id="rId7"/>
    <sheet name="Random Forest" sheetId="7" r:id="rId8"/>
    <sheet name="Sheet7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7" l="1"/>
  <c r="B14" i="7"/>
  <c r="B5" i="7"/>
  <c r="B40" i="6" l="1"/>
  <c r="B12" i="6"/>
  <c r="B5" i="6"/>
  <c r="A9" i="5"/>
  <c r="D9" i="5"/>
  <c r="C9" i="5"/>
  <c r="B9" i="5"/>
  <c r="C1" i="5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1" i="3"/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</calcChain>
</file>

<file path=xl/sharedStrings.xml><?xml version="1.0" encoding="utf-8"?>
<sst xmlns="http://schemas.openxmlformats.org/spreadsheetml/2006/main" count="389" uniqueCount="203">
  <si>
    <t>Logisitic Regression</t>
  </si>
  <si>
    <t>Lasso</t>
  </si>
  <si>
    <t>Gradient boosting</t>
  </si>
  <si>
    <t>Random forest</t>
  </si>
  <si>
    <t>LDA</t>
  </si>
  <si>
    <t>Model</t>
  </si>
  <si>
    <t>Accruracy %</t>
  </si>
  <si>
    <t xml:space="preserve">                      dlc + </t>
  </si>
  <si>
    <t xml:space="preserve">                      dvt + </t>
  </si>
  <si>
    <t xml:space="preserve">                      nopi + </t>
  </si>
  <si>
    <t xml:space="preserve">                      rect + </t>
  </si>
  <si>
    <t xml:space="preserve">                      revt + </t>
  </si>
  <si>
    <t xml:space="preserve">                      tstk + </t>
  </si>
  <si>
    <t xml:space="preserve">                      wcap + </t>
  </si>
  <si>
    <t xml:space="preserve">                      prccd_m +  </t>
  </si>
  <si>
    <t xml:space="preserve">                      prcod_m + </t>
  </si>
  <si>
    <t xml:space="preserve">                      pe_ratio + </t>
  </si>
  <si>
    <t xml:space="preserve">                      wc_ratio + </t>
  </si>
  <si>
    <t xml:space="preserve">                      sp_rating_target + </t>
  </si>
  <si>
    <t xml:space="preserve">                      restmt_at_target + </t>
  </si>
  <si>
    <t xml:space="preserve">                      restmt_capx_target + </t>
  </si>
  <si>
    <t xml:space="preserve">                      restmt_nopi_target</t>
  </si>
  <si>
    <t xml:space="preserve">                      cshtrd_m + </t>
  </si>
  <si>
    <t xml:space="preserve">                      re + </t>
  </si>
  <si>
    <t xml:space="preserve">                      prccd_m + </t>
  </si>
  <si>
    <t xml:space="preserve">                      sstk + </t>
  </si>
  <si>
    <t xml:space="preserve">                      restmt_nopi_mag + </t>
  </si>
  <si>
    <t xml:space="preserve">                      aco + </t>
  </si>
  <si>
    <t xml:space="preserve">                      aoloch + </t>
  </si>
  <si>
    <t xml:space="preserve">                      chech + </t>
  </si>
  <si>
    <t xml:space="preserve">                      bkvlps + </t>
  </si>
  <si>
    <t xml:space="preserve">                      ch + </t>
  </si>
  <si>
    <t xml:space="preserve">                      epspi + </t>
  </si>
  <si>
    <t xml:space="preserve">                      ebit + </t>
  </si>
  <si>
    <t xml:space="preserve">                      cstk + </t>
  </si>
  <si>
    <t xml:space="preserve">                      cshi + </t>
  </si>
  <si>
    <t xml:space="preserve">                      teq + </t>
  </si>
  <si>
    <t xml:space="preserve">                      ao + </t>
  </si>
  <si>
    <t xml:space="preserve">                      acominc + </t>
  </si>
  <si>
    <t xml:space="preserve">                      roe_ratio + </t>
  </si>
  <si>
    <t xml:space="preserve">                      trfd_m + </t>
  </si>
  <si>
    <t xml:space="preserve">                      de_ratio + </t>
  </si>
  <si>
    <t xml:space="preserve">                      dltt + </t>
  </si>
  <si>
    <t xml:space="preserve">                      siv + </t>
  </si>
  <si>
    <t xml:space="preserve">                      aqc + </t>
  </si>
  <si>
    <t xml:space="preserve">                      trfm_m + </t>
  </si>
  <si>
    <t xml:space="preserve">                      restmt_epspi_mag + </t>
  </si>
  <si>
    <t xml:space="preserve">                      restmt_cogs_mag</t>
  </si>
  <si>
    <t>caps</t>
  </si>
  <si>
    <t>cshtrd_m</t>
  </si>
  <si>
    <t>re</t>
  </si>
  <si>
    <t>wcap</t>
  </si>
  <si>
    <t>prccd_m</t>
  </si>
  <si>
    <t>prcod_m</t>
  </si>
  <si>
    <t>revt</t>
  </si>
  <si>
    <t>aco</t>
  </si>
  <si>
    <t>aoloch</t>
  </si>
  <si>
    <t>chech</t>
  </si>
  <si>
    <t>ch</t>
  </si>
  <si>
    <t>epspi</t>
  </si>
  <si>
    <t>ebit</t>
  </si>
  <si>
    <t>cstk</t>
  </si>
  <si>
    <t>teq</t>
  </si>
  <si>
    <t>ao</t>
  </si>
  <si>
    <t>acominc</t>
  </si>
  <si>
    <t>roe_ratio</t>
  </si>
  <si>
    <t>pe_ratio</t>
  </si>
  <si>
    <t>wc_ratio</t>
  </si>
  <si>
    <t>"</t>
  </si>
  <si>
    <t>",</t>
  </si>
  <si>
    <t>Current Assets - Other - Total</t>
  </si>
  <si>
    <t>Accumulated Other Comprehensive Income (Loss)</t>
  </si>
  <si>
    <t>Assets - Other</t>
  </si>
  <si>
    <t>Assets and Liabilities - Other - Net Change</t>
  </si>
  <si>
    <t>Capital Surplus/Share Premium Reserve</t>
  </si>
  <si>
    <t>Cash</t>
  </si>
  <si>
    <t>Cash and Cash Equivalents - Increase/(Decrease)</t>
  </si>
  <si>
    <t>Common/Ordinary Stock (Capital)</t>
  </si>
  <si>
    <t>Earnings Before Interest and Taxes</t>
  </si>
  <si>
    <t>Earnings Per Share (Basic) - Including Extraordinary Items</t>
  </si>
  <si>
    <t>Retained Earnings</t>
  </si>
  <si>
    <t>Revenue - Total</t>
  </si>
  <si>
    <t>Stockholders Equity - Total</t>
  </si>
  <si>
    <t>Working Capital (Balance Sheet)</t>
  </si>
  <si>
    <t>Price - Close - Daily</t>
  </si>
  <si>
    <t>Price - Open - Daily</t>
  </si>
  <si>
    <t>Trading Volume - Daily</t>
  </si>
  <si>
    <t>Price to earning ratio</t>
  </si>
  <si>
    <t>Return on equity ratio</t>
  </si>
  <si>
    <t>Variable</t>
  </si>
  <si>
    <t>Description</t>
  </si>
  <si>
    <t>Sr No</t>
  </si>
  <si>
    <t>at</t>
  </si>
  <si>
    <t>Assets - Total</t>
  </si>
  <si>
    <t>capx</t>
  </si>
  <si>
    <t>Capital Expenditures</t>
  </si>
  <si>
    <t>cogs</t>
  </si>
  <si>
    <t>Cost of Goods Sold</t>
  </si>
  <si>
    <t>dltt</t>
  </si>
  <si>
    <t>Long-Term Debt - Total</t>
  </si>
  <si>
    <t>epsfi</t>
  </si>
  <si>
    <t>Earnings Per Share (Diluted) - Including Extraordinary Items</t>
  </si>
  <si>
    <t>ib</t>
  </si>
  <si>
    <t>Income Before Extraordinary Items</t>
  </si>
  <si>
    <t>ni</t>
  </si>
  <si>
    <t>Net Income (Loss)</t>
  </si>
  <si>
    <t>nopi</t>
  </si>
  <si>
    <t>Nonoperating Income (Expense)</t>
  </si>
  <si>
    <t>pi</t>
  </si>
  <si>
    <t>Pretax Income</t>
  </si>
  <si>
    <t>reuna</t>
  </si>
  <si>
    <t>Retained Earnings - Unadjusted</t>
  </si>
  <si>
    <t>seq</t>
  </si>
  <si>
    <t>Stockholders Equity - Parent</t>
  </si>
  <si>
    <t>txt</t>
  </si>
  <si>
    <t>Income Taxes - Total</t>
  </si>
  <si>
    <t>xint</t>
  </si>
  <si>
    <t>Interest and Related Expense - Total</t>
  </si>
  <si>
    <t>prccd</t>
  </si>
  <si>
    <t>Price - High - Daily</t>
  </si>
  <si>
    <t>Price - Low - Daily</t>
  </si>
  <si>
    <t>Daily Total Return Factor</t>
  </si>
  <si>
    <t>cshtrd</t>
  </si>
  <si>
    <t>prchd</t>
  </si>
  <si>
    <t>prcld</t>
  </si>
  <si>
    <t>prcod</t>
  </si>
  <si>
    <t>trfd</t>
  </si>
  <si>
    <t>Debt to equity ratio</t>
  </si>
  <si>
    <t>Working capital ratio</t>
  </si>
  <si>
    <t>Pricing to earning ratio</t>
  </si>
  <si>
    <t>Return on Equity</t>
  </si>
  <si>
    <t>de_ration</t>
  </si>
  <si>
    <t>AUC</t>
  </si>
  <si>
    <t>bkvlps</t>
  </si>
  <si>
    <t>rect</t>
  </si>
  <si>
    <t>dlc</t>
  </si>
  <si>
    <t>Book Value Per Share</t>
  </si>
  <si>
    <t>Receivables - Total</t>
  </si>
  <si>
    <t>Debt in Current Liabilities - Total</t>
  </si>
  <si>
    <t>Litigated</t>
  </si>
  <si>
    <t>No</t>
  </si>
  <si>
    <t>Yes</t>
  </si>
  <si>
    <t xml:space="preserve">Before </t>
  </si>
  <si>
    <t>After removing class imbalance</t>
  </si>
  <si>
    <t>Predicted</t>
  </si>
  <si>
    <t>Observed</t>
  </si>
  <si>
    <t>Accuracy</t>
  </si>
  <si>
    <t xml:space="preserve">##                      Estimate Std. Error z value Pr(&gt;|z|)   </t>
  </si>
  <si>
    <t xml:space="preserve">## (Intercept)        -1.251e+03  7.944e+02  -1.574  0.11541   </t>
  </si>
  <si>
    <t xml:space="preserve">## acominc             1.485e+00  1.565e+00   0.949  0.34279   </t>
  </si>
  <si>
    <t xml:space="preserve">## bkvlps             -3.087e+03  1.396e+03  -2.212  0.02699 * </t>
  </si>
  <si>
    <t xml:space="preserve">## caps                1.166e-01  7.493e-01   0.156  0.87634   </t>
  </si>
  <si>
    <t xml:space="preserve">## dlc                -5.101e+00  2.907e+00  -1.755  0.07930 . </t>
  </si>
  <si>
    <t>## dvt                -5.324e+00  2.054e+00  -2.591  0.00956 **</t>
  </si>
  <si>
    <t xml:space="preserve">## nopi                2.268e+00  9.762e-01   2.324  0.02014 * </t>
  </si>
  <si>
    <t xml:space="preserve">## re                 -1.076e-01  1.728e+00  -0.062  0.95037   </t>
  </si>
  <si>
    <t xml:space="preserve">## rect               -4.942e-02  1.618e+00  -0.031  0.97563   </t>
  </si>
  <si>
    <t xml:space="preserve">## revt                3.644e+00  1.592e+00   2.289  0.02210 * </t>
  </si>
  <si>
    <t xml:space="preserve">## tstk                1.540e+00  9.650e-01   1.596  0.11046   </t>
  </si>
  <si>
    <t xml:space="preserve">## wcap               -5.575e-02  7.998e-01  -0.070  0.94443   </t>
  </si>
  <si>
    <t xml:space="preserve">## prccd_m             7.919e+00  5.656e+00   1.400  0.16148   </t>
  </si>
  <si>
    <t xml:space="preserve">## prcod_m            -5.030e+00  6.412e+00  -0.785  0.43272   </t>
  </si>
  <si>
    <t xml:space="preserve">## trfm_m             -5.185e-02  4.802e-01  -0.108  0.91400   </t>
  </si>
  <si>
    <t xml:space="preserve">## pe_ratio           -1.092e+04  8.644e+03  -1.264  0.20632   </t>
  </si>
  <si>
    <t xml:space="preserve">## wc_ratio            1.574e-01  1.789e-01   0.880  0.37906   </t>
  </si>
  <si>
    <t>## sp_rating_target    7.720e-01  2.800e-01   2.757  0.00583 **</t>
  </si>
  <si>
    <t xml:space="preserve">## restmt_at_target    4.130e-01  2.188e-01   1.888  0.05904 . </t>
  </si>
  <si>
    <t xml:space="preserve">## restmt_capx_target  5.081e-01  2.200e-01   2.309  0.02094 * </t>
  </si>
  <si>
    <t xml:space="preserve">## restmt_dltt_target -1.908e-01  2.505e-01  -0.762  0.44614   </t>
  </si>
  <si>
    <t xml:space="preserve">## restmt_cogs_target -4.161e-01  2.336e-01  -1.782  0.07482 . </t>
  </si>
  <si>
    <t xml:space="preserve">## restmt_nopi_target -2.037e-01  2.187e-01  -0.931  0.35171   </t>
  </si>
  <si>
    <t xml:space="preserve">## restmt_nopi_mag     4.413e+00  7.017e+00   0.629  0.52941   </t>
  </si>
  <si>
    <t>Dividends - Total</t>
  </si>
  <si>
    <t>Treasury Stock - Total (All Capital)</t>
  </si>
  <si>
    <t>dvt</t>
  </si>
  <si>
    <t>tstk</t>
  </si>
  <si>
    <t>sp_rating</t>
  </si>
  <si>
    <t>Standard and poor rating</t>
  </si>
  <si>
    <t>Monthly Total Return Factor</t>
  </si>
  <si>
    <t>trfm</t>
  </si>
  <si>
    <t>Trees = 100</t>
  </si>
  <si>
    <t>Trees = 300</t>
  </si>
  <si>
    <t>Trees = 500</t>
  </si>
  <si>
    <t>Trees = 100 and Only important variables</t>
  </si>
  <si>
    <t>Accuracy %</t>
  </si>
  <si>
    <t>Configurations</t>
  </si>
  <si>
    <t xml:space="preserve">Model </t>
  </si>
  <si>
    <t>Random Forest</t>
  </si>
  <si>
    <t>Logistic Regression</t>
  </si>
  <si>
    <t>GBM (Gradient Boosting)</t>
  </si>
  <si>
    <t>LDA (Linear discriminant analysis)</t>
  </si>
  <si>
    <t>Glmnet (Ridge regression)</t>
  </si>
  <si>
    <t>restm_nopi_mag</t>
  </si>
  <si>
    <t>sstk</t>
  </si>
  <si>
    <t>de_ratio</t>
  </si>
  <si>
    <t>npoi</t>
  </si>
  <si>
    <t>trfd_m</t>
  </si>
  <si>
    <t>csho</t>
  </si>
  <si>
    <t>Restement magnitude for Nonoperating Income (Expense)</t>
  </si>
  <si>
    <t>Common Shares Outstanding</t>
  </si>
  <si>
    <t>Sale of Common and Preferred Stock</t>
  </si>
  <si>
    <t xml:space="preserve"> Nonoperating Income (Expense)</t>
  </si>
  <si>
    <t>Importance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</si>
</sst>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9" fontId="0" fillId="0" borderId="0" xfId="1" applyFont="1"/>
    <xf numFmtId="0" fontId="0" fillId="0" borderId="0" xfId="0" quotePrefix="1"/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0" borderId="2" xfId="0" applyFont="1" applyBorder="1"/>
    <xf numFmtId="0" fontId="4" fillId="2" borderId="2" xfId="0" applyFont="1" applyFill="1" applyBorder="1" applyAlignment="1">
      <alignment horizontal="left" vertical="center" wrapText="1"/>
    </xf>
    <xf numFmtId="0" fontId="6" fillId="3" borderId="0" xfId="0" applyFont="1" applyFill="1"/>
    <xf numFmtId="0" fontId="7" fillId="2" borderId="1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3" borderId="2" xfId="0" applyFont="1" applyFill="1" applyBorder="1"/>
    <xf numFmtId="0" fontId="0" fillId="0" borderId="2" xfId="0" applyBorder="1"/>
    <xf numFmtId="0" fontId="10" fillId="0" borderId="0" xfId="0" applyFont="1"/>
    <xf numFmtId="9" fontId="0" fillId="0" borderId="0" xfId="1" applyNumberFormat="1" applyFont="1"/>
    <xf numFmtId="0" fontId="11" fillId="0" borderId="2" xfId="0" applyFont="1" applyBorder="1"/>
    <xf numFmtId="0" fontId="4" fillId="2" borderId="2" xfId="0" applyFont="1" applyFill="1" applyBorder="1" applyAlignment="1">
      <alignment vertical="center"/>
    </xf>
    <xf numFmtId="9" fontId="3" fillId="0" borderId="2" xfId="1" applyFont="1" applyBorder="1"/>
    <xf numFmtId="0" fontId="9" fillId="4" borderId="2" xfId="0" applyFont="1" applyFill="1" applyBorder="1"/>
    <xf numFmtId="0" fontId="9" fillId="3" borderId="2" xfId="0" applyFont="1" applyFill="1" applyBorder="1"/>
    <xf numFmtId="0" fontId="8" fillId="5" borderId="2" xfId="0" applyFont="1" applyFill="1" applyBorder="1"/>
    <xf numFmtId="0" fontId="10" fillId="6" borderId="0" xfId="0" applyFont="1" applyFill="1"/>
    <xf numFmtId="0" fontId="0" fillId="6" borderId="0" xfId="0" applyFill="1"/>
    <xf numFmtId="0" fontId="0" fillId="0" borderId="2" xfId="0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12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10" fontId="8" fillId="5" borderId="2" xfId="1" applyNumberFormat="1" applyFont="1" applyFill="1" applyBorder="1" applyAlignment="1"/>
    <xf numFmtId="0" fontId="9" fillId="3" borderId="2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0" fillId="0" borderId="2" xfId="0" applyFont="1" applyBorder="1"/>
    <xf numFmtId="2" fontId="0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Accruracy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</c15:sqref>
                  </c15:fullRef>
                </c:ext>
              </c:extLst>
              <c:f>(Sheet1!$A$2,Sheet1!$A$6)</c:f>
              <c:strCache>
                <c:ptCount val="2"/>
                <c:pt idx="0">
                  <c:v>Logisitic Regression</c:v>
                </c:pt>
                <c:pt idx="1">
                  <c:v>Random forest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Sheet1!$B$2:$B$6</c15:sqref>
                  </c15:fullRef>
                </c:ext>
              </c:extLst>
              <c:f>(Sheet1!$B$2,Sheet1!$B$6)</c:f>
              <c:numCache>
                <c:formatCode>0%</c:formatCode>
                <c:ptCount val="2"/>
                <c:pt idx="0">
                  <c:v>0.83132530000000004</c:v>
                </c:pt>
                <c:pt idx="1">
                  <c:v>0.85540000000000005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5-45B2-BA30-23D7100F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840240"/>
        <c:axId val="419841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AUC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Sheet1!$A$2:$A$6</c15:sqref>
                        </c15:fullRef>
                        <c15:formulaRef>
                          <c15:sqref>(Sheet1!$A$2,Sheet1!$A$6)</c15:sqref>
                        </c15:formulaRef>
                      </c:ext>
                    </c:extLst>
                    <c:strCache>
                      <c:ptCount val="2"/>
                      <c:pt idx="0">
                        <c:v>Logisitic Regression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Sheet1!$C$2:$C$6</c15:sqref>
                        </c15:fullRef>
                        <c15:formulaRef>
                          <c15:sqref>(Sheet1!$C$2,Sheet1!$C$6)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0.75378789999999996</c:v>
                      </c:pt>
                      <c:pt idx="1">
                        <c:v>0.86426769999999997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2E-43E5-B979-7CA8553EC474}"/>
                  </c:ext>
                </c:extLst>
              </c15:ser>
            </c15:filteredBarSeries>
          </c:ext>
        </c:extLst>
      </c:barChart>
      <c:catAx>
        <c:axId val="4198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41224"/>
        <c:crosses val="autoZero"/>
        <c:auto val="1"/>
        <c:lblAlgn val="ctr"/>
        <c:lblOffset val="100"/>
        <c:noMultiLvlLbl val="0"/>
      </c:catAx>
      <c:valAx>
        <c:axId val="41984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AUC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</c15:sqref>
                  </c15:fullRef>
                </c:ext>
              </c:extLst>
              <c:f>(Sheet1!$A$2,Sheet1!$A$6)</c:f>
              <c:strCache>
                <c:ptCount val="2"/>
                <c:pt idx="0">
                  <c:v>Logisitic Regression</c:v>
                </c:pt>
                <c:pt idx="1">
                  <c:v>Random forest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Sheet1!$C$2:$C$6</c15:sqref>
                  </c15:fullRef>
                </c:ext>
              </c:extLst>
              <c:f>(Sheet1!$C$2,Sheet1!$C$6)</c:f>
              <c:numCache>
                <c:formatCode>0%</c:formatCode>
                <c:ptCount val="2"/>
                <c:pt idx="0">
                  <c:v>0.75378789999999996</c:v>
                </c:pt>
                <c:pt idx="1">
                  <c:v>0.86426769999999997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9-408B-A661-FBCD66E24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225416"/>
        <c:axId val="540226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Accruracy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Sheet1!$A$2:$A$6</c15:sqref>
                        </c15:fullRef>
                        <c15:formulaRef>
                          <c15:sqref>(Sheet1!$A$2,Sheet1!$A$6)</c15:sqref>
                        </c15:formulaRef>
                      </c:ext>
                    </c:extLst>
                    <c:strCache>
                      <c:ptCount val="2"/>
                      <c:pt idx="0">
                        <c:v>Logisitic Regression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Sheet1!$B$2:$B$6</c15:sqref>
                        </c15:fullRef>
                        <c15:formulaRef>
                          <c15:sqref>(Sheet1!$B$2,Sheet1!$B$6)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0.83132530000000004</c:v>
                      </c:pt>
                      <c:pt idx="1">
                        <c:v>0.85540000000000005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FA9-408B-A661-FBCD66E249F3}"/>
                  </c:ext>
                </c:extLst>
              </c15:ser>
            </c15:filteredBarSeries>
          </c:ext>
        </c:extLst>
      </c:barChart>
      <c:catAx>
        <c:axId val="540225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26728"/>
        <c:crosses val="autoZero"/>
        <c:auto val="1"/>
        <c:lblAlgn val="ctr"/>
        <c:lblOffset val="100"/>
        <c:noMultiLvlLbl val="0"/>
      </c:catAx>
      <c:valAx>
        <c:axId val="54022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2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Sheet7!$A$2:$A$3</c:f>
              <c:strCache>
                <c:ptCount val="2"/>
                <c:pt idx="0">
                  <c:v>Random Forest</c:v>
                </c:pt>
                <c:pt idx="1">
                  <c:v>Logistic Regression</c:v>
                </c:pt>
              </c:strCache>
            </c:strRef>
          </c:cat>
          <c:val>
            <c:numRef>
              <c:f>Sheet7!$B$2:$B$3</c:f>
              <c:numCache>
                <c:formatCode>0%</c:formatCode>
                <c:ptCount val="2"/>
                <c:pt idx="0">
                  <c:v>0.85542169999999995</c:v>
                </c:pt>
                <c:pt idx="1">
                  <c:v>0.83130000000000004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1-4565-9311-95E9898793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3093976"/>
        <c:axId val="333096272"/>
      </c:barChart>
      <c:catAx>
        <c:axId val="3330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96272"/>
        <c:crosses val="autoZero"/>
        <c:auto val="1"/>
        <c:lblAlgn val="ctr"/>
        <c:lblOffset val="100"/>
        <c:noMultiLvlLbl val="0"/>
      </c:catAx>
      <c:valAx>
        <c:axId val="333096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9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Sheet7!$A$2:$A$6</c:f>
              <c:strCache>
                <c:ptCount val="5"/>
                <c:pt idx="0">
                  <c:v>Random Forest</c:v>
                </c:pt>
                <c:pt idx="1">
                  <c:v>Logistic Regression</c:v>
                </c:pt>
                <c:pt idx="2">
                  <c:v>GBM (Gradient Boosting)</c:v>
                </c:pt>
                <c:pt idx="3">
                  <c:v>Glmnet (Ridge regression)</c:v>
                </c:pt>
                <c:pt idx="4">
                  <c:v>LDA (Linear discriminant analysis)</c:v>
                </c:pt>
              </c:strCache>
            </c:strRef>
          </c:cat>
          <c:val>
            <c:numRef>
              <c:f>Sheet7!$B$2:$B$6</c:f>
              <c:numCache>
                <c:formatCode>0%</c:formatCode>
                <c:ptCount val="5"/>
                <c:pt idx="0">
                  <c:v>0.85542169999999995</c:v>
                </c:pt>
                <c:pt idx="1">
                  <c:v>0.83130000000000004</c:v>
                </c:pt>
                <c:pt idx="2">
                  <c:v>0.74698799999999999</c:v>
                </c:pt>
                <c:pt idx="3">
                  <c:v>0.77108429999999994</c:v>
                </c:pt>
                <c:pt idx="4">
                  <c:v>0.69879519999999995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045-BC78-FB3D563D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36274704"/>
        <c:axId val="336270112"/>
      </c:barChart>
      <c:catAx>
        <c:axId val="33627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70112"/>
        <c:crosses val="autoZero"/>
        <c:auto val="1"/>
        <c:lblAlgn val="ctr"/>
        <c:lblOffset val="100"/>
        <c:noMultiLvlLbl val="0"/>
      </c:catAx>
      <c:valAx>
        <c:axId val="336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7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Sheet7!$B$22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Sheet7!$A$23:$A$27</c:f>
              <c:strCache>
                <c:ptCount val="5"/>
                <c:pt idx="0">
                  <c:v>Random Forest</c:v>
                </c:pt>
                <c:pt idx="1">
                  <c:v>Logistic Regression</c:v>
                </c:pt>
                <c:pt idx="2">
                  <c:v>GBM (Gradient Boosting)</c:v>
                </c:pt>
                <c:pt idx="3">
                  <c:v>Glmnet (Ridge regression)</c:v>
                </c:pt>
                <c:pt idx="4">
                  <c:v>LDA (Linear discriminant analysis)</c:v>
                </c:pt>
              </c:strCache>
            </c:strRef>
          </c:cat>
          <c:val>
            <c:numRef>
              <c:f>Sheet7!$B$23:$B$27</c:f>
              <c:numCache>
                <c:formatCode>0%</c:formatCode>
                <c:ptCount val="5"/>
                <c:pt idx="0">
                  <c:v>0.88636360000000003</c:v>
                </c:pt>
                <c:pt idx="1">
                  <c:v>0.75378789999999996</c:v>
                </c:pt>
                <c:pt idx="2">
                  <c:v>0.79545449999999995</c:v>
                </c:pt>
                <c:pt idx="3">
                  <c:v>0.62752529999999995</c:v>
                </c:pt>
                <c:pt idx="4">
                  <c:v>0.53093429999999997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B-45E2-9818-E362CC0B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418384"/>
        <c:axId val="608418056"/>
      </c:barChart>
      <c:catAx>
        <c:axId val="6084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18056"/>
        <c:crosses val="autoZero"/>
        <c:auto val="1"/>
        <c:lblAlgn val="ctr"/>
        <c:lblOffset val="100"/>
        <c:noMultiLvlLbl val="0"/>
      </c:catAx>
      <c:valAx>
        <c:axId val="6084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171450</xdr:rowOff>
    </xdr:from>
    <xdr:to>
      <xdr:col>3</xdr:col>
      <xdr:colOff>7620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E04F9-DB2B-4F39-94F9-BA6788BB1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3</xdr:row>
      <xdr:rowOff>91440</xdr:rowOff>
    </xdr:from>
    <xdr:to>
      <xdr:col>15</xdr:col>
      <xdr:colOff>411480</xdr:colOff>
      <xdr:row>16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7BFCD-7DE2-4A09-9054-11BB73DEF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401955</xdr:colOff>
      <xdr:row>1</xdr:row>
      <xdr:rowOff>20001</xdr:rowOff>
    </xdr:from>
    <xdr:to>
      <xdr:col>7</xdr:col>
      <xdr:colOff>333374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C880A-4FF3-4973-8650-18E36B554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94297</xdr:colOff>
      <xdr:row>1</xdr:row>
      <xdr:rowOff>67627</xdr:rowOff>
    </xdr:from>
    <xdr:to>
      <xdr:col>15</xdr:col>
      <xdr:colOff>399097</xdr:colOff>
      <xdr:row>16</xdr:row>
      <xdr:rowOff>96202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68C7E1-A9D6-43AC-BFBA-826CCFCF2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</xdr:colOff>
      <xdr:row>21</xdr:row>
      <xdr:rowOff>10477</xdr:rowOff>
    </xdr:from>
    <xdr:to>
      <xdr:col>10</xdr:col>
      <xdr:colOff>313372</xdr:colOff>
      <xdr:row>36</xdr:row>
      <xdr:rowOff>39052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F57B03-B05B-4598-852E-64CDAF9A7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7" sqref="B7"/>
    </sheetView>
  </sheetViews>
  <sheetFormatPr defaultRowHeight="14.4" x14ac:dyDescent="0.3"/>
  <cols>
    <col min="1" max="1" width="16.88671875" bestFit="1" customWidth="1"/>
    <col min="2" max="2" width="10.88671875" bestFit="1" customWidth="1"/>
  </cols>
  <sheetData>
    <row r="1" spans="1:4" x14ac:dyDescent="0.3">
      <c r="A1" t="s">
        <v>5</v>
      </c>
      <c r="B1" t="s">
        <v>6</v>
      </c>
      <c r="C1" t="s">
        <v>132</v>
      </c>
    </row>
    <row r="2" spans="1:4" x14ac:dyDescent="0.3">
      <c r="A2" t="s">
        <v>0</v>
      </c>
      <c r="B2" s="13">
        <v>0.83132530000000004</v>
      </c>
      <c r="C2" s="1">
        <v>0.75378789999999996</v>
      </c>
      <c r="D2" s="1"/>
    </row>
    <row r="3" spans="1:4" x14ac:dyDescent="0.3">
      <c r="A3" t="s">
        <v>4</v>
      </c>
      <c r="B3" s="1">
        <v>0.75903609999999999</v>
      </c>
      <c r="C3" s="1">
        <v>0.49116159999999998</v>
      </c>
    </row>
    <row r="4" spans="1:4" x14ac:dyDescent="0.3">
      <c r="A4" t="s">
        <v>1</v>
      </c>
      <c r="B4" s="1">
        <v>0.76519999999999999</v>
      </c>
      <c r="C4" s="1">
        <v>0.54666700000000001</v>
      </c>
    </row>
    <row r="5" spans="1:4" x14ac:dyDescent="0.3">
      <c r="A5" t="s">
        <v>2</v>
      </c>
      <c r="B5" s="1">
        <v>0.77108429999999994</v>
      </c>
      <c r="C5" s="1">
        <v>0.77777779999999996</v>
      </c>
    </row>
    <row r="6" spans="1:4" x14ac:dyDescent="0.3">
      <c r="A6" t="s">
        <v>3</v>
      </c>
      <c r="B6" s="1">
        <v>0.85540000000000005</v>
      </c>
      <c r="C6" s="1">
        <v>0.86426769999999997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2643-6ADB-4CD1-8D10-E2A4A4088E6B}"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4CA9-0B05-42FB-8C55-C5EFDE5FD5E8}">
  <dimension ref="A2:D37"/>
  <sheetViews>
    <sheetView topLeftCell="A13" workbookViewId="0">
      <selection activeCell="B8" sqref="B8"/>
    </sheetView>
  </sheetViews>
  <sheetFormatPr defaultRowHeight="14.4" x14ac:dyDescent="0.3"/>
  <cols>
    <col min="5" max="5" width="22.6640625" customWidth="1"/>
  </cols>
  <sheetData>
    <row r="2" spans="1:4" x14ac:dyDescent="0.3">
      <c r="A2" t="s">
        <v>7</v>
      </c>
      <c r="D2" t="s">
        <v>22</v>
      </c>
    </row>
    <row r="3" spans="1:4" x14ac:dyDescent="0.3">
      <c r="A3" t="s">
        <v>8</v>
      </c>
      <c r="D3" t="s">
        <v>23</v>
      </c>
    </row>
    <row r="4" spans="1:4" x14ac:dyDescent="0.3">
      <c r="A4" t="s">
        <v>9</v>
      </c>
      <c r="D4" t="s">
        <v>13</v>
      </c>
    </row>
    <row r="5" spans="1:4" x14ac:dyDescent="0.3">
      <c r="A5" t="s">
        <v>10</v>
      </c>
      <c r="D5" t="s">
        <v>24</v>
      </c>
    </row>
    <row r="6" spans="1:4" x14ac:dyDescent="0.3">
      <c r="A6" t="s">
        <v>11</v>
      </c>
      <c r="D6" t="s">
        <v>25</v>
      </c>
    </row>
    <row r="7" spans="1:4" x14ac:dyDescent="0.3">
      <c r="A7" t="s">
        <v>12</v>
      </c>
      <c r="D7" t="s">
        <v>15</v>
      </c>
    </row>
    <row r="8" spans="1:4" x14ac:dyDescent="0.3">
      <c r="A8" t="s">
        <v>13</v>
      </c>
      <c r="D8" t="s">
        <v>26</v>
      </c>
    </row>
    <row r="9" spans="1:4" x14ac:dyDescent="0.3">
      <c r="A9" t="s">
        <v>14</v>
      </c>
      <c r="D9" t="s">
        <v>11</v>
      </c>
    </row>
    <row r="10" spans="1:4" x14ac:dyDescent="0.3">
      <c r="A10" t="s">
        <v>15</v>
      </c>
      <c r="D10" t="s">
        <v>27</v>
      </c>
    </row>
    <row r="11" spans="1:4" x14ac:dyDescent="0.3">
      <c r="A11" t="s">
        <v>16</v>
      </c>
      <c r="D11" t="s">
        <v>28</v>
      </c>
    </row>
    <row r="12" spans="1:4" x14ac:dyDescent="0.3">
      <c r="A12" t="s">
        <v>17</v>
      </c>
      <c r="D12" t="s">
        <v>29</v>
      </c>
    </row>
    <row r="13" spans="1:4" x14ac:dyDescent="0.3">
      <c r="A13" t="s">
        <v>18</v>
      </c>
      <c r="D13" t="s">
        <v>30</v>
      </c>
    </row>
    <row r="14" spans="1:4" x14ac:dyDescent="0.3">
      <c r="A14" t="s">
        <v>19</v>
      </c>
      <c r="D14" t="s">
        <v>31</v>
      </c>
    </row>
    <row r="15" spans="1:4" x14ac:dyDescent="0.3">
      <c r="A15" t="s">
        <v>20</v>
      </c>
      <c r="D15" t="s">
        <v>32</v>
      </c>
    </row>
    <row r="16" spans="1:4" x14ac:dyDescent="0.3">
      <c r="A16" t="s">
        <v>21</v>
      </c>
      <c r="D16" t="s">
        <v>10</v>
      </c>
    </row>
    <row r="17" spans="4:4" x14ac:dyDescent="0.3">
      <c r="D17" t="s">
        <v>33</v>
      </c>
    </row>
    <row r="18" spans="4:4" x14ac:dyDescent="0.3">
      <c r="D18" t="s">
        <v>34</v>
      </c>
    </row>
    <row r="19" spans="4:4" x14ac:dyDescent="0.3">
      <c r="D19" t="s">
        <v>35</v>
      </c>
    </row>
    <row r="20" spans="4:4" x14ac:dyDescent="0.3">
      <c r="D20" t="s">
        <v>36</v>
      </c>
    </row>
    <row r="21" spans="4:4" x14ac:dyDescent="0.3">
      <c r="D21" t="s">
        <v>37</v>
      </c>
    </row>
    <row r="22" spans="4:4" x14ac:dyDescent="0.3">
      <c r="D22" t="s">
        <v>38</v>
      </c>
    </row>
    <row r="23" spans="4:4" x14ac:dyDescent="0.3">
      <c r="D23" t="s">
        <v>39</v>
      </c>
    </row>
    <row r="24" spans="4:4" x14ac:dyDescent="0.3">
      <c r="D24" t="s">
        <v>7</v>
      </c>
    </row>
    <row r="25" spans="4:4" x14ac:dyDescent="0.3">
      <c r="D25" t="s">
        <v>16</v>
      </c>
    </row>
    <row r="26" spans="4:4" x14ac:dyDescent="0.3">
      <c r="D26" t="s">
        <v>9</v>
      </c>
    </row>
    <row r="27" spans="4:4" x14ac:dyDescent="0.3">
      <c r="D27" t="s">
        <v>40</v>
      </c>
    </row>
    <row r="28" spans="4:4" x14ac:dyDescent="0.3">
      <c r="D28" t="s">
        <v>17</v>
      </c>
    </row>
    <row r="29" spans="4:4" x14ac:dyDescent="0.3">
      <c r="D29" t="s">
        <v>41</v>
      </c>
    </row>
    <row r="30" spans="4:4" x14ac:dyDescent="0.3">
      <c r="D30" t="s">
        <v>42</v>
      </c>
    </row>
    <row r="31" spans="4:4" x14ac:dyDescent="0.3">
      <c r="D31" t="s">
        <v>12</v>
      </c>
    </row>
    <row r="32" spans="4:4" x14ac:dyDescent="0.3">
      <c r="D32" t="s">
        <v>43</v>
      </c>
    </row>
    <row r="33" spans="4:4" x14ac:dyDescent="0.3">
      <c r="D33" t="s">
        <v>44</v>
      </c>
    </row>
    <row r="34" spans="4:4" x14ac:dyDescent="0.3">
      <c r="D34" t="s">
        <v>45</v>
      </c>
    </row>
    <row r="35" spans="4:4" x14ac:dyDescent="0.3">
      <c r="D35" t="s">
        <v>8</v>
      </c>
    </row>
    <row r="36" spans="4:4" x14ac:dyDescent="0.3">
      <c r="D36" t="s">
        <v>46</v>
      </c>
    </row>
    <row r="37" spans="4:4" x14ac:dyDescent="0.3">
      <c r="D37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805A-1436-4278-A9C7-44F1C060C94A}">
  <dimension ref="A1:D37"/>
  <sheetViews>
    <sheetView workbookViewId="0">
      <selection activeCell="D19" sqref="D1:D19"/>
    </sheetView>
  </sheetViews>
  <sheetFormatPr defaultRowHeight="14.4" x14ac:dyDescent="0.3"/>
  <cols>
    <col min="2" max="2" width="28.109375" bestFit="1" customWidth="1"/>
  </cols>
  <sheetData>
    <row r="1" spans="1:4" x14ac:dyDescent="0.3">
      <c r="A1" s="2" t="s">
        <v>68</v>
      </c>
      <c r="B1" t="s">
        <v>50</v>
      </c>
      <c r="C1" s="2" t="s">
        <v>69</v>
      </c>
      <c r="D1" t="str">
        <f>_xlfn.CONCAT(A1:C1)</f>
        <v>"re",</v>
      </c>
    </row>
    <row r="2" spans="1:4" x14ac:dyDescent="0.3">
      <c r="A2" s="2" t="s">
        <v>68</v>
      </c>
      <c r="B2" t="s">
        <v>66</v>
      </c>
      <c r="C2" s="2" t="s">
        <v>69</v>
      </c>
      <c r="D2" t="str">
        <f t="shared" ref="D2:D37" si="0">_xlfn.CONCAT(A2:C2)</f>
        <v>"pe_ratio",</v>
      </c>
    </row>
    <row r="3" spans="1:4" x14ac:dyDescent="0.3">
      <c r="A3" s="2" t="s">
        <v>68</v>
      </c>
      <c r="B3" t="s">
        <v>63</v>
      </c>
      <c r="C3" s="2" t="s">
        <v>69</v>
      </c>
      <c r="D3" t="str">
        <f t="shared" si="0"/>
        <v>"ao",</v>
      </c>
    </row>
    <row r="4" spans="1:4" x14ac:dyDescent="0.3">
      <c r="A4" s="2" t="s">
        <v>68</v>
      </c>
      <c r="B4" t="s">
        <v>59</v>
      </c>
      <c r="C4" s="2" t="s">
        <v>69</v>
      </c>
      <c r="D4" t="str">
        <f t="shared" si="0"/>
        <v>"epspi",</v>
      </c>
    </row>
    <row r="5" spans="1:4" x14ac:dyDescent="0.3">
      <c r="A5" s="2" t="s">
        <v>68</v>
      </c>
      <c r="B5" t="s">
        <v>51</v>
      </c>
      <c r="C5" s="2" t="s">
        <v>69</v>
      </c>
      <c r="D5" t="str">
        <f t="shared" si="0"/>
        <v>"wcap",</v>
      </c>
    </row>
    <row r="6" spans="1:4" x14ac:dyDescent="0.3">
      <c r="A6" s="2" t="s">
        <v>68</v>
      </c>
      <c r="B6" t="s">
        <v>48</v>
      </c>
      <c r="C6" s="2" t="s">
        <v>69</v>
      </c>
      <c r="D6" t="str">
        <f t="shared" si="0"/>
        <v>"caps",</v>
      </c>
    </row>
    <row r="7" spans="1:4" x14ac:dyDescent="0.3">
      <c r="A7" s="2" t="s">
        <v>68</v>
      </c>
      <c r="B7" t="s">
        <v>64</v>
      </c>
      <c r="C7" s="2" t="s">
        <v>69</v>
      </c>
      <c r="D7" t="str">
        <f t="shared" si="0"/>
        <v>"acominc",</v>
      </c>
    </row>
    <row r="8" spans="1:4" x14ac:dyDescent="0.3">
      <c r="A8" s="2" t="s">
        <v>68</v>
      </c>
      <c r="B8" t="s">
        <v>60</v>
      </c>
      <c r="C8" s="2" t="s">
        <v>69</v>
      </c>
      <c r="D8" t="str">
        <f t="shared" si="0"/>
        <v>"ebit",</v>
      </c>
    </row>
    <row r="9" spans="1:4" x14ac:dyDescent="0.3">
      <c r="A9" s="2" t="s">
        <v>68</v>
      </c>
      <c r="B9" t="s">
        <v>61</v>
      </c>
      <c r="C9" s="2" t="s">
        <v>69</v>
      </c>
      <c r="D9" t="str">
        <f t="shared" si="0"/>
        <v>"cstk",</v>
      </c>
    </row>
    <row r="10" spans="1:4" x14ac:dyDescent="0.3">
      <c r="A10" s="2" t="s">
        <v>68</v>
      </c>
      <c r="B10" t="s">
        <v>49</v>
      </c>
      <c r="C10" s="2" t="s">
        <v>69</v>
      </c>
      <c r="D10" t="str">
        <f t="shared" si="0"/>
        <v>"cshtrd_m",</v>
      </c>
    </row>
    <row r="11" spans="1:4" x14ac:dyDescent="0.3">
      <c r="A11" s="2" t="s">
        <v>68</v>
      </c>
      <c r="B11" t="s">
        <v>54</v>
      </c>
      <c r="C11" s="2" t="s">
        <v>69</v>
      </c>
      <c r="D11" t="str">
        <f t="shared" si="0"/>
        <v>"revt",</v>
      </c>
    </row>
    <row r="12" spans="1:4" x14ac:dyDescent="0.3">
      <c r="A12" s="2" t="s">
        <v>68</v>
      </c>
      <c r="B12" t="s">
        <v>57</v>
      </c>
      <c r="C12" s="2" t="s">
        <v>69</v>
      </c>
      <c r="D12" t="str">
        <f t="shared" si="0"/>
        <v>"chech",</v>
      </c>
    </row>
    <row r="13" spans="1:4" x14ac:dyDescent="0.3">
      <c r="A13" s="2" t="s">
        <v>68</v>
      </c>
      <c r="B13" t="s">
        <v>55</v>
      </c>
      <c r="C13" s="2" t="s">
        <v>69</v>
      </c>
      <c r="D13" t="str">
        <f t="shared" si="0"/>
        <v>"aco",</v>
      </c>
    </row>
    <row r="14" spans="1:4" x14ac:dyDescent="0.3">
      <c r="A14" s="2" t="s">
        <v>68</v>
      </c>
      <c r="B14" t="s">
        <v>56</v>
      </c>
      <c r="C14" s="2" t="s">
        <v>69</v>
      </c>
      <c r="D14" t="str">
        <f t="shared" si="0"/>
        <v>"aoloch",</v>
      </c>
    </row>
    <row r="15" spans="1:4" x14ac:dyDescent="0.3">
      <c r="A15" s="2" t="s">
        <v>68</v>
      </c>
      <c r="B15" t="s">
        <v>52</v>
      </c>
      <c r="C15" s="2" t="s">
        <v>69</v>
      </c>
      <c r="D15" t="str">
        <f t="shared" si="0"/>
        <v>"prccd_m",</v>
      </c>
    </row>
    <row r="16" spans="1:4" x14ac:dyDescent="0.3">
      <c r="A16" s="2" t="s">
        <v>68</v>
      </c>
      <c r="B16" t="s">
        <v>58</v>
      </c>
      <c r="C16" s="2" t="s">
        <v>69</v>
      </c>
      <c r="D16" t="str">
        <f t="shared" si="0"/>
        <v>"ch",</v>
      </c>
    </row>
    <row r="17" spans="1:4" x14ac:dyDescent="0.3">
      <c r="A17" s="2" t="s">
        <v>68</v>
      </c>
      <c r="B17" t="s">
        <v>53</v>
      </c>
      <c r="C17" s="2" t="s">
        <v>69</v>
      </c>
      <c r="D17" t="str">
        <f t="shared" si="0"/>
        <v>"prcod_m",</v>
      </c>
    </row>
    <row r="18" spans="1:4" x14ac:dyDescent="0.3">
      <c r="A18" s="2" t="s">
        <v>68</v>
      </c>
      <c r="B18" t="s">
        <v>65</v>
      </c>
      <c r="C18" s="2" t="s">
        <v>69</v>
      </c>
      <c r="D18" t="str">
        <f t="shared" si="0"/>
        <v>"roe_ratio",</v>
      </c>
    </row>
    <row r="19" spans="1:4" x14ac:dyDescent="0.3">
      <c r="A19" s="2" t="s">
        <v>68</v>
      </c>
      <c r="B19" t="s">
        <v>62</v>
      </c>
      <c r="C19" s="2" t="s">
        <v>69</v>
      </c>
      <c r="D19" t="str">
        <f t="shared" si="0"/>
        <v>"teq",</v>
      </c>
    </row>
    <row r="20" spans="1:4" x14ac:dyDescent="0.3">
      <c r="A20" s="2" t="s">
        <v>68</v>
      </c>
      <c r="C20" s="2" t="s">
        <v>69</v>
      </c>
      <c r="D20" t="str">
        <f t="shared" si="0"/>
        <v>"",</v>
      </c>
    </row>
    <row r="21" spans="1:4" x14ac:dyDescent="0.3">
      <c r="A21" s="2" t="s">
        <v>68</v>
      </c>
      <c r="C21" s="2" t="s">
        <v>69</v>
      </c>
      <c r="D21" t="str">
        <f t="shared" si="0"/>
        <v>"",</v>
      </c>
    </row>
    <row r="22" spans="1:4" x14ac:dyDescent="0.3">
      <c r="A22" s="2" t="s">
        <v>68</v>
      </c>
      <c r="C22" s="2" t="s">
        <v>69</v>
      </c>
      <c r="D22" t="str">
        <f t="shared" si="0"/>
        <v>"",</v>
      </c>
    </row>
    <row r="23" spans="1:4" x14ac:dyDescent="0.3">
      <c r="A23" s="2" t="s">
        <v>68</v>
      </c>
      <c r="C23" s="2" t="s">
        <v>69</v>
      </c>
      <c r="D23" t="str">
        <f t="shared" si="0"/>
        <v>"",</v>
      </c>
    </row>
    <row r="24" spans="1:4" x14ac:dyDescent="0.3">
      <c r="A24" s="2" t="s">
        <v>68</v>
      </c>
      <c r="C24" s="2" t="s">
        <v>69</v>
      </c>
      <c r="D24" t="str">
        <f t="shared" si="0"/>
        <v>"",</v>
      </c>
    </row>
    <row r="25" spans="1:4" x14ac:dyDescent="0.3">
      <c r="A25" s="2" t="s">
        <v>68</v>
      </c>
      <c r="C25" s="2" t="s">
        <v>69</v>
      </c>
      <c r="D25" t="str">
        <f t="shared" si="0"/>
        <v>"",</v>
      </c>
    </row>
    <row r="26" spans="1:4" x14ac:dyDescent="0.3">
      <c r="A26" s="2" t="s">
        <v>68</v>
      </c>
      <c r="C26" s="2" t="s">
        <v>69</v>
      </c>
      <c r="D26" t="str">
        <f t="shared" si="0"/>
        <v>"",</v>
      </c>
    </row>
    <row r="27" spans="1:4" x14ac:dyDescent="0.3">
      <c r="A27" s="2" t="s">
        <v>68</v>
      </c>
      <c r="C27" s="2" t="s">
        <v>69</v>
      </c>
      <c r="D27" t="str">
        <f t="shared" si="0"/>
        <v>"",</v>
      </c>
    </row>
    <row r="28" spans="1:4" x14ac:dyDescent="0.3">
      <c r="A28" s="2" t="s">
        <v>68</v>
      </c>
      <c r="C28" s="2" t="s">
        <v>69</v>
      </c>
      <c r="D28" t="str">
        <f t="shared" si="0"/>
        <v>"",</v>
      </c>
    </row>
    <row r="29" spans="1:4" x14ac:dyDescent="0.3">
      <c r="A29" s="2" t="s">
        <v>68</v>
      </c>
      <c r="C29" s="2" t="s">
        <v>69</v>
      </c>
      <c r="D29" t="str">
        <f t="shared" si="0"/>
        <v>"",</v>
      </c>
    </row>
    <row r="30" spans="1:4" x14ac:dyDescent="0.3">
      <c r="A30" s="2" t="s">
        <v>68</v>
      </c>
      <c r="C30" s="2" t="s">
        <v>69</v>
      </c>
      <c r="D30" t="str">
        <f t="shared" si="0"/>
        <v>"",</v>
      </c>
    </row>
    <row r="31" spans="1:4" x14ac:dyDescent="0.3">
      <c r="A31" s="2" t="s">
        <v>68</v>
      </c>
      <c r="C31" s="2" t="s">
        <v>69</v>
      </c>
      <c r="D31" t="str">
        <f t="shared" si="0"/>
        <v>"",</v>
      </c>
    </row>
    <row r="32" spans="1:4" x14ac:dyDescent="0.3">
      <c r="A32" s="2" t="s">
        <v>68</v>
      </c>
      <c r="C32" s="2" t="s">
        <v>69</v>
      </c>
      <c r="D32" t="str">
        <f t="shared" si="0"/>
        <v>"",</v>
      </c>
    </row>
    <row r="33" spans="1:4" x14ac:dyDescent="0.3">
      <c r="A33" s="2" t="s">
        <v>68</v>
      </c>
      <c r="C33" s="2" t="s">
        <v>69</v>
      </c>
      <c r="D33" t="str">
        <f t="shared" si="0"/>
        <v>"",</v>
      </c>
    </row>
    <row r="34" spans="1:4" x14ac:dyDescent="0.3">
      <c r="A34" s="2" t="s">
        <v>68</v>
      </c>
      <c r="C34" s="2" t="s">
        <v>69</v>
      </c>
      <c r="D34" t="str">
        <f t="shared" si="0"/>
        <v>"",</v>
      </c>
    </row>
    <row r="35" spans="1:4" x14ac:dyDescent="0.3">
      <c r="A35" s="2" t="s">
        <v>68</v>
      </c>
      <c r="C35" s="2" t="s">
        <v>69</v>
      </c>
      <c r="D35" t="str">
        <f t="shared" si="0"/>
        <v>"",</v>
      </c>
    </row>
    <row r="36" spans="1:4" x14ac:dyDescent="0.3">
      <c r="A36" s="2" t="s">
        <v>68</v>
      </c>
      <c r="C36" s="2" t="s">
        <v>69</v>
      </c>
      <c r="D36" t="str">
        <f t="shared" si="0"/>
        <v>"",</v>
      </c>
    </row>
    <row r="37" spans="1:4" x14ac:dyDescent="0.3">
      <c r="A37" s="2" t="s">
        <v>68</v>
      </c>
      <c r="C37" s="2" t="s">
        <v>69</v>
      </c>
      <c r="D37" t="str">
        <f t="shared" si="0"/>
        <v>"",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FAC2-DC0D-4E40-A0E9-84734552950F}">
  <dimension ref="A1:K57"/>
  <sheetViews>
    <sheetView tabSelected="1" workbookViewId="0">
      <selection activeCell="C31" sqref="C1:F31"/>
    </sheetView>
  </sheetViews>
  <sheetFormatPr defaultRowHeight="14.4" x14ac:dyDescent="0.3"/>
  <cols>
    <col min="1" max="1" width="8.88671875" bestFit="1" customWidth="1"/>
    <col min="2" max="2" width="56.44140625" customWidth="1"/>
    <col min="4" max="4" width="9.109375" bestFit="1" customWidth="1"/>
    <col min="5" max="5" width="53.88671875" bestFit="1" customWidth="1"/>
    <col min="6" max="6" width="16.5546875" bestFit="1" customWidth="1"/>
  </cols>
  <sheetData>
    <row r="1" spans="1:11" x14ac:dyDescent="0.3">
      <c r="C1" s="10" t="s">
        <v>91</v>
      </c>
      <c r="D1" s="10" t="s">
        <v>89</v>
      </c>
      <c r="E1" s="10" t="s">
        <v>90</v>
      </c>
      <c r="F1" s="10" t="s">
        <v>202</v>
      </c>
    </row>
    <row r="2" spans="1:11" x14ac:dyDescent="0.3">
      <c r="C2" s="14">
        <v>1</v>
      </c>
      <c r="D2" s="34" t="s">
        <v>48</v>
      </c>
      <c r="E2" s="34" t="s">
        <v>74</v>
      </c>
      <c r="F2" s="36">
        <v>100</v>
      </c>
    </row>
    <row r="3" spans="1:11" x14ac:dyDescent="0.3">
      <c r="C3" s="14">
        <f t="shared" ref="C3:C26" si="0">C2+1</f>
        <v>2</v>
      </c>
      <c r="D3" s="14" t="s">
        <v>49</v>
      </c>
      <c r="E3" s="14" t="s">
        <v>86</v>
      </c>
      <c r="F3" s="36">
        <v>79.419404044566207</v>
      </c>
    </row>
    <row r="4" spans="1:11" x14ac:dyDescent="0.3">
      <c r="A4" s="3"/>
      <c r="B4" s="4"/>
      <c r="C4" s="14">
        <f t="shared" si="0"/>
        <v>3</v>
      </c>
      <c r="D4" s="14" t="s">
        <v>52</v>
      </c>
      <c r="E4" s="14" t="s">
        <v>84</v>
      </c>
      <c r="F4" s="36">
        <v>75.6368392890179</v>
      </c>
    </row>
    <row r="5" spans="1:11" x14ac:dyDescent="0.3">
      <c r="C5" s="14">
        <f t="shared" si="0"/>
        <v>4</v>
      </c>
      <c r="D5" s="34" t="s">
        <v>55</v>
      </c>
      <c r="E5" s="34" t="s">
        <v>70</v>
      </c>
      <c r="F5" s="36">
        <v>54.023193069382501</v>
      </c>
    </row>
    <row r="6" spans="1:11" x14ac:dyDescent="0.3">
      <c r="C6" s="14">
        <f t="shared" si="0"/>
        <v>5</v>
      </c>
      <c r="D6" s="14" t="s">
        <v>134</v>
      </c>
      <c r="E6" s="14" t="s">
        <v>137</v>
      </c>
      <c r="F6" s="36">
        <v>51.347698658887602</v>
      </c>
    </row>
    <row r="7" spans="1:11" ht="15.6" x14ac:dyDescent="0.3">
      <c r="C7" s="14">
        <f t="shared" si="0"/>
        <v>6</v>
      </c>
      <c r="D7" s="34" t="s">
        <v>53</v>
      </c>
      <c r="E7" s="14" t="s">
        <v>85</v>
      </c>
      <c r="F7" s="36">
        <v>50.552160313428402</v>
      </c>
      <c r="I7" s="5"/>
      <c r="J7" s="6"/>
      <c r="K7" s="6"/>
    </row>
    <row r="8" spans="1:11" x14ac:dyDescent="0.3">
      <c r="C8" s="14">
        <f t="shared" si="0"/>
        <v>7</v>
      </c>
      <c r="D8" s="34" t="s">
        <v>51</v>
      </c>
      <c r="E8" s="34" t="s">
        <v>83</v>
      </c>
      <c r="F8" s="36">
        <v>48.270251035754697</v>
      </c>
    </row>
    <row r="9" spans="1:11" ht="15.6" x14ac:dyDescent="0.3">
      <c r="C9" s="14">
        <f t="shared" si="0"/>
        <v>8</v>
      </c>
      <c r="D9" s="14" t="s">
        <v>62</v>
      </c>
      <c r="E9" s="34" t="s">
        <v>82</v>
      </c>
      <c r="F9" s="36">
        <v>46.503194830885597</v>
      </c>
      <c r="I9" s="5"/>
      <c r="J9" s="6"/>
    </row>
    <row r="10" spans="1:11" x14ac:dyDescent="0.3">
      <c r="C10" s="14">
        <f t="shared" si="0"/>
        <v>9</v>
      </c>
      <c r="D10" s="34" t="s">
        <v>133</v>
      </c>
      <c r="E10" s="14" t="s">
        <v>136</v>
      </c>
      <c r="F10" s="36">
        <v>45.425925946469199</v>
      </c>
    </row>
    <row r="11" spans="1:11" x14ac:dyDescent="0.3">
      <c r="C11" s="14">
        <f t="shared" si="0"/>
        <v>10</v>
      </c>
      <c r="D11" s="34" t="s">
        <v>61</v>
      </c>
      <c r="E11" s="34" t="s">
        <v>77</v>
      </c>
      <c r="F11" s="36">
        <v>43.1477802278811</v>
      </c>
    </row>
    <row r="12" spans="1:11" x14ac:dyDescent="0.3">
      <c r="C12" s="14">
        <f t="shared" si="0"/>
        <v>11</v>
      </c>
      <c r="D12" s="34" t="s">
        <v>57</v>
      </c>
      <c r="E12" s="34" t="s">
        <v>76</v>
      </c>
      <c r="F12" s="36">
        <v>39.966131182752399</v>
      </c>
    </row>
    <row r="13" spans="1:11" x14ac:dyDescent="0.3">
      <c r="C13" s="14">
        <f t="shared" si="0"/>
        <v>12</v>
      </c>
      <c r="D13" s="34" t="s">
        <v>60</v>
      </c>
      <c r="E13" s="34" t="s">
        <v>78</v>
      </c>
      <c r="F13" s="36">
        <v>39.917185640705199</v>
      </c>
    </row>
    <row r="14" spans="1:11" x14ac:dyDescent="0.3">
      <c r="A14" s="3"/>
      <c r="C14" s="14">
        <f t="shared" si="0"/>
        <v>13</v>
      </c>
      <c r="D14" s="14" t="s">
        <v>66</v>
      </c>
      <c r="E14" s="14" t="s">
        <v>87</v>
      </c>
      <c r="F14" s="36">
        <v>35.975118062265501</v>
      </c>
    </row>
    <row r="15" spans="1:11" x14ac:dyDescent="0.3">
      <c r="C15" s="14">
        <f t="shared" si="0"/>
        <v>14</v>
      </c>
      <c r="D15" s="34" t="s">
        <v>54</v>
      </c>
      <c r="E15" s="34" t="s">
        <v>81</v>
      </c>
      <c r="F15" s="36">
        <v>35.231189095811899</v>
      </c>
    </row>
    <row r="16" spans="1:11" x14ac:dyDescent="0.3">
      <c r="C16" s="14">
        <f t="shared" si="0"/>
        <v>15</v>
      </c>
      <c r="D16" s="34" t="s">
        <v>64</v>
      </c>
      <c r="E16" s="34" t="s">
        <v>71</v>
      </c>
      <c r="F16" s="36">
        <v>33.539740688030001</v>
      </c>
    </row>
    <row r="17" spans="1:6" x14ac:dyDescent="0.3">
      <c r="C17" s="14">
        <f t="shared" si="0"/>
        <v>16</v>
      </c>
      <c r="D17" s="14" t="s">
        <v>63</v>
      </c>
      <c r="E17" s="34" t="s">
        <v>72</v>
      </c>
      <c r="F17" s="36">
        <v>33.099310039695702</v>
      </c>
    </row>
    <row r="18" spans="1:6" x14ac:dyDescent="0.3">
      <c r="C18" s="14">
        <f t="shared" si="0"/>
        <v>17</v>
      </c>
      <c r="D18" s="34" t="s">
        <v>50</v>
      </c>
      <c r="E18" s="34" t="s">
        <v>80</v>
      </c>
      <c r="F18" s="36">
        <v>31.1518850864536</v>
      </c>
    </row>
    <row r="19" spans="1:6" x14ac:dyDescent="0.3">
      <c r="C19" s="14">
        <f t="shared" si="0"/>
        <v>18</v>
      </c>
      <c r="D19" s="34" t="s">
        <v>58</v>
      </c>
      <c r="E19" s="34" t="s">
        <v>75</v>
      </c>
      <c r="F19" s="36">
        <v>30.910892430815998</v>
      </c>
    </row>
    <row r="20" spans="1:6" x14ac:dyDescent="0.3">
      <c r="C20" s="14">
        <f t="shared" si="0"/>
        <v>19</v>
      </c>
      <c r="D20" s="34" t="s">
        <v>59</v>
      </c>
      <c r="E20" s="34" t="s">
        <v>79</v>
      </c>
      <c r="F20" s="36">
        <v>29.365603588550499</v>
      </c>
    </row>
    <row r="21" spans="1:6" x14ac:dyDescent="0.3">
      <c r="C21" s="14">
        <f t="shared" si="0"/>
        <v>20</v>
      </c>
      <c r="D21" s="34" t="s">
        <v>135</v>
      </c>
      <c r="E21" s="14" t="s">
        <v>138</v>
      </c>
      <c r="F21" s="36">
        <v>28.3540475307537</v>
      </c>
    </row>
    <row r="22" spans="1:6" x14ac:dyDescent="0.3">
      <c r="C22" s="14">
        <f t="shared" si="0"/>
        <v>21</v>
      </c>
      <c r="D22" s="35" t="s">
        <v>192</v>
      </c>
      <c r="E22" s="34" t="s">
        <v>198</v>
      </c>
      <c r="F22" s="36">
        <v>26.275918825074001</v>
      </c>
    </row>
    <row r="23" spans="1:6" x14ac:dyDescent="0.3">
      <c r="C23" s="14">
        <f t="shared" si="0"/>
        <v>22</v>
      </c>
      <c r="D23" s="34" t="s">
        <v>193</v>
      </c>
      <c r="E23" s="34" t="s">
        <v>200</v>
      </c>
      <c r="F23" s="36">
        <v>24.4141119578148</v>
      </c>
    </row>
    <row r="24" spans="1:6" x14ac:dyDescent="0.3">
      <c r="A24" s="7" t="s">
        <v>89</v>
      </c>
      <c r="B24" s="7" t="s">
        <v>90</v>
      </c>
      <c r="C24" s="14">
        <f t="shared" si="0"/>
        <v>23</v>
      </c>
      <c r="D24" s="34" t="s">
        <v>65</v>
      </c>
      <c r="E24" s="34" t="s">
        <v>88</v>
      </c>
      <c r="F24" s="36">
        <v>20.941424368782101</v>
      </c>
    </row>
    <row r="25" spans="1:6" x14ac:dyDescent="0.3">
      <c r="A25" s="8" t="s">
        <v>92</v>
      </c>
      <c r="B25" s="33" t="s">
        <v>93</v>
      </c>
      <c r="C25" s="14">
        <f t="shared" si="0"/>
        <v>24</v>
      </c>
      <c r="D25" s="34" t="s">
        <v>194</v>
      </c>
      <c r="E25" s="34" t="s">
        <v>127</v>
      </c>
      <c r="F25" s="36">
        <v>20.836522072360001</v>
      </c>
    </row>
    <row r="26" spans="1:6" x14ac:dyDescent="0.3">
      <c r="A26" s="8" t="s">
        <v>94</v>
      </c>
      <c r="B26" s="33" t="s">
        <v>95</v>
      </c>
      <c r="C26" s="14">
        <f t="shared" si="0"/>
        <v>25</v>
      </c>
      <c r="D26" s="34" t="s">
        <v>195</v>
      </c>
      <c r="E26" s="34" t="s">
        <v>201</v>
      </c>
      <c r="F26" s="36">
        <v>20.237719735476801</v>
      </c>
    </row>
    <row r="27" spans="1:6" x14ac:dyDescent="0.3">
      <c r="A27" s="8" t="s">
        <v>96</v>
      </c>
      <c r="B27" s="33" t="s">
        <v>97</v>
      </c>
      <c r="C27" s="14">
        <f>C26+1</f>
        <v>26</v>
      </c>
      <c r="D27" s="34" t="s">
        <v>175</v>
      </c>
      <c r="E27" s="34" t="s">
        <v>173</v>
      </c>
      <c r="F27" s="36">
        <v>20.035942892504998</v>
      </c>
    </row>
    <row r="28" spans="1:6" x14ac:dyDescent="0.3">
      <c r="A28" s="8" t="s">
        <v>98</v>
      </c>
      <c r="B28" s="33" t="s">
        <v>99</v>
      </c>
      <c r="C28" s="14">
        <f>C27+1</f>
        <v>27</v>
      </c>
      <c r="D28" s="34" t="s">
        <v>98</v>
      </c>
      <c r="E28" s="34" t="s">
        <v>99</v>
      </c>
      <c r="F28" s="36">
        <v>19.631536992822301</v>
      </c>
    </row>
    <row r="29" spans="1:6" x14ac:dyDescent="0.3">
      <c r="A29" s="8" t="s">
        <v>100</v>
      </c>
      <c r="B29" s="33" t="s">
        <v>101</v>
      </c>
      <c r="C29" s="14">
        <f>C28+1</f>
        <v>28</v>
      </c>
      <c r="D29" s="34" t="s">
        <v>56</v>
      </c>
      <c r="E29" s="34" t="s">
        <v>73</v>
      </c>
      <c r="F29" s="36">
        <v>19.611764948525401</v>
      </c>
    </row>
    <row r="30" spans="1:6" x14ac:dyDescent="0.3">
      <c r="A30" s="8" t="s">
        <v>59</v>
      </c>
      <c r="B30" s="33" t="s">
        <v>79</v>
      </c>
      <c r="C30" s="14">
        <f>C29+1</f>
        <v>29</v>
      </c>
      <c r="D30" s="34" t="s">
        <v>196</v>
      </c>
      <c r="E30" s="34" t="s">
        <v>121</v>
      </c>
      <c r="F30" s="36">
        <v>19.411122985139201</v>
      </c>
    </row>
    <row r="31" spans="1:6" x14ac:dyDescent="0.3">
      <c r="A31" s="8" t="s">
        <v>102</v>
      </c>
      <c r="B31" s="33" t="s">
        <v>103</v>
      </c>
      <c r="C31" s="14">
        <f>C30+1</f>
        <v>30</v>
      </c>
      <c r="D31" s="34" t="s">
        <v>197</v>
      </c>
      <c r="E31" s="34" t="s">
        <v>199</v>
      </c>
      <c r="F31" s="36">
        <v>17.303323591554701</v>
      </c>
    </row>
    <row r="32" spans="1:6" x14ac:dyDescent="0.3">
      <c r="A32" s="8" t="s">
        <v>104</v>
      </c>
      <c r="B32" s="33" t="s">
        <v>105</v>
      </c>
      <c r="C32" s="34"/>
      <c r="D32" s="34"/>
      <c r="E32" s="34"/>
      <c r="F32" s="14"/>
    </row>
    <row r="33" spans="1:2" x14ac:dyDescent="0.3">
      <c r="A33" s="8" t="s">
        <v>106</v>
      </c>
      <c r="B33" s="8" t="s">
        <v>107</v>
      </c>
    </row>
    <row r="34" spans="1:2" x14ac:dyDescent="0.3">
      <c r="A34" s="8" t="s">
        <v>108</v>
      </c>
      <c r="B34" s="8" t="s">
        <v>109</v>
      </c>
    </row>
    <row r="35" spans="1:2" x14ac:dyDescent="0.3">
      <c r="A35" s="8" t="s">
        <v>110</v>
      </c>
      <c r="B35" s="8" t="s">
        <v>111</v>
      </c>
    </row>
    <row r="36" spans="1:2" x14ac:dyDescent="0.3">
      <c r="A36" s="8" t="s">
        <v>112</v>
      </c>
      <c r="B36" s="8" t="s">
        <v>113</v>
      </c>
    </row>
    <row r="37" spans="1:2" x14ac:dyDescent="0.3">
      <c r="A37" s="8" t="s">
        <v>62</v>
      </c>
      <c r="B37" s="8" t="s">
        <v>82</v>
      </c>
    </row>
    <row r="38" spans="1:2" x14ac:dyDescent="0.3">
      <c r="A38" s="8" t="s">
        <v>114</v>
      </c>
      <c r="B38" s="8" t="s">
        <v>115</v>
      </c>
    </row>
    <row r="39" spans="1:2" x14ac:dyDescent="0.3">
      <c r="A39" s="8" t="s">
        <v>51</v>
      </c>
      <c r="B39" s="8" t="s">
        <v>83</v>
      </c>
    </row>
    <row r="40" spans="1:2" x14ac:dyDescent="0.3">
      <c r="A40" s="8" t="s">
        <v>116</v>
      </c>
      <c r="B40" s="8" t="s">
        <v>117</v>
      </c>
    </row>
    <row r="41" spans="1:2" x14ac:dyDescent="0.3">
      <c r="A41" s="9"/>
      <c r="B41" s="9"/>
    </row>
    <row r="42" spans="1:2" x14ac:dyDescent="0.3">
      <c r="A42" s="10" t="s">
        <v>89</v>
      </c>
      <c r="B42" s="10" t="s">
        <v>90</v>
      </c>
    </row>
    <row r="43" spans="1:2" x14ac:dyDescent="0.3">
      <c r="A43" s="11" t="s">
        <v>118</v>
      </c>
      <c r="B43" s="11" t="s">
        <v>84</v>
      </c>
    </row>
    <row r="44" spans="1:2" x14ac:dyDescent="0.3">
      <c r="A44" s="11" t="s">
        <v>123</v>
      </c>
      <c r="B44" s="11" t="s">
        <v>119</v>
      </c>
    </row>
    <row r="45" spans="1:2" x14ac:dyDescent="0.3">
      <c r="A45" s="11" t="s">
        <v>124</v>
      </c>
      <c r="B45" s="11" t="s">
        <v>120</v>
      </c>
    </row>
    <row r="46" spans="1:2" x14ac:dyDescent="0.3">
      <c r="A46" s="11" t="s">
        <v>125</v>
      </c>
      <c r="B46" s="11" t="s">
        <v>85</v>
      </c>
    </row>
    <row r="47" spans="1:2" x14ac:dyDescent="0.3">
      <c r="A47" s="11" t="s">
        <v>126</v>
      </c>
      <c r="B47" s="11" t="s">
        <v>121</v>
      </c>
    </row>
    <row r="48" spans="1:2" x14ac:dyDescent="0.3">
      <c r="A48" s="11" t="s">
        <v>122</v>
      </c>
      <c r="B48" s="11" t="s">
        <v>86</v>
      </c>
    </row>
    <row r="51" spans="1:2" x14ac:dyDescent="0.3">
      <c r="A51" s="10" t="s">
        <v>89</v>
      </c>
      <c r="B51" s="10" t="s">
        <v>90</v>
      </c>
    </row>
    <row r="52" spans="1:2" x14ac:dyDescent="0.3">
      <c r="A52" s="11" t="s">
        <v>131</v>
      </c>
      <c r="B52" s="11" t="s">
        <v>127</v>
      </c>
    </row>
    <row r="53" spans="1:2" x14ac:dyDescent="0.3">
      <c r="A53" s="11" t="s">
        <v>67</v>
      </c>
      <c r="B53" s="11" t="s">
        <v>128</v>
      </c>
    </row>
    <row r="54" spans="1:2" x14ac:dyDescent="0.3">
      <c r="A54" s="11" t="s">
        <v>66</v>
      </c>
      <c r="B54" s="11" t="s">
        <v>129</v>
      </c>
    </row>
    <row r="55" spans="1:2" x14ac:dyDescent="0.3">
      <c r="A55" s="11" t="s">
        <v>65</v>
      </c>
      <c r="B55" s="11" t="s">
        <v>130</v>
      </c>
    </row>
    <row r="56" spans="1:2" x14ac:dyDescent="0.3">
      <c r="A56" s="11"/>
      <c r="B56" s="11"/>
    </row>
    <row r="57" spans="1:2" x14ac:dyDescent="0.3">
      <c r="A57" s="11"/>
      <c r="B57" s="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07CE-EEFA-450F-9D48-195999CAF4D3}">
  <dimension ref="A1:D9"/>
  <sheetViews>
    <sheetView workbookViewId="0">
      <selection activeCell="C1" sqref="C1:C1048576"/>
    </sheetView>
  </sheetViews>
  <sheetFormatPr defaultRowHeight="14.4" x14ac:dyDescent="0.3"/>
  <cols>
    <col min="1" max="1" width="12" customWidth="1"/>
    <col min="2" max="2" width="14.33203125" customWidth="1"/>
    <col min="3" max="3" width="16" customWidth="1"/>
    <col min="4" max="4" width="18.21875" customWidth="1"/>
  </cols>
  <sheetData>
    <row r="1" spans="1:4" x14ac:dyDescent="0.3">
      <c r="A1">
        <v>215</v>
      </c>
      <c r="B1">
        <v>34</v>
      </c>
      <c r="C1">
        <f>B1/215</f>
        <v>0.15813953488372093</v>
      </c>
    </row>
    <row r="5" spans="1:4" x14ac:dyDescent="0.3">
      <c r="A5" s="24" t="s">
        <v>139</v>
      </c>
      <c r="B5" s="25"/>
      <c r="C5" s="25"/>
      <c r="D5" s="26"/>
    </row>
    <row r="6" spans="1:4" x14ac:dyDescent="0.3">
      <c r="A6" s="27" t="s">
        <v>142</v>
      </c>
      <c r="B6" s="28"/>
      <c r="C6" s="29" t="s">
        <v>143</v>
      </c>
      <c r="D6" s="28"/>
    </row>
    <row r="7" spans="1:4" ht="15.6" x14ac:dyDescent="0.3">
      <c r="A7" s="15" t="s">
        <v>140</v>
      </c>
      <c r="B7" s="5" t="s">
        <v>141</v>
      </c>
      <c r="C7" s="5" t="s">
        <v>140</v>
      </c>
      <c r="D7" s="5" t="s">
        <v>141</v>
      </c>
    </row>
    <row r="8" spans="1:4" ht="15.6" x14ac:dyDescent="0.3">
      <c r="A8" s="5">
        <v>34</v>
      </c>
      <c r="B8" s="5">
        <v>215</v>
      </c>
      <c r="C8" s="5">
        <v>91</v>
      </c>
      <c r="D8" s="5">
        <v>158</v>
      </c>
    </row>
    <row r="9" spans="1:4" ht="15.6" x14ac:dyDescent="0.3">
      <c r="A9" s="16">
        <f>A8/SUM(A8:B8)</f>
        <v>0.13654618473895583</v>
      </c>
      <c r="B9" s="16">
        <f>B8/SUM(A8:B8)</f>
        <v>0.86345381526104414</v>
      </c>
      <c r="C9" s="16">
        <f>C8/SUM(C8:D8)</f>
        <v>0.36546184738955823</v>
      </c>
      <c r="D9" s="16">
        <f>D8/SUM(C8:D8)</f>
        <v>0.63453815261044177</v>
      </c>
    </row>
  </sheetData>
  <mergeCells count="3">
    <mergeCell ref="A5:D5"/>
    <mergeCell ref="A6:B6"/>
    <mergeCell ref="C6:D6"/>
  </mergeCells>
  <pageMargins left="0.7" right="0.7" top="0.75" bottom="0.75" header="0.3" footer="0.3"/>
  <ignoredErrors>
    <ignoredError sqref="A9 D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4F22-6496-457C-B9E9-685EB3C77F0D}">
  <dimension ref="A1:O44"/>
  <sheetViews>
    <sheetView topLeftCell="A13" workbookViewId="0">
      <selection activeCell="A36" sqref="A36:C40"/>
    </sheetView>
  </sheetViews>
  <sheetFormatPr defaultRowHeight="14.4" x14ac:dyDescent="0.3"/>
  <cols>
    <col min="1" max="2" width="11.21875" customWidth="1"/>
    <col min="3" max="3" width="11.88671875" customWidth="1"/>
    <col min="14" max="14" width="29.33203125" customWidth="1"/>
    <col min="15" max="15" width="41.77734375" customWidth="1"/>
  </cols>
  <sheetData>
    <row r="1" spans="1:13" x14ac:dyDescent="0.3">
      <c r="A1" s="11"/>
      <c r="B1" s="31" t="s">
        <v>145</v>
      </c>
      <c r="C1" s="31"/>
    </row>
    <row r="2" spans="1:13" x14ac:dyDescent="0.3">
      <c r="A2" s="18" t="s">
        <v>144</v>
      </c>
      <c r="B2" s="17" t="s">
        <v>140</v>
      </c>
      <c r="C2" s="17" t="s">
        <v>141</v>
      </c>
    </row>
    <row r="3" spans="1:13" x14ac:dyDescent="0.3">
      <c r="A3" s="17" t="s">
        <v>140</v>
      </c>
      <c r="B3" s="11">
        <v>53</v>
      </c>
      <c r="C3" s="11">
        <v>6</v>
      </c>
    </row>
    <row r="4" spans="1:13" x14ac:dyDescent="0.3">
      <c r="A4" s="17" t="s">
        <v>141</v>
      </c>
      <c r="B4" s="11">
        <v>19</v>
      </c>
      <c r="C4" s="11">
        <v>5</v>
      </c>
    </row>
    <row r="5" spans="1:13" x14ac:dyDescent="0.3">
      <c r="A5" s="19" t="s">
        <v>146</v>
      </c>
      <c r="B5" s="30">
        <f>SUM(B3,C4)/SUM(B3:C4)</f>
        <v>0.6987951807228916</v>
      </c>
      <c r="C5" s="30"/>
    </row>
    <row r="6" spans="1:13" x14ac:dyDescent="0.3">
      <c r="B6" s="32"/>
      <c r="C6" s="32"/>
    </row>
    <row r="8" spans="1:13" x14ac:dyDescent="0.3">
      <c r="A8" s="11"/>
      <c r="B8" s="31" t="s">
        <v>145</v>
      </c>
      <c r="C8" s="31"/>
      <c r="F8" s="12" t="s">
        <v>147</v>
      </c>
    </row>
    <row r="9" spans="1:13" x14ac:dyDescent="0.3">
      <c r="A9" s="18" t="s">
        <v>144</v>
      </c>
      <c r="B9" s="17" t="s">
        <v>140</v>
      </c>
      <c r="C9" s="17" t="s">
        <v>141</v>
      </c>
      <c r="F9" s="12" t="s">
        <v>148</v>
      </c>
    </row>
    <row r="10" spans="1:13" x14ac:dyDescent="0.3">
      <c r="A10" s="17" t="s">
        <v>140</v>
      </c>
      <c r="B10" s="11">
        <v>64</v>
      </c>
      <c r="C10" s="11">
        <v>7</v>
      </c>
      <c r="F10" s="12" t="s">
        <v>149</v>
      </c>
    </row>
    <row r="11" spans="1:13" x14ac:dyDescent="0.3">
      <c r="A11" s="17" t="s">
        <v>141</v>
      </c>
      <c r="B11" s="11">
        <v>8</v>
      </c>
      <c r="C11" s="11">
        <v>4</v>
      </c>
      <c r="F11" s="20" t="s">
        <v>150</v>
      </c>
      <c r="G11" s="21"/>
      <c r="H11" s="21"/>
      <c r="I11" s="21"/>
      <c r="J11" s="21"/>
      <c r="K11" s="21"/>
      <c r="L11" s="21"/>
      <c r="M11" s="21"/>
    </row>
    <row r="12" spans="1:13" x14ac:dyDescent="0.3">
      <c r="A12" s="19" t="s">
        <v>146</v>
      </c>
      <c r="B12" s="30">
        <f>SUM(B10,C11)/SUM(B10:C11)</f>
        <v>0.81927710843373491</v>
      </c>
      <c r="C12" s="30"/>
      <c r="F12" s="12" t="s">
        <v>151</v>
      </c>
    </row>
    <row r="13" spans="1:13" x14ac:dyDescent="0.3">
      <c r="F13" s="20" t="s">
        <v>152</v>
      </c>
      <c r="G13" s="21"/>
      <c r="H13" s="21"/>
      <c r="I13" s="21"/>
      <c r="J13" s="21"/>
      <c r="K13" s="21"/>
      <c r="L13" s="21"/>
      <c r="M13" s="21"/>
    </row>
    <row r="14" spans="1:13" x14ac:dyDescent="0.3">
      <c r="F14" s="20" t="s">
        <v>153</v>
      </c>
      <c r="G14" s="21"/>
      <c r="H14" s="21"/>
      <c r="I14" s="21"/>
      <c r="J14" s="21"/>
      <c r="K14" s="21"/>
      <c r="L14" s="21"/>
      <c r="M14" s="21"/>
    </row>
    <row r="15" spans="1:13" x14ac:dyDescent="0.3">
      <c r="F15" s="20" t="s">
        <v>154</v>
      </c>
      <c r="G15" s="21"/>
      <c r="H15" s="21"/>
      <c r="I15" s="21"/>
      <c r="J15" s="21"/>
      <c r="K15" s="21"/>
      <c r="L15" s="21"/>
      <c r="M15" s="21"/>
    </row>
    <row r="16" spans="1:13" x14ac:dyDescent="0.3">
      <c r="F16" s="12" t="s">
        <v>155</v>
      </c>
    </row>
    <row r="17" spans="6:13" x14ac:dyDescent="0.3">
      <c r="F17" s="12" t="s">
        <v>156</v>
      </c>
    </row>
    <row r="18" spans="6:13" x14ac:dyDescent="0.3">
      <c r="F18" s="20" t="s">
        <v>157</v>
      </c>
      <c r="G18" s="21"/>
      <c r="H18" s="21"/>
      <c r="I18" s="21"/>
      <c r="J18" s="21"/>
      <c r="K18" s="21"/>
      <c r="L18" s="21"/>
      <c r="M18" s="21"/>
    </row>
    <row r="19" spans="6:13" x14ac:dyDescent="0.3">
      <c r="F19" s="20" t="s">
        <v>158</v>
      </c>
      <c r="G19" s="21"/>
      <c r="H19" s="21"/>
      <c r="I19" s="21"/>
      <c r="J19" s="21"/>
      <c r="K19" s="21"/>
      <c r="L19" s="21"/>
      <c r="M19" s="21"/>
    </row>
    <row r="20" spans="6:13" x14ac:dyDescent="0.3">
      <c r="F20" s="12" t="s">
        <v>159</v>
      </c>
    </row>
    <row r="21" spans="6:13" x14ac:dyDescent="0.3">
      <c r="F21" s="20" t="s">
        <v>160</v>
      </c>
      <c r="G21" s="21"/>
      <c r="H21" s="21"/>
      <c r="I21" s="21"/>
      <c r="J21" s="21"/>
      <c r="K21" s="21"/>
      <c r="L21" s="21"/>
      <c r="M21" s="21"/>
    </row>
    <row r="22" spans="6:13" x14ac:dyDescent="0.3">
      <c r="F22" s="12" t="s">
        <v>161</v>
      </c>
    </row>
    <row r="23" spans="6:13" x14ac:dyDescent="0.3">
      <c r="F23" s="12" t="s">
        <v>162</v>
      </c>
    </row>
    <row r="24" spans="6:13" x14ac:dyDescent="0.3">
      <c r="F24" s="20" t="s">
        <v>163</v>
      </c>
      <c r="G24" s="21"/>
      <c r="H24" s="21"/>
      <c r="I24" s="21"/>
      <c r="J24" s="21"/>
      <c r="K24" s="21"/>
      <c r="L24" s="21"/>
      <c r="M24" s="21"/>
    </row>
    <row r="25" spans="6:13" x14ac:dyDescent="0.3">
      <c r="F25" s="12" t="s">
        <v>164</v>
      </c>
    </row>
    <row r="26" spans="6:13" x14ac:dyDescent="0.3">
      <c r="F26" s="20" t="s">
        <v>165</v>
      </c>
      <c r="G26" s="21"/>
      <c r="H26" s="21"/>
      <c r="I26" s="21"/>
      <c r="J26" s="21"/>
      <c r="K26" s="21"/>
      <c r="L26" s="21"/>
      <c r="M26" s="21"/>
    </row>
    <row r="27" spans="6:13" x14ac:dyDescent="0.3">
      <c r="F27" s="20" t="s">
        <v>166</v>
      </c>
      <c r="G27" s="21"/>
      <c r="H27" s="21"/>
      <c r="I27" s="21"/>
      <c r="J27" s="21"/>
      <c r="K27" s="21"/>
      <c r="L27" s="21"/>
      <c r="M27" s="21"/>
    </row>
    <row r="28" spans="6:13" x14ac:dyDescent="0.3">
      <c r="F28" s="20" t="s">
        <v>167</v>
      </c>
      <c r="G28" s="21"/>
      <c r="H28" s="21"/>
      <c r="I28" s="21"/>
      <c r="J28" s="21"/>
      <c r="K28" s="21"/>
      <c r="L28" s="21"/>
      <c r="M28" s="21"/>
    </row>
    <row r="29" spans="6:13" x14ac:dyDescent="0.3">
      <c r="F29" s="12" t="s">
        <v>168</v>
      </c>
    </row>
    <row r="30" spans="6:13" x14ac:dyDescent="0.3">
      <c r="F30" s="20" t="s">
        <v>169</v>
      </c>
      <c r="G30" s="21"/>
      <c r="H30" s="21"/>
      <c r="I30" s="21"/>
      <c r="J30" s="21"/>
      <c r="K30" s="21"/>
      <c r="L30" s="21"/>
      <c r="M30" s="21"/>
    </row>
    <row r="31" spans="6:13" x14ac:dyDescent="0.3">
      <c r="F31" s="12" t="s">
        <v>170</v>
      </c>
    </row>
    <row r="32" spans="6:13" x14ac:dyDescent="0.3">
      <c r="F32" s="12" t="s">
        <v>171</v>
      </c>
    </row>
    <row r="35" spans="1:15" ht="20.399999999999999" customHeight="1" x14ac:dyDescent="0.3">
      <c r="N35" s="6" t="s">
        <v>174</v>
      </c>
      <c r="O35" s="6" t="s">
        <v>172</v>
      </c>
    </row>
    <row r="36" spans="1:15" ht="30.6" customHeight="1" x14ac:dyDescent="0.3">
      <c r="A36" s="11"/>
      <c r="B36" s="31" t="s">
        <v>145</v>
      </c>
      <c r="C36" s="31"/>
      <c r="N36" s="6" t="s">
        <v>106</v>
      </c>
      <c r="O36" s="6" t="s">
        <v>107</v>
      </c>
    </row>
    <row r="37" spans="1:15" ht="20.399999999999999" customHeight="1" x14ac:dyDescent="0.3">
      <c r="A37" s="18" t="s">
        <v>144</v>
      </c>
      <c r="B37" s="17" t="s">
        <v>140</v>
      </c>
      <c r="C37" s="17" t="s">
        <v>141</v>
      </c>
      <c r="N37" s="6" t="s">
        <v>54</v>
      </c>
      <c r="O37" s="6" t="s">
        <v>81</v>
      </c>
    </row>
    <row r="38" spans="1:15" ht="15.6" x14ac:dyDescent="0.3">
      <c r="A38" s="17" t="s">
        <v>140</v>
      </c>
      <c r="B38" s="11">
        <v>64</v>
      </c>
      <c r="C38" s="11">
        <v>6</v>
      </c>
      <c r="N38" s="6" t="s">
        <v>175</v>
      </c>
      <c r="O38" s="6" t="s">
        <v>173</v>
      </c>
    </row>
    <row r="39" spans="1:15" ht="15.6" x14ac:dyDescent="0.3">
      <c r="A39" s="17" t="s">
        <v>141</v>
      </c>
      <c r="B39" s="11">
        <v>8</v>
      </c>
      <c r="C39" s="11">
        <v>5</v>
      </c>
      <c r="N39" s="5" t="s">
        <v>52</v>
      </c>
      <c r="O39" s="5" t="s">
        <v>84</v>
      </c>
    </row>
    <row r="40" spans="1:15" ht="15.6" x14ac:dyDescent="0.3">
      <c r="A40" s="19" t="s">
        <v>146</v>
      </c>
      <c r="B40" s="30">
        <f>SUM(B38,C39)/SUM(B38:C39)</f>
        <v>0.83132530120481929</v>
      </c>
      <c r="C40" s="30"/>
      <c r="N40" s="5" t="s">
        <v>66</v>
      </c>
      <c r="O40" s="5" t="s">
        <v>87</v>
      </c>
    </row>
    <row r="41" spans="1:15" ht="15.6" x14ac:dyDescent="0.3">
      <c r="N41" s="5" t="s">
        <v>67</v>
      </c>
      <c r="O41" s="5" t="s">
        <v>128</v>
      </c>
    </row>
    <row r="42" spans="1:15" ht="15.6" x14ac:dyDescent="0.3">
      <c r="N42" s="5" t="s">
        <v>176</v>
      </c>
      <c r="O42" s="5" t="s">
        <v>177</v>
      </c>
    </row>
    <row r="43" spans="1:15" ht="15.6" x14ac:dyDescent="0.3">
      <c r="N43" s="5" t="s">
        <v>179</v>
      </c>
      <c r="O43" t="s">
        <v>178</v>
      </c>
    </row>
    <row r="44" spans="1:15" ht="15.6" x14ac:dyDescent="0.3">
      <c r="N44" s="5"/>
      <c r="O44" s="5"/>
    </row>
  </sheetData>
  <mergeCells count="7">
    <mergeCell ref="B40:C40"/>
    <mergeCell ref="B1:C1"/>
    <mergeCell ref="B6:C6"/>
    <mergeCell ref="B5:C5"/>
    <mergeCell ref="B8:C8"/>
    <mergeCell ref="B12:C12"/>
    <mergeCell ref="B36:C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D18B-9CF9-483D-AE06-E91F9B498CDF}">
  <dimension ref="A1:K23"/>
  <sheetViews>
    <sheetView workbookViewId="0">
      <selection activeCell="H2" sqref="H2:K6"/>
    </sheetView>
  </sheetViews>
  <sheetFormatPr defaultRowHeight="14.4" x14ac:dyDescent="0.3"/>
  <cols>
    <col min="1" max="1" width="11.109375" customWidth="1"/>
    <col min="2" max="2" width="11.5546875" customWidth="1"/>
    <col min="3" max="3" width="11.77734375" customWidth="1"/>
    <col min="9" max="9" width="10.5546875" customWidth="1"/>
    <col min="10" max="10" width="14.44140625" customWidth="1"/>
    <col min="11" max="11" width="32.5546875" customWidth="1"/>
  </cols>
  <sheetData>
    <row r="1" spans="1:11" x14ac:dyDescent="0.3">
      <c r="A1" s="11"/>
      <c r="B1" s="31" t="s">
        <v>145</v>
      </c>
      <c r="C1" s="31"/>
    </row>
    <row r="2" spans="1:11" x14ac:dyDescent="0.3">
      <c r="A2" s="18" t="s">
        <v>144</v>
      </c>
      <c r="B2" s="17" t="s">
        <v>140</v>
      </c>
      <c r="C2" s="17" t="s">
        <v>141</v>
      </c>
      <c r="H2" s="23" t="s">
        <v>91</v>
      </c>
      <c r="I2" s="23" t="s">
        <v>184</v>
      </c>
      <c r="J2" s="23" t="s">
        <v>132</v>
      </c>
      <c r="K2" s="23" t="s">
        <v>185</v>
      </c>
    </row>
    <row r="3" spans="1:11" x14ac:dyDescent="0.3">
      <c r="A3" s="17" t="s">
        <v>140</v>
      </c>
      <c r="B3" s="11">
        <v>67</v>
      </c>
      <c r="C3" s="11">
        <v>7</v>
      </c>
      <c r="H3" s="22">
        <v>1</v>
      </c>
      <c r="I3" s="22">
        <v>85.542169999999999</v>
      </c>
      <c r="J3" s="22">
        <v>88.636359999999996</v>
      </c>
      <c r="K3" s="22" t="s">
        <v>180</v>
      </c>
    </row>
    <row r="4" spans="1:11" x14ac:dyDescent="0.3">
      <c r="A4" s="17" t="s">
        <v>141</v>
      </c>
      <c r="B4" s="11">
        <v>5</v>
      </c>
      <c r="C4" s="11">
        <v>4</v>
      </c>
      <c r="H4" s="22">
        <v>2</v>
      </c>
      <c r="I4" s="22">
        <v>84.337350000000001</v>
      </c>
      <c r="J4" s="22">
        <v>86.426770000000005</v>
      </c>
      <c r="K4" s="22" t="s">
        <v>181</v>
      </c>
    </row>
    <row r="5" spans="1:11" x14ac:dyDescent="0.3">
      <c r="A5" s="19" t="s">
        <v>146</v>
      </c>
      <c r="B5" s="30">
        <f>SUM(B3,C4)/SUM(B3:C4)</f>
        <v>0.85542168674698793</v>
      </c>
      <c r="C5" s="30"/>
      <c r="H5" s="22">
        <v>3</v>
      </c>
      <c r="I5" s="22">
        <v>84.337350000000001</v>
      </c>
      <c r="J5" s="22">
        <v>85.984849999999994</v>
      </c>
      <c r="K5" s="22" t="s">
        <v>182</v>
      </c>
    </row>
    <row r="6" spans="1:11" ht="28.8" x14ac:dyDescent="0.3">
      <c r="H6" s="22">
        <v>4</v>
      </c>
      <c r="I6" s="22">
        <v>84.337350000000001</v>
      </c>
      <c r="J6" s="22">
        <v>79.545450000000002</v>
      </c>
      <c r="K6" s="22" t="s">
        <v>183</v>
      </c>
    </row>
    <row r="10" spans="1:11" x14ac:dyDescent="0.3">
      <c r="A10" s="11"/>
      <c r="B10" s="31" t="s">
        <v>145</v>
      </c>
      <c r="C10" s="31"/>
    </row>
    <row r="11" spans="1:11" x14ac:dyDescent="0.3">
      <c r="A11" s="18" t="s">
        <v>144</v>
      </c>
      <c r="B11" s="17" t="s">
        <v>140</v>
      </c>
      <c r="C11" s="17" t="s">
        <v>141</v>
      </c>
    </row>
    <row r="12" spans="1:11" x14ac:dyDescent="0.3">
      <c r="A12" s="17" t="s">
        <v>140</v>
      </c>
      <c r="B12" s="11">
        <v>66</v>
      </c>
      <c r="C12" s="11">
        <v>7</v>
      </c>
    </row>
    <row r="13" spans="1:11" x14ac:dyDescent="0.3">
      <c r="A13" s="17" t="s">
        <v>141</v>
      </c>
      <c r="B13" s="11">
        <v>6</v>
      </c>
      <c r="C13" s="11">
        <v>4</v>
      </c>
    </row>
    <row r="14" spans="1:11" x14ac:dyDescent="0.3">
      <c r="A14" s="19" t="s">
        <v>146</v>
      </c>
      <c r="B14" s="30">
        <f>SUM(B12,C13)/SUM(B12:C13)</f>
        <v>0.84337349397590367</v>
      </c>
      <c r="C14" s="30"/>
    </row>
    <row r="19" spans="1:3" x14ac:dyDescent="0.3">
      <c r="A19" s="11"/>
      <c r="B19" s="31" t="s">
        <v>145</v>
      </c>
      <c r="C19" s="31"/>
    </row>
    <row r="20" spans="1:3" x14ac:dyDescent="0.3">
      <c r="A20" s="18" t="s">
        <v>144</v>
      </c>
      <c r="B20" s="17" t="s">
        <v>140</v>
      </c>
      <c r="C20" s="17" t="s">
        <v>141</v>
      </c>
    </row>
    <row r="21" spans="1:3" x14ac:dyDescent="0.3">
      <c r="A21" s="17" t="s">
        <v>140</v>
      </c>
      <c r="B21" s="11">
        <v>66</v>
      </c>
      <c r="C21" s="11">
        <v>7</v>
      </c>
    </row>
    <row r="22" spans="1:3" x14ac:dyDescent="0.3">
      <c r="A22" s="17" t="s">
        <v>141</v>
      </c>
      <c r="B22" s="11">
        <v>6</v>
      </c>
      <c r="C22" s="11">
        <v>4</v>
      </c>
    </row>
    <row r="23" spans="1:3" x14ac:dyDescent="0.3">
      <c r="A23" s="19" t="s">
        <v>146</v>
      </c>
      <c r="B23" s="30">
        <f>SUM(B21,C22)/SUM(B21:C22)</f>
        <v>0.84337349397590367</v>
      </c>
      <c r="C23" s="30"/>
    </row>
  </sheetData>
  <mergeCells count="6">
    <mergeCell ref="B23:C23"/>
    <mergeCell ref="B1:C1"/>
    <mergeCell ref="B5:C5"/>
    <mergeCell ref="B10:C10"/>
    <mergeCell ref="B14:C14"/>
    <mergeCell ref="B19:C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4DDE-0857-4BC0-9FEC-5901E9ECC32B}">
  <dimension ref="A1:B27"/>
  <sheetViews>
    <sheetView workbookViewId="0">
      <selection activeCell="P36" sqref="P36"/>
    </sheetView>
  </sheetViews>
  <sheetFormatPr defaultRowHeight="14.4" x14ac:dyDescent="0.3"/>
  <cols>
    <col min="1" max="1" width="30.44140625" bestFit="1" customWidth="1"/>
    <col min="2" max="2" width="13.44140625" customWidth="1"/>
  </cols>
  <sheetData>
    <row r="1" spans="1:2" x14ac:dyDescent="0.3">
      <c r="A1" t="s">
        <v>186</v>
      </c>
      <c r="B1" t="s">
        <v>146</v>
      </c>
    </row>
    <row r="2" spans="1:2" x14ac:dyDescent="0.3">
      <c r="A2" t="s">
        <v>187</v>
      </c>
      <c r="B2" s="1">
        <v>0.85542169999999995</v>
      </c>
    </row>
    <row r="3" spans="1:2" x14ac:dyDescent="0.3">
      <c r="A3" t="s">
        <v>188</v>
      </c>
      <c r="B3" s="1">
        <v>0.83130000000000004</v>
      </c>
    </row>
    <row r="4" spans="1:2" x14ac:dyDescent="0.3">
      <c r="A4" t="s">
        <v>189</v>
      </c>
      <c r="B4" s="1">
        <v>0.74698799999999999</v>
      </c>
    </row>
    <row r="5" spans="1:2" x14ac:dyDescent="0.3">
      <c r="A5" t="s">
        <v>191</v>
      </c>
      <c r="B5" s="1">
        <v>0.77108429999999994</v>
      </c>
    </row>
    <row r="6" spans="1:2" x14ac:dyDescent="0.3">
      <c r="A6" t="s">
        <v>190</v>
      </c>
      <c r="B6" s="1">
        <v>0.69879519999999995</v>
      </c>
    </row>
    <row r="22" spans="1:2" x14ac:dyDescent="0.3">
      <c r="A22" t="s">
        <v>186</v>
      </c>
      <c r="B22" t="s">
        <v>132</v>
      </c>
    </row>
    <row r="23" spans="1:2" x14ac:dyDescent="0.3">
      <c r="A23" t="s">
        <v>187</v>
      </c>
      <c r="B23" s="1">
        <v>0.88636360000000003</v>
      </c>
    </row>
    <row r="24" spans="1:2" x14ac:dyDescent="0.3">
      <c r="A24" t="s">
        <v>188</v>
      </c>
      <c r="B24" s="1">
        <v>0.75378789999999996</v>
      </c>
    </row>
    <row r="25" spans="1:2" x14ac:dyDescent="0.3">
      <c r="A25" t="s">
        <v>189</v>
      </c>
      <c r="B25" s="1">
        <v>0.79545449999999995</v>
      </c>
    </row>
    <row r="26" spans="1:2" x14ac:dyDescent="0.3">
      <c r="A26" t="s">
        <v>191</v>
      </c>
      <c r="B26" s="1">
        <v>0.62752529999999995</v>
      </c>
    </row>
    <row r="27" spans="1:2" x14ac:dyDescent="0.3">
      <c r="A27" t="s">
        <v>190</v>
      </c>
      <c r="B27" s="1">
        <v>0.53093429999999997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Sheet6</vt:lpstr>
      <vt:lpstr>Important Variables</vt:lpstr>
      <vt:lpstr>Sheet3</vt:lpstr>
      <vt:lpstr>Sheet2</vt:lpstr>
      <vt:lpstr>Sheet4</vt:lpstr>
      <vt:lpstr>Logistic regession</vt:lpstr>
      <vt:lpstr>Random Forest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Aamol Gote</dc:creator>
  <cp:lastModifiedBy>Aamol Gote</cp:lastModifiedBy>
  <dcterms:created xsi:type="dcterms:W3CDTF">2015-06-05T18:17:20Z</dcterms:created>
  <dcterms:modified xsi:type="dcterms:W3CDTF">2020-12-13T04:48:11Z</dcterms:modified>
</cp:coreProperties>
</file>