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KCAna\Downloads\GitHub\Excel-Project\"/>
    </mc:Choice>
  </mc:AlternateContent>
  <xr:revisionPtr revIDLastSave="0" documentId="13_ncr:1_{66018F1F-2450-4205-8C41-570525982FA5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Data" sheetId="1" r:id="rId1"/>
    <sheet name="Charts" sheetId="2" r:id="rId2"/>
  </sheets>
  <definedNames>
    <definedName name="_xlchart.v2.0" hidden="1">Data!$A$13:$A$21</definedName>
    <definedName name="_xlchart.v2.1" hidden="1">Data!$B$13:$B$21</definedName>
    <definedName name="_xlchart.v2.2" hidden="1">Data!$A$13:$A$21</definedName>
    <definedName name="_xlchart.v2.3" hidden="1">Data!$B$13:$B$21</definedName>
    <definedName name="_xlchart.v2.6" hidden="1">Data!$A$13:$A$21</definedName>
    <definedName name="_xlchart.v2.7" hidden="1">Data!$B$13:$B$21</definedName>
    <definedName name="_xlchart.v5.4" hidden="1">Data!$A$4:$A$10</definedName>
    <definedName name="_xlchart.v5.5" hidden="1">Data!$B$4:$B$10</definedName>
    <definedName name="_xlchart.v5.8" hidden="1">Data!$A$4:$A$10</definedName>
    <definedName name="_xlchart.v5.9" hidden="1">Data!$B$4:$B$10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9" i="1"/>
  <c r="B14" i="1"/>
  <c r="B5" i="1"/>
  <c r="B10" i="1" s="1"/>
  <c r="C10" i="1"/>
  <c r="C13" i="1"/>
  <c r="B28" i="1" l="1"/>
  <c r="B26" i="1"/>
  <c r="B27" i="1"/>
</calcChain>
</file>

<file path=xl/sharedStrings.xml><?xml version="1.0" encoding="utf-8"?>
<sst xmlns="http://schemas.openxmlformats.org/spreadsheetml/2006/main" count="23" uniqueCount="22">
  <si>
    <t>Income:</t>
  </si>
  <si>
    <t>Salary:</t>
  </si>
  <si>
    <t>Tax (20%)</t>
  </si>
  <si>
    <t>Medical</t>
  </si>
  <si>
    <t>Dental</t>
  </si>
  <si>
    <t>Super</t>
  </si>
  <si>
    <t>Bonus</t>
  </si>
  <si>
    <t>Net Income:</t>
  </si>
  <si>
    <t>Expenses:</t>
  </si>
  <si>
    <t>Total Expenses:</t>
  </si>
  <si>
    <t>Loan</t>
  </si>
  <si>
    <t>Food</t>
  </si>
  <si>
    <t>DayCare</t>
  </si>
  <si>
    <t>School</t>
  </si>
  <si>
    <t>Travel</t>
  </si>
  <si>
    <t>Rent</t>
  </si>
  <si>
    <t>Pet</t>
  </si>
  <si>
    <t>Clothes</t>
  </si>
  <si>
    <t>Net Profit</t>
  </si>
  <si>
    <t>% of Income Spent</t>
  </si>
  <si>
    <t>% of total Saving</t>
  </si>
  <si>
    <t>Budget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</si>
</sst>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Font="1" applyAlignment="1"/>
    <xf numFmtId="0" fontId="2" fillId="0" borderId="1" xfId="0" applyFont="1" applyBorder="1" applyAlignment="1"/>
    <xf numFmtId="164" fontId="2" fillId="0" borderId="2" xfId="1" applyNumberFormat="1" applyFont="1" applyBorder="1" applyAlignment="1"/>
    <xf numFmtId="0" fontId="2" fillId="0" borderId="3" xfId="0" applyFont="1" applyBorder="1" applyAlignment="1"/>
    <xf numFmtId="164" fontId="2" fillId="0" borderId="4" xfId="0" applyNumberFormat="1" applyFont="1" applyBorder="1" applyAlignment="1"/>
    <xf numFmtId="0" fontId="1" fillId="0" borderId="5" xfId="0" applyFont="1" applyBorder="1" applyAlignment="1"/>
    <xf numFmtId="164" fontId="1" fillId="0" borderId="6" xfId="0" applyNumberFormat="1" applyFont="1" applyBorder="1" applyAlignment="1"/>
    <xf numFmtId="0" fontId="1" fillId="0" borderId="1" xfId="0" applyFont="1" applyBorder="1" applyAlignment="1"/>
    <xf numFmtId="164" fontId="1" fillId="0" borderId="2" xfId="0" applyNumberFormat="1" applyFont="1" applyBorder="1" applyAlignment="1"/>
    <xf numFmtId="164" fontId="2" fillId="0" borderId="4" xfId="1" applyNumberFormat="1" applyFont="1" applyBorder="1" applyAlignment="1"/>
    <xf numFmtId="0" fontId="2" fillId="0" borderId="5" xfId="0" applyFont="1" applyBorder="1" applyAlignment="1"/>
    <xf numFmtId="164" fontId="2" fillId="0" borderId="6" xfId="1" applyNumberFormat="1" applyFont="1" applyBorder="1" applyAlignment="1"/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image" Target="../media/image1.png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Income Spend and Saving Ratio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0C-4FFD-864A-6AF7E5E2E8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80C-4FFD-864A-6AF7E5E2E854}"/>
              </c:ext>
            </c:extLst>
          </c:dPt>
          <c:dLbls>
            <c:dLbl>
              <c:idx val="0"/>
              <c:layout>
                <c:manualLayout>
                  <c:x val="0.1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0C-4FFD-864A-6AF7E5E2E854}"/>
                </c:ext>
              </c:extLst>
            </c:dLbl>
            <c:dLbl>
              <c:idx val="1"/>
              <c:layout>
                <c:manualLayout>
                  <c:x val="-0.1111111111111111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0C-4FFD-864A-6AF7E5E2E8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Data!$A$27:$A$28</c:f>
              <c:strCache>
                <c:ptCount val="2"/>
                <c:pt idx="0">
                  <c:v>% of Income Spent</c:v>
                </c:pt>
                <c:pt idx="1">
                  <c:v>% of total Saving</c:v>
                </c:pt>
              </c:strCache>
            </c:strRef>
          </c:cat>
          <c:val>
            <c:numRef>
              <c:f>Data!$B$27:$B$28</c:f>
              <c:numCache>
                <c:formatCode>0%</c:formatCode>
                <c:ptCount val="2"/>
                <c:pt idx="0">
                  <c:v>0.65150048402710548</c:v>
                </c:pt>
                <c:pt idx="1">
                  <c:v>0.34849951597289447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C-4FFD-864A-6AF7E5E2E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Income Spend and Saving Ratio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1D-499D-8A8B-31F0388616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1D-499D-8A8B-31F038861653}"/>
              </c:ext>
            </c:extLst>
          </c:dPt>
          <c:dLbls>
            <c:dLbl>
              <c:idx val="0"/>
              <c:layout>
                <c:manualLayout>
                  <c:x val="0.1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1D-499D-8A8B-31F038861653}"/>
                </c:ext>
              </c:extLst>
            </c:dLbl>
            <c:dLbl>
              <c:idx val="1"/>
              <c:layout>
                <c:manualLayout>
                  <c:x val="-0.1111111111111111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1D-499D-8A8B-31F0388616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Data!$A$27:$A$28</c:f>
              <c:strCache>
                <c:ptCount val="2"/>
                <c:pt idx="0">
                  <c:v>% of Income Spent</c:v>
                </c:pt>
                <c:pt idx="1">
                  <c:v>% of total Saving</c:v>
                </c:pt>
              </c:strCache>
            </c:strRef>
          </c:cat>
          <c:val>
            <c:numRef>
              <c:f>Data!$B$27:$B$28</c:f>
              <c:numCache>
                <c:formatCode>0%</c:formatCode>
                <c:ptCount val="2"/>
                <c:pt idx="0">
                  <c:v>0.65150048402710548</c:v>
                </c:pt>
                <c:pt idx="1">
                  <c:v>0.34849951597289447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1D-499D-8A8B-31F038861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</cx:strDim>
      <cx:numDim type="val">
        <cx:f>_xlchart.v5.5</cx:f>
      </cx:numDim>
    </cx:data>
  </cx:chartData>
  <cx:chart>
    <cx:title pos="t" align="ctr" overlay="0">
      <cx:tx>
        <cx:txData>
          <cx:v>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Income Breakdown</a:t>
          </a:r>
        </a:p>
      </cx:txPr>
    </cx:title>
    <cx:plotArea>
      <cx:plotAreaRegion>
        <cx:series layoutId="waterfall" uniqueId="{01909B84-F346-429E-84BA-C5FE1EDADD35}">
          <cx:dataLabels pos="outEnd">
            <cx:visibility seriesName="0" categoryName="0" value="1"/>
          </cx:dataLabels>
          <cx:dataId val="0"/>
          <cx:layoutPr>
            <cx:subtotals>
              <cx:idx val="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legend>
  </cx:chart>
  <cx:fmtOvrs>
    <cx:fmtOvr idx="1">
      <cx:spPr>
        <a:solidFill>
          <a:srgbClr val="FF0000"/>
        </a:solidFill>
      </cx:spPr>
    </cx:fmtOvr>
    <cx:fmtOvr idx="0">
      <cx:spPr>
        <a:solidFill>
          <a:schemeClr val="accent6"/>
        </a:solidFill>
      </cx:spPr>
    </cx:fmtOvr>
    <cx:fmtOvr idx="2">
      <cx:spPr>
        <a:solidFill>
          <a:schemeClr val="tx1">
            <a:lumMod val="50000"/>
            <a:lumOff val="50000"/>
          </a:schemeClr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Expenses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Expenses Breakdown</a:t>
          </a:r>
        </a:p>
      </cx:txPr>
    </cx:title>
    <cx:plotArea>
      <cx:plotAreaRegion>
        <cx:series layoutId="funnel" uniqueId="{A7234E22-2FA9-4CB9-A5D2-BB03078F5903}">
          <cx:spPr>
            <a:blipFill>
              <a:blip r:embed="rId1"/>
              <a:stretch>
                <a:fillRect/>
              </a:stretch>
            </a:blip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_xlchart.v5.8</cx:f>
      </cx:strDim>
      <cx:numDim type="val">
        <cx:f>_xlchart.v5.9</cx:f>
      </cx:numDim>
    </cx:data>
  </cx:chartData>
  <cx:chart>
    <cx:title pos="t" align="ctr" overlay="0">
      <cx:tx>
        <cx:txData>
          <cx:v>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Income Breakdown</a:t>
          </a:r>
        </a:p>
      </cx:txPr>
    </cx:title>
    <cx:plotArea>
      <cx:plotAreaRegion>
        <cx:series layoutId="waterfall" uniqueId="{01909B84-F346-429E-84BA-C5FE1EDADD35}">
          <cx:dataLabels pos="outEnd">
            <cx:visibility seriesName="0" categoryName="0" value="1"/>
          </cx:dataLabels>
          <cx:dataId val="0"/>
          <cx:layoutPr>
            <cx:subtotals>
              <cx:idx val="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legend>
  </cx:chart>
  <cx:fmtOvrs>
    <cx:fmtOvr idx="1">
      <cx:spPr>
        <a:solidFill>
          <a:srgbClr val="FF0000"/>
        </a:solidFill>
      </cx:spPr>
    </cx:fmtOvr>
    <cx:fmtOvr idx="0">
      <cx:spPr>
        <a:solidFill>
          <a:schemeClr val="accent6"/>
        </a:solidFill>
      </cx:spPr>
    </cx:fmtOvr>
    <cx:fmtOvr idx="2">
      <cx:spPr>
        <a:solidFill>
          <a:schemeClr val="tx1">
            <a:lumMod val="50000"/>
            <a:lumOff val="50000"/>
          </a:schemeClr>
        </a:solidFill>
      </cx:spPr>
    </cx:fmtOvr>
  </cx:fmtOvr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_xlchart.v2.7</cx:f>
      </cx:numDim>
    </cx:data>
  </cx:chartData>
  <cx:chart>
    <cx:title pos="t" align="ctr" overlay="0">
      <cx:tx>
        <cx:txData>
          <cx:v>Expenses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Expenses Breakdown</a:t>
          </a:r>
        </a:p>
      </cx:txPr>
    </cx:title>
    <cx:plotArea>
      <cx:plotAreaRegion>
        <cx:series layoutId="funnel" uniqueId="{A7234E22-2FA9-4CB9-A5D2-BB03078F5903}">
          <cx:spPr>
            <a:blipFill>
              <a:blip r:embed="rId1"/>
              <a:stretch>
                <a:fillRect/>
              </a:stretch>
            </a:blip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624417</xdr:colOff>
      <xdr:row>2</xdr:row>
      <xdr:rowOff>143931</xdr:rowOff>
    </xdr:from>
    <xdr:to>
      <xdr:col>10</xdr:col>
      <xdr:colOff>82550</xdr:colOff>
      <xdr:row>17</xdr:row>
      <xdr:rowOff>143931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56B113-3B87-DCF8-213C-63DA006299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1650" y="50799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279399</xdr:colOff>
      <xdr:row>3</xdr:row>
      <xdr:rowOff>21167</xdr:rowOff>
    </xdr:from>
    <xdr:to>
      <xdr:col>19</xdr:col>
      <xdr:colOff>216370</xdr:colOff>
      <xdr:row>18</xdr:row>
      <xdr:rowOff>25400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2C448E8-9EEE-B1ED-E965-A5C346B9AD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0499" y="571500"/>
              <a:ext cx="569007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65850</xdr:colOff>
      <xdr:row>18</xdr:row>
      <xdr:rowOff>128881</xdr:rowOff>
    </xdr:from>
    <xdr:to>
      <xdr:col>18</xdr:col>
      <xdr:colOff>159924</xdr:colOff>
      <xdr:row>33</xdr:row>
      <xdr:rowOff>115711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C0ADA1-5238-D653-8F9D-658583E92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4</xdr:row>
      <xdr:rowOff>169334</xdr:rowOff>
    </xdr:from>
    <xdr:to>
      <xdr:col>7</xdr:col>
      <xdr:colOff>211196</xdr:colOff>
      <xdr:row>20</xdr:row>
      <xdr:rowOff>22578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4245E8-23E7-41DF-8E48-99DE8FCDFC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00" y="897467"/>
              <a:ext cx="4575763" cy="27657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5</xdr:row>
      <xdr:rowOff>0</xdr:rowOff>
    </xdr:from>
    <xdr:to>
      <xdr:col>17</xdr:col>
      <xdr:colOff>546572</xdr:colOff>
      <xdr:row>20</xdr:row>
      <xdr:rowOff>34807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7C9F379-EB5B-48FC-964F-6D49EEC8AF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1200" y="910167"/>
              <a:ext cx="5694305" cy="27653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156634</xdr:colOff>
      <xdr:row>22</xdr:row>
      <xdr:rowOff>38100</xdr:rowOff>
    </xdr:from>
    <xdr:to>
      <xdr:col>7</xdr:col>
      <xdr:colOff>224367</xdr:colOff>
      <xdr:row>37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10D530-18E9-4FFA-974F-758FD01F0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zoomScale="90" workbookViewId="0">
      <selection activeCell="I27" sqref="I27"/>
    </sheetView>
  </sheetViews>
  <sheetFormatPr defaultColWidth="8.87890625" defaultRowHeight="14.35"/>
  <cols>
    <col min="1" max="1" width="23.64453125" customWidth="1"/>
    <col min="2" max="2" width="9.9375"/>
  </cols>
  <sheetData>
    <row r="1" spans="1:3">
      <c r="A1" s="17" t="s">
        <v>21</v>
      </c>
      <c r="B1" s="17"/>
    </row>
    <row r="3" spans="1:3" ht="14.7" thickBot="1">
      <c r="A3" s="1" t="s">
        <v>0</v>
      </c>
      <c r="B3" s="2"/>
    </row>
    <row r="4" spans="1:3">
      <c r="A4" s="6" t="s">
        <v>1</v>
      </c>
      <c r="B4" s="7">
        <v>130000</v>
      </c>
    </row>
    <row r="5" spans="1:3">
      <c r="A5" s="8" t="s">
        <v>2</v>
      </c>
      <c r="B5" s="9">
        <f>-20%*B4</f>
        <v>-26000</v>
      </c>
    </row>
    <row r="6" spans="1:3">
      <c r="A6" s="8" t="s">
        <v>3</v>
      </c>
      <c r="B6" s="9">
        <v>-500</v>
      </c>
    </row>
    <row r="7" spans="1:3">
      <c r="A7" s="8" t="s">
        <v>4</v>
      </c>
      <c r="B7" s="9">
        <v>-200</v>
      </c>
    </row>
    <row r="8" spans="1:3">
      <c r="A8" s="8" t="s">
        <v>5</v>
      </c>
      <c r="B8" s="9">
        <v>-10000</v>
      </c>
    </row>
    <row r="9" spans="1:3">
      <c r="A9" s="8" t="s">
        <v>6</v>
      </c>
      <c r="B9" s="9">
        <v>10000</v>
      </c>
    </row>
    <row r="10" spans="1:3" ht="14.7" thickBot="1">
      <c r="A10" s="10" t="s">
        <v>7</v>
      </c>
      <c r="B10" s="11">
        <f>SUM(B4:B9)</f>
        <v>103300</v>
      </c>
      <c r="C10" t="str">
        <f ca="1">_xlfn.FORMULATEXT(B10)</f>
        <v>=SUM(B4:B9)</v>
      </c>
    </row>
    <row r="11" spans="1:3">
      <c r="A11" s="2"/>
      <c r="B11" s="2"/>
    </row>
    <row r="12" spans="1:3" ht="14.7" thickBot="1">
      <c r="A12" s="1" t="s">
        <v>8</v>
      </c>
      <c r="B12" s="2"/>
    </row>
    <row r="13" spans="1:3">
      <c r="A13" s="12" t="s">
        <v>9</v>
      </c>
      <c r="B13" s="13">
        <f>SUM(B14:B21)</f>
        <v>67300</v>
      </c>
      <c r="C13" t="str">
        <f ca="1">_xlfn.FORMULATEXT(B13)</f>
        <v>=SUM(B14:B21)</v>
      </c>
    </row>
    <row r="14" spans="1:3">
      <c r="A14" s="8" t="s">
        <v>10</v>
      </c>
      <c r="B14" s="14">
        <f>1400*12</f>
        <v>16800</v>
      </c>
    </row>
    <row r="15" spans="1:3">
      <c r="A15" s="8" t="s">
        <v>11</v>
      </c>
      <c r="B15" s="14">
        <v>10000</v>
      </c>
    </row>
    <row r="16" spans="1:3">
      <c r="A16" s="8" t="s">
        <v>12</v>
      </c>
      <c r="B16" s="14">
        <v>9000</v>
      </c>
    </row>
    <row r="17" spans="1:2">
      <c r="A17" s="8" t="s">
        <v>13</v>
      </c>
      <c r="B17" s="14">
        <v>8000</v>
      </c>
    </row>
    <row r="18" spans="1:2">
      <c r="A18" s="8" t="s">
        <v>14</v>
      </c>
      <c r="B18" s="14">
        <v>7000</v>
      </c>
    </row>
    <row r="19" spans="1:2">
      <c r="A19" s="8" t="s">
        <v>15</v>
      </c>
      <c r="B19" s="14">
        <f>500*12</f>
        <v>6000</v>
      </c>
    </row>
    <row r="20" spans="1:2">
      <c r="A20" s="8" t="s">
        <v>16</v>
      </c>
      <c r="B20" s="14">
        <v>5500</v>
      </c>
    </row>
    <row r="21" spans="1:2" ht="14.7" thickBot="1">
      <c r="A21" s="15" t="s">
        <v>17</v>
      </c>
      <c r="B21" s="16">
        <v>5000</v>
      </c>
    </row>
    <row r="22" spans="1:2">
      <c r="A22" s="2"/>
      <c r="B22" s="2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  <row r="26" spans="1:2">
      <c r="A26" s="3" t="s">
        <v>18</v>
      </c>
      <c r="B26" s="4">
        <f>B10-B13</f>
        <v>36000</v>
      </c>
    </row>
    <row r="27" spans="1:2">
      <c r="A27" s="3" t="s">
        <v>19</v>
      </c>
      <c r="B27" s="5">
        <f>(B13)/B10</f>
        <v>0.65150048402710548</v>
      </c>
    </row>
    <row r="28" spans="1:2">
      <c r="A28" s="3" t="s">
        <v>20</v>
      </c>
      <c r="B28" s="5">
        <f>(B10-B13)/B10</f>
        <v>0.34849951597289447</v>
      </c>
    </row>
  </sheetData>
  <sortState xmlns:xlrd2="http://schemas.microsoft.com/office/spreadsheetml/2017/richdata2" ref="A13:B21">
    <sortCondition descending="1" ref="B13:B21"/>
  </sortState>
  <mergeCells count="1">
    <mergeCell ref="A1:B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6EC8-5AE1-4806-9295-7AF27B806D3F}">
  <dimension ref="G2:L3"/>
  <sheetViews>
    <sheetView showGridLines="0" workbookViewId="0">
      <selection activeCell="D3" sqref="D3"/>
    </sheetView>
  </sheetViews>
  <sheetFormatPr defaultRowHeight="14.35"/>
  <sheetData>
    <row r="2" spans="7:12">
      <c r="G2" s="18" t="s">
        <v>21</v>
      </c>
      <c r="H2" s="18"/>
      <c r="I2" s="18"/>
      <c r="J2" s="18"/>
      <c r="K2" s="18"/>
      <c r="L2" s="18"/>
    </row>
    <row r="3" spans="7:12">
      <c r="G3" s="18"/>
      <c r="H3" s="18"/>
      <c r="I3" s="18"/>
      <c r="J3" s="18"/>
      <c r="K3" s="18"/>
      <c r="L3" s="18"/>
    </row>
  </sheetData>
  <mergeCells count="1">
    <mergeCell ref="G2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KCAna</dc:creator>
  <cp:lastModifiedBy>Anansha K.C.</cp:lastModifiedBy>
  <dcterms:created xsi:type="dcterms:W3CDTF">2025-02-18T23:24:07Z</dcterms:created>
  <dcterms:modified xsi:type="dcterms:W3CDTF">2025-02-19T00:05:30Z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2398D5F8F3A04452BE49F4B02CEBA9F9_11</vt:lpwstr>
  </property>
  <property fmtid="{D5CDD505-2E9C-101B-9397-08002B2CF9AE}" pid="3" name="KSOProductBuildVer">
    <vt:lpwstr>1033-12.2.0.19805</vt:lpwstr>
  </property>
</Properties>
</file>