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3F1ABCC7-B537-1A47-890C-59E6FC65CA09}" xr6:coauthVersionLast="45" xr6:coauthVersionMax="45" xr10:uidLastSave="{00000000-0000-0000-0000-000000000000}"/>
  <bookViews>
    <workbookView xWindow="0" yWindow="0" windowWidth="28800" windowHeight="18000" firstSheet="1" activeTab="3" xr2:uid="{6308EBAC-DE62-D645-97F4-0D2E9D77B78B}"/>
  </bookViews>
  <sheets>
    <sheet name="External Redis-Benchmarks" sheetId="2" r:id="rId1"/>
    <sheet name="Internal Redis-Benchmarks" sheetId="3" r:id="rId2"/>
    <sheet name="Attestation Results" sheetId="4" r:id="rId3"/>
    <sheet name="Homomorphic Encryption" sheetId="6" r:id="rId4"/>
    <sheet name="Standalone Redis" sheetId="5" r:id="rId5"/>
    <sheet name="Cluster Redis" sheetId="7" r:id="rId6"/>
    <sheet name="Memory &amp; CPU" sheetId="8" r:id="rId7"/>
    <sheet name="Performance over Size" sheetId="9" r:id="rId8"/>
    <sheet name="Cluster Nodes Memory" sheetId="10" r:id="rId9"/>
  </sheets>
  <definedNames>
    <definedName name="_xlnm._FilterDatabase" localSheetId="6" hidden="1">'Memory &amp; CPU'!$AN$125:$AU$521</definedName>
    <definedName name="_xlnm._FilterDatabase" localSheetId="7" hidden="1">'Performance over Size'!$B$4:$P$148</definedName>
    <definedName name="_xlnm.Extract" localSheetId="6">'Memory &amp; CPU'!$K$3:$P$3</definedName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4" i="10"/>
  <c r="O87" i="8" l="1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86" i="8"/>
  <c r="BB78" i="8"/>
  <c r="AR78" i="8"/>
  <c r="AH78" i="8"/>
  <c r="X78" i="8"/>
  <c r="N78" i="8" l="1"/>
  <c r="D78" i="8"/>
  <c r="J19" i="4" l="1"/>
  <c r="J20" i="4"/>
  <c r="J21" i="4"/>
  <c r="J22" i="4"/>
  <c r="J23" i="4"/>
  <c r="J18" i="4"/>
  <c r="N23" i="4"/>
  <c r="N19" i="4"/>
  <c r="N20" i="4"/>
  <c r="N21" i="4"/>
  <c r="N22" i="4"/>
  <c r="N18" i="4"/>
  <c r="L23" i="4"/>
  <c r="H23" i="4"/>
  <c r="F37" i="7" l="1"/>
  <c r="G37" i="7"/>
  <c r="H37" i="7"/>
  <c r="F38" i="7"/>
  <c r="G38" i="7"/>
  <c r="H38" i="7"/>
  <c r="E38" i="7"/>
  <c r="E37" i="7"/>
  <c r="F26" i="7"/>
  <c r="G26" i="7"/>
  <c r="H26" i="7"/>
  <c r="F27" i="7"/>
  <c r="G27" i="7"/>
  <c r="H27" i="7"/>
  <c r="E27" i="7"/>
  <c r="E26" i="7"/>
  <c r="F15" i="7"/>
  <c r="G15" i="7"/>
  <c r="H15" i="7"/>
  <c r="F16" i="7"/>
  <c r="G16" i="7"/>
  <c r="H16" i="7"/>
  <c r="E16" i="7"/>
  <c r="E15" i="7"/>
  <c r="G23" i="4" l="1"/>
  <c r="K48" i="5"/>
  <c r="F54" i="5"/>
  <c r="F53" i="5"/>
  <c r="F52" i="5"/>
  <c r="J48" i="5"/>
  <c r="I48" i="5"/>
  <c r="H48" i="5"/>
  <c r="G48" i="5"/>
  <c r="F48" i="5"/>
  <c r="J47" i="5"/>
  <c r="I47" i="5"/>
  <c r="H47" i="5"/>
  <c r="G47" i="5"/>
  <c r="F47" i="5"/>
  <c r="K37" i="5"/>
  <c r="J37" i="5"/>
  <c r="I37" i="5"/>
  <c r="H37" i="5"/>
  <c r="G37" i="5"/>
  <c r="F37" i="5"/>
  <c r="J36" i="5"/>
  <c r="I36" i="5"/>
  <c r="H36" i="5"/>
  <c r="G36" i="5"/>
  <c r="F36" i="5"/>
  <c r="K26" i="5"/>
  <c r="J26" i="5"/>
  <c r="I26" i="5"/>
  <c r="H26" i="5"/>
  <c r="G26" i="5"/>
  <c r="F26" i="5"/>
  <c r="J25" i="5"/>
  <c r="I25" i="5"/>
  <c r="H25" i="5"/>
  <c r="G25" i="5"/>
  <c r="F25" i="5"/>
  <c r="K15" i="5"/>
  <c r="G15" i="5"/>
  <c r="H15" i="5"/>
  <c r="I15" i="5"/>
  <c r="J15" i="5"/>
  <c r="G14" i="5"/>
  <c r="H14" i="5"/>
  <c r="I14" i="5"/>
  <c r="J14" i="5"/>
  <c r="F15" i="5"/>
  <c r="F14" i="5"/>
  <c r="I7" i="4"/>
  <c r="J7" i="4"/>
  <c r="K7" i="4"/>
  <c r="M7" i="4"/>
  <c r="N7" i="4"/>
  <c r="G7" i="4"/>
  <c r="K23" i="4"/>
  <c r="I23" i="4"/>
  <c r="M23" i="4"/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<sst xmlns="http://schemas.openxmlformats.org/spreadsheetml/2006/main" count="2768" uniqueCount="835">
  <si>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</si>
  <si>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</si>
  <si>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</si>
  <si>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</si>
  <si>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</si>
  <si>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</si>
  <si>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</si>
  <si>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</si>
  <si>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</si>
  <si>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</si>
  <si>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</si>
  <si>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</si>
  <si>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</si>
  <si>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</si>
  <si>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</si>
  <si>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</si>
  <si>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</si>
  <si>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</si>
  <si>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</si>
  <si>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</si>
  <si>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</si>
  <si>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</si>
  <si>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</si>
  <si>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</si>
  <si>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</si>
  <si>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</si>
  <si>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</si>
  <si>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</si>
  <si>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Redis Container</t>
  </si>
  <si>
    <t>Redis Proxy</t>
  </si>
  <si>
    <t>2nd Run</t>
  </si>
  <si>
    <t>4th Run</t>
  </si>
  <si>
    <t>5th Run</t>
  </si>
  <si>
    <t>3rd Run</t>
  </si>
  <si>
    <t>1st Run</t>
  </si>
  <si>
    <t>Attestation - Service Startup Times (s)</t>
  </si>
  <si>
    <t>Test Time (seconds)</t>
  </si>
  <si>
    <t># Requests</t>
  </si>
  <si>
    <t>Mean Latency</t>
  </si>
  <si>
    <t>Standard Deviation</t>
  </si>
  <si>
    <t>Operations per Second</t>
  </si>
  <si>
    <t>Attestation Results</t>
  </si>
  <si>
    <t>Test</t>
  </si>
  <si>
    <t>GET - 1st Run</t>
  </si>
  <si>
    <t>SET - 1st Run</t>
  </si>
  <si>
    <t>GET - 2nd Run</t>
  </si>
  <si>
    <t>SET - 2nd Run</t>
  </si>
  <si>
    <t>GET - 3rd Run</t>
  </si>
  <si>
    <t>SET - 3rd Run</t>
  </si>
  <si>
    <t>GET - Average</t>
  </si>
  <si>
    <t>SET - Average</t>
  </si>
  <si>
    <t>Database Size (MB)</t>
  </si>
  <si>
    <t>-</t>
  </si>
  <si>
    <t>Proxy SGX  and Redis SGX Results</t>
  </si>
  <si>
    <t>Proxy and Redis Encrypted Results</t>
  </si>
  <si>
    <t>Proxy SGX and Redis Encrypted Results</t>
  </si>
  <si>
    <t>Redis Standalone Results</t>
  </si>
  <si>
    <t>Proxy and Redis Results</t>
  </si>
  <si>
    <t>Proxy &amp; Redis</t>
  </si>
  <si>
    <t>Proxy SGX &amp; Redis SGX</t>
  </si>
  <si>
    <t>Proxy &amp; Redis Encrypted</t>
  </si>
  <si>
    <t>Proxy SGX &amp; Redis Encrypted</t>
  </si>
  <si>
    <t>SET Throughput</t>
  </si>
  <si>
    <t xml:space="preserve"> Proxy and Redis Results</t>
  </si>
  <si>
    <t>Proxy SGX  and Redis SGX</t>
  </si>
  <si>
    <t>Proxy SGX  and Redis Encrypted</t>
  </si>
  <si>
    <t>Proxy SGX &amp; Plain Redis</t>
  </si>
  <si>
    <t>Test Time (minutes)</t>
  </si>
  <si>
    <t>1.13MB</t>
  </si>
  <si>
    <t>Proxy SGX &amp; Homo Encrypted Redis</t>
  </si>
  <si>
    <t>10.578MB</t>
  </si>
  <si>
    <t>Proxy SGX &amp; Encrypted Redis</t>
  </si>
  <si>
    <t>3.85MB</t>
  </si>
  <si>
    <t>Sum Homomorphic Encryption</t>
  </si>
  <si>
    <t>Search Homomorphic Encryption</t>
  </si>
  <si>
    <t>0.2MB</t>
  </si>
  <si>
    <t>0.49MB</t>
  </si>
  <si>
    <t>0.27MB</t>
  </si>
  <si>
    <t>No SGX</t>
  </si>
  <si>
    <t>SGX No Attestation</t>
  </si>
  <si>
    <t>SGX with Attestation</t>
  </si>
  <si>
    <t>Aprox. Attestation Time</t>
  </si>
  <si>
    <t>timestamp</t>
  </si>
  <si>
    <t>container_id</t>
  </si>
  <si>
    <t>container_name</t>
  </si>
  <si>
    <t>cpu_perc</t>
  </si>
  <si>
    <t>mem_perc</t>
  </si>
  <si>
    <t>mem_usage</t>
  </si>
  <si>
    <t>net_io</t>
  </si>
  <si>
    <t>block_io</t>
  </si>
  <si>
    <t>pids</t>
  </si>
  <si>
    <t>unsecure-redis</t>
  </si>
  <si>
    <t>0B / 0B</t>
  </si>
  <si>
    <t>secure-redis-proxy</t>
  </si>
  <si>
    <t>1,211GiB / 125,5GiB</t>
  </si>
  <si>
    <t>5,414MiB / 125,5GiB</t>
  </si>
  <si>
    <t>1,39GiB / 125,5GiB</t>
  </si>
  <si>
    <t>1,389GiB / 125,5GiB</t>
  </si>
  <si>
    <t>7,504MiB / 125,5GiB</t>
  </si>
  <si>
    <t>7,699MiB / 125,5GiB</t>
  </si>
  <si>
    <t>8,25MiB / 125,5GiB</t>
  </si>
  <si>
    <t>71,1MB / 31,5MB</t>
  </si>
  <si>
    <t>1,563GiB / 125,5GiB</t>
  </si>
  <si>
    <t>secure-redis</t>
  </si>
  <si>
    <t>0B / 12,3kB</t>
  </si>
  <si>
    <t>31,96MiB / 125,5GiB</t>
  </si>
  <si>
    <t>75,57MiB / 125,5GiB</t>
  </si>
  <si>
    <t>75,62MiB / 125,5GiB</t>
  </si>
  <si>
    <t>32,35MiB / 125,5GiB</t>
  </si>
  <si>
    <t>32,58MiB / 125,5GiB</t>
  </si>
  <si>
    <t>32,46MiB / 125,5GiB</t>
  </si>
  <si>
    <t>76,98MiB / 125,5GiB</t>
  </si>
  <si>
    <t>76,99MiB / 125,5GiB</t>
  </si>
  <si>
    <t>77MiB / 125,5GiB</t>
  </si>
  <si>
    <t>32,69MiB / 125,5GiB</t>
  </si>
  <si>
    <t>32,81MiB / 125,5GiB</t>
  </si>
  <si>
    <t>33,05MiB / 125,5GiB</t>
  </si>
  <si>
    <t>32,82MiB / 125,5GiB</t>
  </si>
  <si>
    <t>77,04MiB / 125,5GiB</t>
  </si>
  <si>
    <t>32,88MiB / 125,5GiB</t>
  </si>
  <si>
    <t>33,03MiB / 125,5GiB</t>
  </si>
  <si>
    <t>33,12MiB / 125,5GiB</t>
  </si>
  <si>
    <t>32,95MiB / 125,5GiB</t>
  </si>
  <si>
    <t>33,16MiB / 125,5GiB</t>
  </si>
  <si>
    <t>33MiB / 125,5GiB</t>
  </si>
  <si>
    <t>33,15MiB / 125,5GiB</t>
  </si>
  <si>
    <t>33,09MiB / 125,5GiB</t>
  </si>
  <si>
    <t>77,64MiB / 125,5GiB</t>
  </si>
  <si>
    <t>77,59MiB / 125,5GiB</t>
  </si>
  <si>
    <t>33,29MiB / 125,5GiB</t>
  </si>
  <si>
    <t>33,34MiB / 125,5GiB</t>
  </si>
  <si>
    <t>33,32MiB / 125,5GiB</t>
  </si>
  <si>
    <t>77,66MiB / 125,5GiB</t>
  </si>
  <si>
    <t>33,36MiB / 125,5GiB</t>
  </si>
  <si>
    <t>77,68MiB / 125,5GiB</t>
  </si>
  <si>
    <t>33,24MiB / 125,5GiB</t>
  </si>
  <si>
    <t>33,4MiB / 125,5GiB</t>
  </si>
  <si>
    <t>33,2MiB / 125,5GiB</t>
  </si>
  <si>
    <t>33,3MiB / 125,5GiB</t>
  </si>
  <si>
    <t>33,45MiB / 125,5GiB</t>
  </si>
  <si>
    <t>78,07MiB / 125,5GiB</t>
  </si>
  <si>
    <t>78,04MiB / 125,5GiB</t>
  </si>
  <si>
    <t>33,46MiB / 125,5GiB</t>
  </si>
  <si>
    <t>77,99MiB / 125,5GiB</t>
  </si>
  <si>
    <t>33,41MiB / 125,5GiB</t>
  </si>
  <si>
    <t>33,5MiB / 125,5GiB</t>
  </si>
  <si>
    <t>78,02MiB / 125,5GiB</t>
  </si>
  <si>
    <t>33,33MiB / 125,5GiB</t>
  </si>
  <si>
    <t>78,05MiB / 125,5GiB</t>
  </si>
  <si>
    <t>31,69MiB / 125,5GiB</t>
  </si>
  <si>
    <t>32,44MiB / 125,5GiB</t>
  </si>
  <si>
    <t>32,18MiB / 125,5GiB</t>
  </si>
  <si>
    <t>32,84MiB / 125,5GiB</t>
  </si>
  <si>
    <t>32,32MiB / 125,5GiB</t>
  </si>
  <si>
    <t>32,62MiB / 125,5GiB</t>
  </si>
  <si>
    <t>32,39MiB / 125,5GiB</t>
  </si>
  <si>
    <t>32,93MiB / 125,5GiB</t>
  </si>
  <si>
    <t>32,43MiB / 125,5GiB</t>
  </si>
  <si>
    <t>33,18MiB / 125,5GiB</t>
  </si>
  <si>
    <t>33,39MiB / 125,5GiB</t>
  </si>
  <si>
    <t>32,7MiB / 125,5GiB</t>
  </si>
  <si>
    <t>33,53MiB / 125,5GiB</t>
  </si>
  <si>
    <t>33,38MiB / 125,5GiB</t>
  </si>
  <si>
    <t>13,11MiB / 125,5GiB</t>
  </si>
  <si>
    <t>33,48MiB / 125,5GiB</t>
  </si>
  <si>
    <t>33,6MiB / 125,5GiB</t>
  </si>
  <si>
    <t>13,2MiB / 125,5GiB</t>
  </si>
  <si>
    <t>33,49MiB / 125,5GiB</t>
  </si>
  <si>
    <t>13,08MiB / 125,5GiB</t>
  </si>
  <si>
    <t>33,51MiB / 125,5GiB</t>
  </si>
  <si>
    <t>33,23MiB / 125,5GiB</t>
  </si>
  <si>
    <t>77,4MB / 34,2MB</t>
  </si>
  <si>
    <t>33,54MiB / 125,5GiB</t>
  </si>
  <si>
    <t>9,262MiB / 125,5GiB</t>
  </si>
  <si>
    <t>10,38MiB / 125,5GiB</t>
  </si>
  <si>
    <t>Proxy &amp; Redis Plain</t>
  </si>
  <si>
    <t>1952fd20edd9</t>
  </si>
  <si>
    <t>0c52d898794e</t>
  </si>
  <si>
    <t>593kB / 254kB</t>
  </si>
  <si>
    <t>229kB / 108kB</t>
  </si>
  <si>
    <t>375kB / 174kB</t>
  </si>
  <si>
    <t>522kB / 241kB</t>
  </si>
  <si>
    <t>678kB / 312kB</t>
  </si>
  <si>
    <t>826kB / 379kB</t>
  </si>
  <si>
    <t>973kB / 446kB</t>
  </si>
  <si>
    <t>28MB / 13MB</t>
  </si>
  <si>
    <t>4,016MiB / 125,5GiB</t>
  </si>
  <si>
    <t>4,79kB / 3,57kB</t>
  </si>
  <si>
    <t>599,3MiB / 125,5GiB</t>
  </si>
  <si>
    <t>5,25kB / 3,06kB</t>
  </si>
  <si>
    <t>4,352MiB / 125,5GiB</t>
  </si>
  <si>
    <t>77,1kB / 38,9kB</t>
  </si>
  <si>
    <t>1,03GiB / 125,5GiB</t>
  </si>
  <si>
    <t>4,445MiB / 125,5GiB</t>
  </si>
  <si>
    <t>1,81MB / 792kB</t>
  </si>
  <si>
    <t>4,738MiB / 125,5GiB</t>
  </si>
  <si>
    <t>1,218GiB / 125,5GiB</t>
  </si>
  <si>
    <t>2,95MB / 1,3MB</t>
  </si>
  <si>
    <t>4,965MiB / 125,5GiB</t>
  </si>
  <si>
    <t>1,217GiB / 125,5GiB</t>
  </si>
  <si>
    <t>4,1MB / 1,82MB</t>
  </si>
  <si>
    <t>5,176MiB / 125,5GiB</t>
  </si>
  <si>
    <t>1,222GiB / 125,5GiB</t>
  </si>
  <si>
    <t>5,32MB / 2,38MB</t>
  </si>
  <si>
    <t>6,42MB / 2,89MB</t>
  </si>
  <si>
    <t>5,695MiB / 125,5GiB</t>
  </si>
  <si>
    <t>1,219GiB / 125,5GiB</t>
  </si>
  <si>
    <t>7,51MB / 3,41MB</t>
  </si>
  <si>
    <t>5,723MiB / 125,5GiB</t>
  </si>
  <si>
    <t>1,13MB / 516kB</t>
  </si>
  <si>
    <t>8,66MB / 3,95MB</t>
  </si>
  <si>
    <t>5,816MiB / 125,5GiB</t>
  </si>
  <si>
    <t>1,28MB / 584kB</t>
  </si>
  <si>
    <t>1,221GiB / 125,5GiB</t>
  </si>
  <si>
    <t>9,76MB / 4,47MB</t>
  </si>
  <si>
    <t>6,027MiB / 125,5GiB</t>
  </si>
  <si>
    <t>1,42MB / 651kB</t>
  </si>
  <si>
    <t>1,24GiB / 125,5GiB</t>
  </si>
  <si>
    <t>10,9MB / 4,99MB</t>
  </si>
  <si>
    <t>6,359MiB / 125,5GiB</t>
  </si>
  <si>
    <t>1,58MB / 722kB</t>
  </si>
  <si>
    <t>1,268GiB / 125,5GiB</t>
  </si>
  <si>
    <t>12MB / 5,54MB</t>
  </si>
  <si>
    <t>6,469MiB / 125,5GiB</t>
  </si>
  <si>
    <t>1,73MB / 789kB</t>
  </si>
  <si>
    <t>1,36GiB / 125,5GiB</t>
  </si>
  <si>
    <t>13,1MB / 6,06MB</t>
  </si>
  <si>
    <t>6,648MiB / 125,5GiB</t>
  </si>
  <si>
    <t>1,88MB / 857kB</t>
  </si>
  <si>
    <t>1,394GiB / 125,5GiB</t>
  </si>
  <si>
    <t>14,3MB / 6,58MB</t>
  </si>
  <si>
    <t>6,773MiB / 125,5GiB</t>
  </si>
  <si>
    <t>2,04MB / 928kB</t>
  </si>
  <si>
    <t>15,5MB / 7,13MB</t>
  </si>
  <si>
    <t>7,094MiB / 125,5GiB</t>
  </si>
  <si>
    <t>2,19MB / 996kB</t>
  </si>
  <si>
    <t>0B / 2,24MB</t>
  </si>
  <si>
    <t>16,6MB / 7,66MB</t>
  </si>
  <si>
    <t>7,199MiB / 125,5GiB</t>
  </si>
  <si>
    <t>2,33MB / 1,06MB</t>
  </si>
  <si>
    <t>17,7MB / 8,18MB</t>
  </si>
  <si>
    <t>7,414MiB / 125,5GiB</t>
  </si>
  <si>
    <t>2,49MB / 1,13MB</t>
  </si>
  <si>
    <t>18,9MB / 8,74MB</t>
  </si>
  <si>
    <t>2,64MB / 1,2MB</t>
  </si>
  <si>
    <t>20MB / 9,27MB</t>
  </si>
  <si>
    <t>7,57MiB / 125,5GiB</t>
  </si>
  <si>
    <t>2,79MB / 1,27MB</t>
  </si>
  <si>
    <t>1,393GiB / 125,5GiB</t>
  </si>
  <si>
    <t>21,1MB / 9,8MB</t>
  </si>
  <si>
    <t>2,95MB / 1,34MB</t>
  </si>
  <si>
    <t>1,395GiB / 125,5GiB</t>
  </si>
  <si>
    <t>22,3MB / 10,4MB</t>
  </si>
  <si>
    <t>3,1MB / 1,41MB</t>
  </si>
  <si>
    <t>23,5MB / 10,9MB</t>
  </si>
  <si>
    <t>7,793MiB / 125,5GiB</t>
  </si>
  <si>
    <t>3,25MB / 1,48MB</t>
  </si>
  <si>
    <t>1,426GiB / 125,5GiB</t>
  </si>
  <si>
    <t>24,6MB / 11,4MB</t>
  </si>
  <si>
    <t>8,07MiB / 125,5GiB</t>
  </si>
  <si>
    <t>3,41MB / 1,55MB</t>
  </si>
  <si>
    <t>1,405GiB / 125,5GiB</t>
  </si>
  <si>
    <t>25,8MB / 12MB</t>
  </si>
  <si>
    <t>7,988MiB / 125,5GiB</t>
  </si>
  <si>
    <t>3,56MB / 1,62MB</t>
  </si>
  <si>
    <t>1,407GiB / 125,5GiB</t>
  </si>
  <si>
    <t>26,9MB / 12,5MB</t>
  </si>
  <si>
    <t>8,199MiB / 125,5GiB</t>
  </si>
  <si>
    <t>3,7MB / 1,69MB</t>
  </si>
  <si>
    <t>1,421GiB / 125,5GiB</t>
  </si>
  <si>
    <t>8,266MiB / 125,5GiB</t>
  </si>
  <si>
    <t>3,86MB / 1,76MB</t>
  </si>
  <si>
    <t>29,2MB / 13,6MB</t>
  </si>
  <si>
    <t>4,01MB / 1,83MB</t>
  </si>
  <si>
    <t>1,419GiB / 125,5GiB</t>
  </si>
  <si>
    <t>30,4MB / 14,1MB</t>
  </si>
  <si>
    <t>8,504MiB / 125,5GiB</t>
  </si>
  <si>
    <t>4,16MB / 1,89MB</t>
  </si>
  <si>
    <t>31,5MB / 14,7MB</t>
  </si>
  <si>
    <t>8,562MiB / 125,5GiB</t>
  </si>
  <si>
    <t>4,32MB / 1,97MB</t>
  </si>
  <si>
    <t>1,418GiB / 125,5GiB</t>
  </si>
  <si>
    <t>32,7MB / 15,2MB</t>
  </si>
  <si>
    <t>8,605MiB / 125,5GiB</t>
  </si>
  <si>
    <t>4,47MB / 2,03MB</t>
  </si>
  <si>
    <t>33,8MB / 15,8MB</t>
  </si>
  <si>
    <t>8,695MiB / 125,5GiB</t>
  </si>
  <si>
    <t>4,62MB / 2,1MB</t>
  </si>
  <si>
    <t>34,9MB / 16,3MB</t>
  </si>
  <si>
    <t>8,66MiB / 125,5GiB</t>
  </si>
  <si>
    <t>4,78MB / 2,17MB</t>
  </si>
  <si>
    <t>36,1MB / 16,9MB</t>
  </si>
  <si>
    <t>9,027MiB / 125,5GiB</t>
  </si>
  <si>
    <t>4,93MB / 2,24MB</t>
  </si>
  <si>
    <t>0B / 7,25MB</t>
  </si>
  <si>
    <t>37,2MB / 17,4MB</t>
  </si>
  <si>
    <t>9,113MiB / 125,5GiB</t>
  </si>
  <si>
    <t>5,08MB / 2,31MB</t>
  </si>
  <si>
    <t>38,4MB / 17,9MB</t>
  </si>
  <si>
    <t>9,184MiB / 125,5GiB</t>
  </si>
  <si>
    <t>5,24MB / 2,38MB</t>
  </si>
  <si>
    <t>39,6MB / 18,5MB</t>
  </si>
  <si>
    <t>9,062MiB / 125,5GiB</t>
  </si>
  <si>
    <t>5,36MB / 2,54MB</t>
  </si>
  <si>
    <t>1,412GiB / 125,5GiB</t>
  </si>
  <si>
    <t>40,6MB / 18,9MB</t>
  </si>
  <si>
    <t>9,098MiB / 125,5GiB</t>
  </si>
  <si>
    <t>5,53MB / 2,74MB</t>
  </si>
  <si>
    <t>1,458GiB / 125,5GiB</t>
  </si>
  <si>
    <t>41,9MB / 19,4MB</t>
  </si>
  <si>
    <t>9,168MiB / 125,5GiB</t>
  </si>
  <si>
    <t>5,7MB / 2,96MB</t>
  </si>
  <si>
    <t>1,486GiB / 125,5GiB</t>
  </si>
  <si>
    <t>43,3MB / 20MB</t>
  </si>
  <si>
    <t>9,172MiB / 125,5GiB</t>
  </si>
  <si>
    <t>5,86MB / 3,17MB</t>
  </si>
  <si>
    <t>44,5MB / 20,5MB</t>
  </si>
  <si>
    <t>6,02MB / 3,38MB</t>
  </si>
  <si>
    <t>1,606GiB / 125,5GiB</t>
  </si>
  <si>
    <t>45,8MB / 21MB</t>
  </si>
  <si>
    <t>9,16MiB / 125,5GiB</t>
  </si>
  <si>
    <t>6,19MB / 3,6MB</t>
  </si>
  <si>
    <t>1,605GiB / 125,5GiB</t>
  </si>
  <si>
    <t>47,2MB / 21,5MB</t>
  </si>
  <si>
    <t>9,148MiB / 125,5GiB</t>
  </si>
  <si>
    <t>6,35MB / 3,8MB</t>
  </si>
  <si>
    <t>1,603GiB / 125,5GiB</t>
  </si>
  <si>
    <t>48,4MB / 22MB</t>
  </si>
  <si>
    <t>6,51MB / 4,01MB</t>
  </si>
  <si>
    <t>49,6MB / 22,6MB</t>
  </si>
  <si>
    <t>9,18MiB / 125,5GiB</t>
  </si>
  <si>
    <t>6,68MB / 4,23MB</t>
  </si>
  <si>
    <t>50,9MB / 23,1MB</t>
  </si>
  <si>
    <t>6,84MB / 4,43MB</t>
  </si>
  <si>
    <t>1,602GiB / 125,5GiB</t>
  </si>
  <si>
    <t>52,2MB / 23,6MB</t>
  </si>
  <si>
    <t>9,152MiB / 125,5GiB</t>
  </si>
  <si>
    <t>7MB / 4,64MB</t>
  </si>
  <si>
    <t>53,4MB / 24,1MB</t>
  </si>
  <si>
    <t>9,164MiB / 125,5GiB</t>
  </si>
  <si>
    <t>7,18MB / 4,85MB</t>
  </si>
  <si>
    <t>54,7MB / 24,7MB</t>
  </si>
  <si>
    <t>9,195MiB / 125,5GiB</t>
  </si>
  <si>
    <t>7,34MB / 5,06MB</t>
  </si>
  <si>
    <t>1,601GiB / 125,5GiB</t>
  </si>
  <si>
    <t>56MB / 25,2MB</t>
  </si>
  <si>
    <t>7,5MB / 5,27MB</t>
  </si>
  <si>
    <t>57,2MB / 25,7MB</t>
  </si>
  <si>
    <t>9,348MiB / 125,5GiB</t>
  </si>
  <si>
    <t>7,67MB / 5,49MB</t>
  </si>
  <si>
    <t>0B / 12,7MB</t>
  </si>
  <si>
    <t>58,6MB / 26,3MB</t>
  </si>
  <si>
    <t>9,312MiB / 125,5GiB</t>
  </si>
  <si>
    <t>7,83MB / 5,69MB</t>
  </si>
  <si>
    <t>59,8MB / 26,8MB</t>
  </si>
  <si>
    <t>7,99MB / 5,9MB</t>
  </si>
  <si>
    <t>61MB / 27,3MB</t>
  </si>
  <si>
    <t>8,16MB / 6,12MB</t>
  </si>
  <si>
    <t>62,3MB / 27,8MB</t>
  </si>
  <si>
    <t>8,32MB / 6,32MB</t>
  </si>
  <si>
    <t>63,5MB / 28,4MB</t>
  </si>
  <si>
    <t>9,328MiB / 125,5GiB</t>
  </si>
  <si>
    <t>8,48MB / 6,53MB</t>
  </si>
  <si>
    <t>1,611GiB / 125,5GiB</t>
  </si>
  <si>
    <t>64,8MB / 28,9MB</t>
  </si>
  <si>
    <t>9,316MiB / 125,5GiB</t>
  </si>
  <si>
    <t>8,65MB / 6,75MB</t>
  </si>
  <si>
    <t>1,612GiB / 125,5GiB</t>
  </si>
  <si>
    <t>66,1MB / 29,4MB</t>
  </si>
  <si>
    <t>8,81MB / 6,95MB</t>
  </si>
  <si>
    <t>67,3MB / 29,9MB</t>
  </si>
  <si>
    <t>9,359MiB / 125,5GiB</t>
  </si>
  <si>
    <t>8,97MB / 7,16MB</t>
  </si>
  <si>
    <t>68,6MB / 30,5MB</t>
  </si>
  <si>
    <t>9,363MiB / 125,5GiB</t>
  </si>
  <si>
    <t>9,14MB / 7,38MB</t>
  </si>
  <si>
    <t>69,9MB / 31MB</t>
  </si>
  <si>
    <t>9,438MiB / 125,5GiB</t>
  </si>
  <si>
    <t>9,3MB / 7,59MB</t>
  </si>
  <si>
    <t>9,625MiB / 125,5GiB</t>
  </si>
  <si>
    <t>9,47MB / 7,79MB</t>
  </si>
  <si>
    <t>72,4MB / 32MB</t>
  </si>
  <si>
    <t>9,441MiB / 125,5GiB</t>
  </si>
  <si>
    <t>9,63MB / 8,01MB</t>
  </si>
  <si>
    <t>73,6MB / 32,6MB</t>
  </si>
  <si>
    <t>9,344MiB / 125,5GiB</t>
  </si>
  <si>
    <t>9,79MB / 8,21MB</t>
  </si>
  <si>
    <t>1,61GiB / 125,5GiB</t>
  </si>
  <si>
    <t>74,9MB / 33,1MB</t>
  </si>
  <si>
    <t>9,95MB / 8,42MB</t>
  </si>
  <si>
    <t>76,1MB / 33,6MB</t>
  </si>
  <si>
    <t>10,1MB / 8,64MB</t>
  </si>
  <si>
    <t>9,379MiB / 125,5GiB</t>
  </si>
  <si>
    <t>10,3MB / 8,85MB</t>
  </si>
  <si>
    <t>1,609GiB / 125,5GiB</t>
  </si>
  <si>
    <t>78,7MB / 34,7MB</t>
  </si>
  <si>
    <t>9,43MiB / 125,5GiB</t>
  </si>
  <si>
    <t>10,4MB / 9,05MB</t>
  </si>
  <si>
    <t>80MB / 35,2MB</t>
  </si>
  <si>
    <t>10,6MB / 9,27MB</t>
  </si>
  <si>
    <t>81,2MB / 35,7MB</t>
  </si>
  <si>
    <t>9,465MiB / 125,5GiB</t>
  </si>
  <si>
    <t>10,8MB / 9,47MB</t>
  </si>
  <si>
    <t>1,598GiB / 125,5GiB</t>
  </si>
  <si>
    <t>82,5MB / 36,2MB</t>
  </si>
  <si>
    <t>9,375MiB / 125,5GiB</t>
  </si>
  <si>
    <t>10,9MB / 9,66MB</t>
  </si>
  <si>
    <t>83,6MB / 36,7MB</t>
  </si>
  <si>
    <t>10,9MB / 9,67MB</t>
  </si>
  <si>
    <t>172891eb9a9a</t>
  </si>
  <si>
    <t>1b1fce7d292e</t>
  </si>
  <si>
    <t>312kB / 130kB</t>
  </si>
  <si>
    <t>427kB / 181kB</t>
  </si>
  <si>
    <t>546kB / 235kB</t>
  </si>
  <si>
    <t>676kB / 293kB</t>
  </si>
  <si>
    <t>794kB / 346kB</t>
  </si>
  <si>
    <t>921kB / 404kB</t>
  </si>
  <si>
    <t>75MiB / 125,5GiB</t>
  </si>
  <si>
    <t>57,4kB / 11,6kB</t>
  </si>
  <si>
    <t>30,57MiB / 125,5GiB</t>
  </si>
  <si>
    <t>42,1kB / 7,16kB</t>
  </si>
  <si>
    <t>75,18MiB / 125,5GiB</t>
  </si>
  <si>
    <t>83,3kB / 26,3kB</t>
  </si>
  <si>
    <t>233kB / 88,9kB</t>
  </si>
  <si>
    <t>75,31MiB / 125,5GiB</t>
  </si>
  <si>
    <t>192kB / 75,6kB</t>
  </si>
  <si>
    <t>31,7MiB / 125,5GiB</t>
  </si>
  <si>
    <t>1,1MB / 471kB</t>
  </si>
  <si>
    <t>75,34MiB / 125,5GiB</t>
  </si>
  <si>
    <t>31,66MiB / 125,5GiB</t>
  </si>
  <si>
    <t>2,07MB / 895kB</t>
  </si>
  <si>
    <t>75,52MiB / 125,5GiB</t>
  </si>
  <si>
    <t>2,99MB / 1,3MB</t>
  </si>
  <si>
    <t>31,77MiB / 125,5GiB</t>
  </si>
  <si>
    <t>3,98MB / 1,72MB</t>
  </si>
  <si>
    <t>5,04MB / 2,18MB</t>
  </si>
  <si>
    <t>32,49MiB / 125,5GiB</t>
  </si>
  <si>
    <t>6,02MB / 2,6MB</t>
  </si>
  <si>
    <t>75,78MiB / 125,5GiB</t>
  </si>
  <si>
    <t>7,04MB / 3,05MB</t>
  </si>
  <si>
    <t>76,52MiB / 125,5GiB</t>
  </si>
  <si>
    <t>1,05MB / 462kB</t>
  </si>
  <si>
    <t>0B / 1,03MB</t>
  </si>
  <si>
    <t>32,56MiB / 125,5GiB</t>
  </si>
  <si>
    <t>8,07MB / 3,51MB</t>
  </si>
  <si>
    <t>76,53MiB / 125,5GiB</t>
  </si>
  <si>
    <t>1,18MB / 519kB</t>
  </si>
  <si>
    <t>9,12MB / 3,96MB</t>
  </si>
  <si>
    <t>76,67MiB / 125,5GiB</t>
  </si>
  <si>
    <t>1,31MB / 577kB</t>
  </si>
  <si>
    <t>10,1MB / 4,42MB</t>
  </si>
  <si>
    <t>76,68MiB / 125,5GiB</t>
  </si>
  <si>
    <t>1,44MB / 638kB</t>
  </si>
  <si>
    <t>11,2MB / 4,9MB</t>
  </si>
  <si>
    <t>1,58MB / 699kB</t>
  </si>
  <si>
    <t>12,3MB / 5,36MB</t>
  </si>
  <si>
    <t>76,75MiB / 125,5GiB</t>
  </si>
  <si>
    <t>1,71MB / 758kB</t>
  </si>
  <si>
    <t>32,48MiB / 125,5GiB</t>
  </si>
  <si>
    <t>13,4MB / 5,83MB</t>
  </si>
  <si>
    <t>76,88MiB / 125,5GiB</t>
  </si>
  <si>
    <t>1,85MB / 820kB</t>
  </si>
  <si>
    <t>14,5MB / 6,33MB</t>
  </si>
  <si>
    <t>1,97MB / 877kB</t>
  </si>
  <si>
    <t>32,66MiB / 125,5GiB</t>
  </si>
  <si>
    <t>15,6MB / 6,78MB</t>
  </si>
  <si>
    <t>2,1MB / 935kB</t>
  </si>
  <si>
    <t>32,86MiB / 125,5GiB</t>
  </si>
  <si>
    <t>16,6MB / 7,24MB</t>
  </si>
  <si>
    <t>2,24MB / 997kB</t>
  </si>
  <si>
    <t>17,8MB / 7,73MB</t>
  </si>
  <si>
    <t>2,37MB / 1,06MB</t>
  </si>
  <si>
    <t>32,98MiB / 125,5GiB</t>
  </si>
  <si>
    <t>18,8MB / 8,2MB</t>
  </si>
  <si>
    <t>2,51MB / 1,12MB</t>
  </si>
  <si>
    <t>20MB / 8,69MB</t>
  </si>
  <si>
    <t>2,64MB / 1,18MB</t>
  </si>
  <si>
    <t>21,1MB / 9,16MB</t>
  </si>
  <si>
    <t>2,78MB / 1,24MB</t>
  </si>
  <si>
    <t>22,1MB / 9,63MB</t>
  </si>
  <si>
    <t>77,03MiB / 125,5GiB</t>
  </si>
  <si>
    <t>2,92MB / 1,3MB</t>
  </si>
  <si>
    <t>33,01MiB / 125,5GiB</t>
  </si>
  <si>
    <t>23,3MB / 10,1MB</t>
  </si>
  <si>
    <t>3,05MB / 1,36MB</t>
  </si>
  <si>
    <t>24,3MB / 10,6MB</t>
  </si>
  <si>
    <t>3,19MB / 1,42MB</t>
  </si>
  <si>
    <t>25,5MB / 11,1MB</t>
  </si>
  <si>
    <t>3,32MB / 1,48MB</t>
  </si>
  <si>
    <t>26,6MB / 11,6MB</t>
  </si>
  <si>
    <t>77,63MiB / 125,5GiB</t>
  </si>
  <si>
    <t>3,45MB / 1,54MB</t>
  </si>
  <si>
    <t>0B / 4,45MB</t>
  </si>
  <si>
    <t>33,08MiB / 125,5GiB</t>
  </si>
  <si>
    <t>27,7MB / 12MB</t>
  </si>
  <si>
    <t>77,55MiB / 125,5GiB</t>
  </si>
  <si>
    <t>3,59MB / 1,6MB</t>
  </si>
  <si>
    <t>32,96MiB / 125,5GiB</t>
  </si>
  <si>
    <t>28,8MB / 12,5MB</t>
  </si>
  <si>
    <t>3,72MB / 1,66MB</t>
  </si>
  <si>
    <t>29,9MB / 13MB</t>
  </si>
  <si>
    <t>77,7MiB / 125,5GiB</t>
  </si>
  <si>
    <t>3,87MB / 1,73MB</t>
  </si>
  <si>
    <t>31MB / 13,5MB</t>
  </si>
  <si>
    <t>4MB / 1,78MB</t>
  </si>
  <si>
    <t>32,97MiB / 125,5GiB</t>
  </si>
  <si>
    <t>32,1MB / 14MB</t>
  </si>
  <si>
    <t>77,6MiB / 125,5GiB</t>
  </si>
  <si>
    <t>4,14MB / 1,85MB</t>
  </si>
  <si>
    <t>33,3MB / 14,5MB</t>
  </si>
  <si>
    <t>77,57MiB / 125,5GiB</t>
  </si>
  <si>
    <t>4,27MB / 1,91MB</t>
  </si>
  <si>
    <t>34,3MB / 14,9MB</t>
  </si>
  <si>
    <t>4,41MB / 1,97MB</t>
  </si>
  <si>
    <t>35,5MB / 15,5MB</t>
  </si>
  <si>
    <t>77,61MiB / 125,5GiB</t>
  </si>
  <si>
    <t>4,53MB / 2,02MB</t>
  </si>
  <si>
    <t>36,4MB / 15,9MB</t>
  </si>
  <si>
    <t>4,67MB / 2,17MB</t>
  </si>
  <si>
    <t>37,4MB / 16,3MB</t>
  </si>
  <si>
    <t>4,84MB / 2,36MB</t>
  </si>
  <si>
    <t>38,6MB / 16,8MB</t>
  </si>
  <si>
    <t>77,62MiB / 125,5GiB</t>
  </si>
  <si>
    <t>5,01MB / 2,53MB</t>
  </si>
  <si>
    <t>39,8MB / 17,2MB</t>
  </si>
  <si>
    <t>77,65MiB / 125,5GiB</t>
  </si>
  <si>
    <t>5,17MB / 2,71MB</t>
  </si>
  <si>
    <t>41MB / 17,7MB</t>
  </si>
  <si>
    <t>5,35MB / 2,9MB</t>
  </si>
  <si>
    <t>42,2MB / 18,2MB</t>
  </si>
  <si>
    <t>5,51MB / 3,08MB</t>
  </si>
  <si>
    <t>43,4MB / 18,7MB</t>
  </si>
  <si>
    <t>5,68MB / 3,26MB</t>
  </si>
  <si>
    <t>33,28MiB / 125,5GiB</t>
  </si>
  <si>
    <t>44,6MB / 19,2MB</t>
  </si>
  <si>
    <t>5,85MB / 3,45MB</t>
  </si>
  <si>
    <t>45,9MB / 19,7MB</t>
  </si>
  <si>
    <t>6,02MB / 3,62MB</t>
  </si>
  <si>
    <t>0B / 9,11MB</t>
  </si>
  <si>
    <t>47MB / 20,1MB</t>
  </si>
  <si>
    <t>6,18MB / 3,8MB</t>
  </si>
  <si>
    <t>48,2MB / 20,6MB</t>
  </si>
  <si>
    <t>77,94MiB / 125,5GiB</t>
  </si>
  <si>
    <t>6,36MB / 3,99MB</t>
  </si>
  <si>
    <t>49,5MB / 21,1MB</t>
  </si>
  <si>
    <t>6,52MB / 4,17MB</t>
  </si>
  <si>
    <t>50,6MB / 21,6MB</t>
  </si>
  <si>
    <t>6,69MB / 4,36MB</t>
  </si>
  <si>
    <t>51,9MB / 22,1MB</t>
  </si>
  <si>
    <t>6,86MB / 4,54MB</t>
  </si>
  <si>
    <t>53,1MB / 22,6MB</t>
  </si>
  <si>
    <t>7,02MB / 4,72MB</t>
  </si>
  <si>
    <t>54,3MB / 23,1MB</t>
  </si>
  <si>
    <t>7,2MB / 4,9MB</t>
  </si>
  <si>
    <t>55,5MB / 23,6MB</t>
  </si>
  <si>
    <t>7,36MB / 5,08MB</t>
  </si>
  <si>
    <t>56,7MB / 24,1MB</t>
  </si>
  <si>
    <t>7,52MB / 5,26MB</t>
  </si>
  <si>
    <t>57,9MB / 24,5MB</t>
  </si>
  <si>
    <t>7,7MB / 5,45MB</t>
  </si>
  <si>
    <t>59,2MB / 25MB</t>
  </si>
  <si>
    <t>7,86MB / 5,63MB</t>
  </si>
  <si>
    <t>60,4MB / 25,5MB</t>
  </si>
  <si>
    <t>8,03MB / 5,81MB</t>
  </si>
  <si>
    <t>61,6MB / 26MB</t>
  </si>
  <si>
    <t>8,2MB / 6,01MB</t>
  </si>
  <si>
    <t>62,9MB / 26,5MB</t>
  </si>
  <si>
    <t>78,03MiB / 125,5GiB</t>
  </si>
  <si>
    <t>8,36MB / 6,19MB</t>
  </si>
  <si>
    <t>64,1MB / 27MB</t>
  </si>
  <si>
    <t>8,53MB / 6,38MB</t>
  </si>
  <si>
    <t>65,4MB / 27,5MB</t>
  </si>
  <si>
    <t>78,12MiB / 125,5GiB</t>
  </si>
  <si>
    <t>8,7MB / 6,57MB</t>
  </si>
  <si>
    <t>66,6MB / 28MB</t>
  </si>
  <si>
    <t>8,86MB / 6,75MB</t>
  </si>
  <si>
    <t>67,8MB / 28,5MB</t>
  </si>
  <si>
    <t>78,14MiB / 125,5GiB</t>
  </si>
  <si>
    <t>9,03MB / 6,94MB</t>
  </si>
  <si>
    <t>69,1MB / 29MB</t>
  </si>
  <si>
    <t>78,11MiB / 125,5GiB</t>
  </si>
  <si>
    <t>9,19MB / 7,12MB</t>
  </si>
  <si>
    <t>70,3MB / 29,5MB</t>
  </si>
  <si>
    <t>9,36MB / 7,31MB</t>
  </si>
  <si>
    <t>71,5MB / 30MB</t>
  </si>
  <si>
    <t>9,53MB / 7,5MB</t>
  </si>
  <si>
    <t>72,8MB / 30,5MB</t>
  </si>
  <si>
    <t>9,7MB / 7,68MB</t>
  </si>
  <si>
    <t>74,1MB / 31MB</t>
  </si>
  <si>
    <t>9,86MB / 7,87MB</t>
  </si>
  <si>
    <t>75,3MB / 31,5MB</t>
  </si>
  <si>
    <t>10MB / 8,06MB</t>
  </si>
  <si>
    <t>76,6MB / 32MB</t>
  </si>
  <si>
    <t>78,15MiB / 125,5GiB</t>
  </si>
  <si>
    <t>10,2MB / 8,25MB</t>
  </si>
  <si>
    <t>77,8MB / 32,5MB</t>
  </si>
  <si>
    <t>10,3MB / 8,37MB</t>
  </si>
  <si>
    <t>78,6MB / 32,8MB</t>
  </si>
  <si>
    <t>5e2486eef5f5</t>
  </si>
  <si>
    <t>c8f89ddd0adb</t>
  </si>
  <si>
    <t>278kB / 137kB</t>
  </si>
  <si>
    <t>518kB / 131kB</t>
  </si>
  <si>
    <t>744kB / 185kB</t>
  </si>
  <si>
    <t>999kB / 245kB</t>
  </si>
  <si>
    <t>32MB / 18MB</t>
  </si>
  <si>
    <t>0B / 38MB</t>
  </si>
  <si>
    <t>3,656MiB / 125,5GiB</t>
  </si>
  <si>
    <t>6,37kB / 3,77kB</t>
  </si>
  <si>
    <t>41,6kB / 7,25kB</t>
  </si>
  <si>
    <t>4,137MiB / 125,5GiB</t>
  </si>
  <si>
    <t>65,2kB / 22,4kB</t>
  </si>
  <si>
    <t>31,53MiB / 125,5GiB</t>
  </si>
  <si>
    <t>4,578MiB / 125,5GiB</t>
  </si>
  <si>
    <t>294kB / 76,9kB</t>
  </si>
  <si>
    <t>1,22MB / 660kB</t>
  </si>
  <si>
    <t>4,844MiB / 125,5GiB</t>
  </si>
  <si>
    <t>31,82MiB / 125,5GiB</t>
  </si>
  <si>
    <t>2,13MB / 1,18MB</t>
  </si>
  <si>
    <t>5,305MiB / 125,5GiB</t>
  </si>
  <si>
    <t>31,86MiB / 125,5GiB</t>
  </si>
  <si>
    <t>3,06MB / 1,7MB</t>
  </si>
  <si>
    <t>5,551MiB / 125,5GiB</t>
  </si>
  <si>
    <t>31,99MiB / 125,5GiB</t>
  </si>
  <si>
    <t>4,12MB / 2,28MB</t>
  </si>
  <si>
    <t>5,977MiB / 125,5GiB</t>
  </si>
  <si>
    <t>1,25MB / 304kB</t>
  </si>
  <si>
    <t>31,93MiB / 125,5GiB</t>
  </si>
  <si>
    <t>5,15MB / 2,86MB</t>
  </si>
  <si>
    <t>6,141MiB / 125,5GiB</t>
  </si>
  <si>
    <t>1,49MB / 363kB</t>
  </si>
  <si>
    <t>32,03MiB / 125,5GiB</t>
  </si>
  <si>
    <t>6,16MB / 3,42MB</t>
  </si>
  <si>
    <t>1,76MB / 426kB</t>
  </si>
  <si>
    <t>32,09MiB / 125,5GiB</t>
  </si>
  <si>
    <t>7,26MB / 4,04MB</t>
  </si>
  <si>
    <t>6,723MiB / 125,5GiB</t>
  </si>
  <si>
    <t>2,01MB / 485kB</t>
  </si>
  <si>
    <t>32,3MiB / 125,5GiB</t>
  </si>
  <si>
    <t>8,24MB / 4,61MB</t>
  </si>
  <si>
    <t>7,062MiB / 125,5GiB</t>
  </si>
  <si>
    <t>2,27MB / 545kB</t>
  </si>
  <si>
    <t>9,28MB / 5,2MB</t>
  </si>
  <si>
    <t>7,383MiB / 125,5GiB</t>
  </si>
  <si>
    <t>2,54MB / 609kB</t>
  </si>
  <si>
    <t>32,21MiB / 125,5GiB</t>
  </si>
  <si>
    <t>10,4MB / 5,83MB</t>
  </si>
  <si>
    <t>7,879MiB / 125,5GiB</t>
  </si>
  <si>
    <t>2,8MB / 670kB</t>
  </si>
  <si>
    <t>0B / 5,42MB</t>
  </si>
  <si>
    <t>32,12MiB / 125,5GiB</t>
  </si>
  <si>
    <t>11,5MB / 6,43MB</t>
  </si>
  <si>
    <t>8,078MiB / 125,5GiB</t>
  </si>
  <si>
    <t>3,06MB / 731kB</t>
  </si>
  <si>
    <t>12,5MB / 7,02MB</t>
  </si>
  <si>
    <t>8,559MiB / 125,5GiB</t>
  </si>
  <si>
    <t>3,33MB / 796kB</t>
  </si>
  <si>
    <t>13,6MB / 7,65MB</t>
  </si>
  <si>
    <t>8,742MiB / 125,5GiB</t>
  </si>
  <si>
    <t>3,59MB / 856kB</t>
  </si>
  <si>
    <t>14,7MB / 8,25MB</t>
  </si>
  <si>
    <t>8,941MiB / 125,5GiB</t>
  </si>
  <si>
    <t>3,85MB / 917kB</t>
  </si>
  <si>
    <t>32,57MiB / 125,5GiB</t>
  </si>
  <si>
    <t>15,7MB / 8,83MB</t>
  </si>
  <si>
    <t>9,051MiB / 125,5GiB</t>
  </si>
  <si>
    <t>4,12MB / 980kB</t>
  </si>
  <si>
    <t>32,52MiB / 125,5GiB</t>
  </si>
  <si>
    <t>16,8MB / 9,45MB</t>
  </si>
  <si>
    <t>9,301MiB / 125,5GiB</t>
  </si>
  <si>
    <t>4,38MB / 1,04MB</t>
  </si>
  <si>
    <t>17,8MB / 10MB</t>
  </si>
  <si>
    <t>9,633MiB / 125,5GiB</t>
  </si>
  <si>
    <t>4,64MB / 1,1MB</t>
  </si>
  <si>
    <t>18,9MB / 10,6MB</t>
  </si>
  <si>
    <t>10,07MiB / 125,5GiB</t>
  </si>
  <si>
    <t>4,91MB / 1,17MB</t>
  </si>
  <si>
    <t>20MB / 11,3MB</t>
  </si>
  <si>
    <t>10,27MiB / 125,5GiB</t>
  </si>
  <si>
    <t>5,17MB / 1,23MB</t>
  </si>
  <si>
    <t>32,75MiB / 125,5GiB</t>
  </si>
  <si>
    <t>21,1MB / 11,9MB</t>
  </si>
  <si>
    <t>5,43MB / 1,29MB</t>
  </si>
  <si>
    <t>32,89MiB / 125,5GiB</t>
  </si>
  <si>
    <t>22,2MB / 12,5MB</t>
  </si>
  <si>
    <t>10,85MiB / 125,5GiB</t>
  </si>
  <si>
    <t>5,71MB / 1,35MB</t>
  </si>
  <si>
    <t>23,4MB / 13,1MB</t>
  </si>
  <si>
    <t>11,03MiB / 125,5GiB</t>
  </si>
  <si>
    <t>5,97MB / 1,42MB</t>
  </si>
  <si>
    <t>24,4MB / 13,7MB</t>
  </si>
  <si>
    <t>11,07MiB / 125,5GiB</t>
  </si>
  <si>
    <t>6,23MB / 1,48MB</t>
  </si>
  <si>
    <t>32,79MiB / 125,5GiB</t>
  </si>
  <si>
    <t>25,5MB / 14,3MB</t>
  </si>
  <si>
    <t>11,43MiB / 125,5GiB</t>
  </si>
  <si>
    <t>6,5MB / 1,54MB</t>
  </si>
  <si>
    <t>26,6MB / 15MB</t>
  </si>
  <si>
    <t>11,5MiB / 125,5GiB</t>
  </si>
  <si>
    <t>6,77MB / 1,6MB</t>
  </si>
  <si>
    <t>27,7MB / 15,6MB</t>
  </si>
  <si>
    <t>11,73MiB / 125,5GiB</t>
  </si>
  <si>
    <t>7,03MB / 1,67MB</t>
  </si>
  <si>
    <t>28,8MB / 16,2MB</t>
  </si>
  <si>
    <t>12,02MiB / 125,5GiB</t>
  </si>
  <si>
    <t>7,31MB / 1,73MB</t>
  </si>
  <si>
    <t>0B / 20,1MB</t>
  </si>
  <si>
    <t>33,06MiB / 125,5GiB</t>
  </si>
  <si>
    <t>29,9MB / 16,8MB</t>
  </si>
  <si>
    <t>12,4MiB / 125,5GiB</t>
  </si>
  <si>
    <t>7,57MB / 1,79MB</t>
  </si>
  <si>
    <t>30,9MB / 17,4MB</t>
  </si>
  <si>
    <t>12,5MiB / 125,5GiB</t>
  </si>
  <si>
    <t>7,83MB / 1,86MB</t>
  </si>
  <si>
    <t>8,11MB / 1,92MB</t>
  </si>
  <si>
    <t>33,1MB / 18,6MB</t>
  </si>
  <si>
    <t>12,93MiB / 125,5GiB</t>
  </si>
  <si>
    <t>8,38MB / 1,98MB</t>
  </si>
  <si>
    <t>33,19MiB / 125,5GiB</t>
  </si>
  <si>
    <t>34,2MB / 19,3MB</t>
  </si>
  <si>
    <t>8,64MB / 2,05MB</t>
  </si>
  <si>
    <t>35,3MB / 19,9MB</t>
  </si>
  <si>
    <t>13,15MiB / 125,5GiB</t>
  </si>
  <si>
    <t>8,89MB / 2,1MB</t>
  </si>
  <si>
    <t>36,4MB / 20,4MB</t>
  </si>
  <si>
    <t>13,18MiB / 125,5GiB</t>
  </si>
  <si>
    <t>9,05MB / 2,43MB</t>
  </si>
  <si>
    <t>37,5MB / 20,8MB</t>
  </si>
  <si>
    <t>13,16MiB / 125,5GiB</t>
  </si>
  <si>
    <t>9,27MB / 2,85MB</t>
  </si>
  <si>
    <t>38,9MB / 21,3MB</t>
  </si>
  <si>
    <t>13,28MiB / 125,5GiB</t>
  </si>
  <si>
    <t>9,49MB / 3,3MB</t>
  </si>
  <si>
    <t>40,5MB / 21,9MB</t>
  </si>
  <si>
    <t>9,7MB / 3,72MB</t>
  </si>
  <si>
    <t>41,9MB / 22,4MB</t>
  </si>
  <si>
    <t>9,91MB / 4,15MB</t>
  </si>
  <si>
    <t>32,91MiB / 125,5GiB</t>
  </si>
  <si>
    <t>43,4MB / 22,9MB</t>
  </si>
  <si>
    <t>13,19MiB / 125,5GiB</t>
  </si>
  <si>
    <t>10,1MB / 4,61MB</t>
  </si>
  <si>
    <t>45MB / 23,4MB</t>
  </si>
  <si>
    <t>13,21MiB / 125,5GiB</t>
  </si>
  <si>
    <t>10,4MB / 5,04MB</t>
  </si>
  <si>
    <t>46,5MB / 23,9MB</t>
  </si>
  <si>
    <t>13,23MiB / 125,5GiB</t>
  </si>
  <si>
    <t>10,6MB / 5,46MB</t>
  </si>
  <si>
    <t>32,94MiB / 125,5GiB</t>
  </si>
  <si>
    <t>48MB / 24,4MB</t>
  </si>
  <si>
    <t>10,8MB / 5,91MB</t>
  </si>
  <si>
    <t>33,25MiB / 125,5GiB</t>
  </si>
  <si>
    <t>49,6MB / 25MB</t>
  </si>
  <si>
    <t>11MB / 6,34MB</t>
  </si>
  <si>
    <t>51,1MB / 25,5MB</t>
  </si>
  <si>
    <t>11,2MB / 6,77MB</t>
  </si>
  <si>
    <t>52,6MB / 26MB</t>
  </si>
  <si>
    <t>13,48MiB / 125,5GiB</t>
  </si>
  <si>
    <t>11,4MB / 7,23MB</t>
  </si>
  <si>
    <t>54,3MB / 26,5MB</t>
  </si>
  <si>
    <t>13,4MiB / 125,5GiB</t>
  </si>
  <si>
    <t>11,6MB / 7,66MB</t>
  </si>
  <si>
    <t>33,13MiB / 125,5GiB</t>
  </si>
  <si>
    <t>55,8MB / 27,1MB</t>
  </si>
  <si>
    <t>13,5MiB / 125,5GiB</t>
  </si>
  <si>
    <t>11,9MB / 8,08MB</t>
  </si>
  <si>
    <t>57,3MB / 27,6MB</t>
  </si>
  <si>
    <t>13,87MiB / 125,5GiB</t>
  </si>
  <si>
    <t>12,1MB / 8,54MB</t>
  </si>
  <si>
    <t>58,8MB / 28,1MB</t>
  </si>
  <si>
    <t>13,43MiB / 125,5GiB</t>
  </si>
  <si>
    <t>12,3MB / 8,97MB</t>
  </si>
  <si>
    <t>33,22MiB / 125,5GiB</t>
  </si>
  <si>
    <t>60,4MB / 28,6MB</t>
  </si>
  <si>
    <t>13,94MiB / 125,5GiB</t>
  </si>
  <si>
    <t>12,5MB / 9,4MB</t>
  </si>
  <si>
    <t>61,9MB / 29,1MB</t>
  </si>
  <si>
    <t>13,69MiB / 125,5GiB</t>
  </si>
  <si>
    <t>12,7MB / 9,85MB</t>
  </si>
  <si>
    <t>63,5MB / 29,7MB</t>
  </si>
  <si>
    <t>13,99MiB / 125,5GiB</t>
  </si>
  <si>
    <t>13MB / 10,3MB</t>
  </si>
  <si>
    <t>64,9MB / 30,2MB</t>
  </si>
  <si>
    <t>14MiB / 125,5GiB</t>
  </si>
  <si>
    <t>13,2MB / 10,7MB</t>
  </si>
  <si>
    <t>66,5MB / 30,7MB</t>
  </si>
  <si>
    <t>13,62MiB / 125,5GiB</t>
  </si>
  <si>
    <t>13,4MB / 11,2MB</t>
  </si>
  <si>
    <t>68MB / 31,2MB</t>
  </si>
  <si>
    <t>14,12MiB / 125,5GiB</t>
  </si>
  <si>
    <t>13,6MB / 11,6MB</t>
  </si>
  <si>
    <t>69,6MB / 31,8MB</t>
  </si>
  <si>
    <t>13,88MiB / 125,5GiB</t>
  </si>
  <si>
    <t>13,8MB / 12MB</t>
  </si>
  <si>
    <t>71MB / 32,3MB</t>
  </si>
  <si>
    <t>13,72MiB / 125,5GiB</t>
  </si>
  <si>
    <t>14MB / 12,5MB</t>
  </si>
  <si>
    <t>72,7MB / 32,8MB</t>
  </si>
  <si>
    <t>14,3MB / 12,9MB</t>
  </si>
  <si>
    <t>74,2MB / 33,3MB</t>
  </si>
  <si>
    <t>14,5MB / 13,4MB</t>
  </si>
  <si>
    <t>33,27MiB / 125,5GiB</t>
  </si>
  <si>
    <t>75,7MB / 33,9MB</t>
  </si>
  <si>
    <t>13,68MiB / 125,5GiB</t>
  </si>
  <si>
    <t>14,7MB / 13,8MB</t>
  </si>
  <si>
    <t>77,3MB / 34,4MB</t>
  </si>
  <si>
    <t>14,9MB / 14,2MB</t>
  </si>
  <si>
    <t>78,7MB / 34,9MB</t>
  </si>
  <si>
    <t>13,64MiB / 125,5GiB</t>
  </si>
  <si>
    <t>15,1MB / 14,7MB</t>
  </si>
  <si>
    <t>80,2MB / 35,4MB</t>
  </si>
  <si>
    <t>15,4MB / 15,1MB</t>
  </si>
  <si>
    <t>81,8MB / 36MB</t>
  </si>
  <si>
    <t>15,6MB / 15,6MB</t>
  </si>
  <si>
    <t>83,3MB / 36,5MB</t>
  </si>
  <si>
    <t>15,8MB / 16MB</t>
  </si>
  <si>
    <t>84,8MB / 37MB</t>
  </si>
  <si>
    <t>16MB / 16,4MB</t>
  </si>
  <si>
    <t>86,4MB / 37,5MB</t>
  </si>
  <si>
    <t>16,2MB / 16,9MB</t>
  </si>
  <si>
    <t>87,9MB / 38MB</t>
  </si>
  <si>
    <t>16,4MB / 17,2MB</t>
  </si>
  <si>
    <t>89MB / 38,4MB</t>
  </si>
  <si>
    <t>used_memory</t>
  </si>
  <si>
    <t>used_memory_rss</t>
  </si>
  <si>
    <t>used_memory_dataset</t>
  </si>
  <si>
    <t>Timestamp</t>
  </si>
  <si>
    <t>Redis Plain</t>
  </si>
  <si>
    <t>Redis SGX</t>
  </si>
  <si>
    <t>Redis Encrypted</t>
  </si>
  <si>
    <t>Date</t>
  </si>
  <si>
    <t>Payload Size</t>
  </si>
  <si>
    <t>Average Latency</t>
  </si>
  <si>
    <t>Standalone Memory</t>
  </si>
  <si>
    <t>Masters</t>
  </si>
  <si>
    <t>Total Memory (Masters)</t>
  </si>
  <si>
    <t>Slaves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</si>
</sst>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[$]hh:mm:ss;@" x16r2:formatCode16="[$-en-PT,1]hh:mm:ss;@"/>
    <numFmt numFmtId="166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9" fontId="2" fillId="0" borderId="48" xfId="0" applyNumberFormat="1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0" fillId="0" borderId="30" xfId="0" applyNumberFormat="1" applyBorder="1"/>
    <xf numFmtId="165" fontId="0" fillId="0" borderId="32" xfId="0" applyNumberFormat="1" applyBorder="1"/>
    <xf numFmtId="0" fontId="2" fillId="0" borderId="4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0" xfId="0" applyNumberFormat="1" applyBorder="1"/>
    <xf numFmtId="165" fontId="0" fillId="0" borderId="46" xfId="0" applyNumberFormat="1" applyBorder="1"/>
    <xf numFmtId="0" fontId="0" fillId="0" borderId="46" xfId="0" applyBorder="1"/>
    <xf numFmtId="165" fontId="0" fillId="0" borderId="0" xfId="0" applyNumberFormat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0" xfId="0" applyFont="1"/>
    <xf numFmtId="0" fontId="4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35" xfId="0" applyBorder="1"/>
    <xf numFmtId="0" fontId="2" fillId="0" borderId="63" xfId="0" applyFont="1" applyFill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" fontId="0" fillId="0" borderId="0" xfId="0" applyNumberFormat="1"/>
    <xf numFmtId="10" fontId="0" fillId="0" borderId="0" xfId="0" applyNumberFormat="1"/>
    <xf numFmtId="0" fontId="0" fillId="0" borderId="6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/>
    <xf numFmtId="165" fontId="0" fillId="0" borderId="0" xfId="0" applyNumberFormat="1"/>
    <xf numFmtId="10" fontId="0" fillId="0" borderId="0" xfId="0" applyNumberFormat="1" applyBorder="1"/>
    <xf numFmtId="1" fontId="0" fillId="0" borderId="0" xfId="0" applyNumberFormat="1" applyBorder="1"/>
    <xf numFmtId="166" fontId="5" fillId="0" borderId="0" xfId="0" applyNumberFormat="1" applyFont="1" applyBorder="1"/>
    <xf numFmtId="0" fontId="0" fillId="0" borderId="0" xfId="0" applyBorder="1" applyAlignment="1"/>
    <xf numFmtId="0" fontId="0" fillId="0" borderId="0" xfId="0" applyNumberFormat="1"/>
    <xf numFmtId="0" fontId="0" fillId="0" borderId="64" xfId="0" applyBorder="1"/>
    <xf numFmtId="0" fontId="0" fillId="0" borderId="65" xfId="0" applyBorder="1"/>
    <xf numFmtId="0" fontId="0" fillId="0" borderId="63" xfId="0" applyBorder="1"/>
    <xf numFmtId="0" fontId="0" fillId="0" borderId="49" xfId="0" applyBorder="1"/>
    <xf numFmtId="0" fontId="0" fillId="0" borderId="47" xfId="0" applyBorder="1"/>
    <xf numFmtId="10" fontId="0" fillId="0" borderId="35" xfId="0" applyNumberFormat="1" applyBorder="1"/>
    <xf numFmtId="0" fontId="0" fillId="0" borderId="48" xfId="0" applyBorder="1"/>
    <xf numFmtId="1" fontId="0" fillId="0" borderId="47" xfId="0" applyNumberFormat="1" applyBorder="1"/>
    <xf numFmtId="1" fontId="0" fillId="0" borderId="35" xfId="0" applyNumberFormat="1" applyBorder="1"/>
    <xf numFmtId="10" fontId="5" fillId="0" borderId="35" xfId="0" applyNumberFormat="1" applyFont="1" applyBorder="1"/>
    <xf numFmtId="9" fontId="0" fillId="0" borderId="35" xfId="0" applyNumberFormat="1" applyBorder="1"/>
    <xf numFmtId="166" fontId="5" fillId="0" borderId="35" xfId="0" applyNumberFormat="1" applyFont="1" applyBorder="1"/>
    <xf numFmtId="11" fontId="0" fillId="0" borderId="63" xfId="0" applyNumberFormat="1" applyBorder="1"/>
    <xf numFmtId="1" fontId="0" fillId="0" borderId="63" xfId="0" applyNumberFormat="1" applyBorder="1"/>
    <xf numFmtId="0" fontId="0" fillId="0" borderId="46" xfId="0" applyNumberFormat="1" applyBorder="1"/>
    <xf numFmtId="0" fontId="0" fillId="0" borderId="0" xfId="0" applyNumberFormat="1" applyBorder="1"/>
    <xf numFmtId="0" fontId="0" fillId="0" borderId="35" xfId="0" applyNumberFormat="1" applyBorder="1"/>
    <xf numFmtId="1" fontId="0" fillId="0" borderId="49" xfId="0" applyNumberFormat="1" applyBorder="1"/>
    <xf numFmtId="1" fontId="0" fillId="0" borderId="48" xfId="0" applyNumberFormat="1" applyBorder="1"/>
    <xf numFmtId="0" fontId="0" fillId="0" borderId="0" xfId="0" applyFill="1" applyBorder="1"/>
    <xf numFmtId="45" fontId="0" fillId="0" borderId="0" xfId="0" applyNumberFormat="1"/>
    <xf numFmtId="0" fontId="0" fillId="0" borderId="34" xfId="0" applyBorder="1"/>
    <xf numFmtId="0" fontId="0" fillId="0" borderId="25" xfId="0" applyBorder="1"/>
    <xf numFmtId="0" fontId="0" fillId="0" borderId="30" xfId="0" applyBorder="1"/>
    <xf numFmtId="0" fontId="0" fillId="0" borderId="26" xfId="0" applyBorder="1"/>
    <xf numFmtId="0" fontId="0" fillId="0" borderId="32" xfId="0" applyBorder="1"/>
    <xf numFmtId="0" fontId="0" fillId="0" borderId="27" xfId="0" applyBorder="1"/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/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64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3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Redis'!$O$9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Redis'!$P$11:$P$31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0147-A264-C39D0CE3B172}"/>
            </c:ext>
          </c:extLst>
        </c:ser>
        <c:ser>
          <c:idx val="1"/>
          <c:order val="1"/>
          <c:tx>
            <c:strRef>
              <c:f>'Standalone Redis'!$R$9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Redis'!$S$11:$S$31</c:f>
              <c:numCache>
                <c:formatCode>General</c:formatCode>
                <c:ptCount val="21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0147-A264-C39D0CE3B172}"/>
            </c:ext>
          </c:extLst>
        </c:ser>
        <c:ser>
          <c:idx val="3"/>
          <c:order val="2"/>
          <c:tx>
            <c:strRef>
              <c:f>'Standalone Redis'!$X$9:$Y$9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Redis'!$Y$11:$Y$31</c:f>
              <c:numCache>
                <c:formatCode>General</c:formatCode>
                <c:ptCount val="21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A-0147-A264-C39D0CE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Standalone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'Standalone Redis'!$AB$9:$AC$9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Redis'!$O$11:$O$31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Redis'!$AC$11:$AC$31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8-834A-9D83-C4852B7802CF}"/>
            </c:ext>
          </c:extLst>
        </c:ser>
        <c:ser>
          <c:idx val="1"/>
          <c:order val="1"/>
          <c:tx>
            <c:strRef>
              <c:f>'Standalone Redis'!$AE$9:$AF$9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Redis'!$R$11:$R$31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Redis'!$AF$11:$AF$31</c:f>
              <c:numCache>
                <c:formatCode>General</c:formatCode>
                <c:ptCount val="21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8-834A-9D83-C4852B7802CF}"/>
            </c:ext>
          </c:extLst>
        </c:ser>
        <c:ser>
          <c:idx val="3"/>
          <c:order val="2"/>
          <c:tx>
            <c:strRef>
              <c:f>'Standalone Redis'!$AK$9:$AL$9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'Standalone Redis'!$X$11:$X$31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'Standalone Redis'!$AL$11:$AL$31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8-834A-9D83-C4852B7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Redis'!$M$7:$N$7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Redis'!$N$9:$N$29</c:f>
              <c:numCache>
                <c:formatCode>General</c:formatCode>
                <c:ptCount val="21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22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0-1C42-A683-54DBE8FE4A1E}"/>
            </c:ext>
          </c:extLst>
        </c:ser>
        <c:ser>
          <c:idx val="1"/>
          <c:order val="1"/>
          <c:tx>
            <c:strRef>
              <c:f>'Cluster Redis'!$P$7:$Q$7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Redis'!$Q$9:$Q$29</c:f>
              <c:numCache>
                <c:formatCode>General</c:formatCode>
                <c:ptCount val="21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0-1C42-A683-54DBE8FE4A1E}"/>
            </c:ext>
          </c:extLst>
        </c:ser>
        <c:ser>
          <c:idx val="3"/>
          <c:order val="2"/>
          <c:tx>
            <c:strRef>
              <c:f>'Cluster Redis'!$S$7:$T$7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Redis'!$M$9:$M$29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Redis'!$T$9:$T$29</c:f>
              <c:numCache>
                <c:formatCode>General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16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0-1C42-A683-54DBE8FE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 Set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 Redis'!$V$7:$W$7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Redis'!$W$9:$W$29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22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23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714D-B5E6-AF65061602B6}"/>
            </c:ext>
          </c:extLst>
        </c:ser>
        <c:ser>
          <c:idx val="1"/>
          <c:order val="1"/>
          <c:tx>
            <c:strRef>
              <c:f>'Cluster Redis'!$Y$7:$Z$7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Redis'!$Z$9:$Z$29</c:f>
              <c:numCache>
                <c:formatCode>General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20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21</c:v>
                </c:pt>
                <c:pt idx="15">
                  <c:v>18</c:v>
                </c:pt>
                <c:pt idx="16">
                  <c:v>21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1-714D-B5E6-AF65061602B6}"/>
            </c:ext>
          </c:extLst>
        </c:ser>
        <c:ser>
          <c:idx val="3"/>
          <c:order val="2"/>
          <c:tx>
            <c:strRef>
              <c:f>'Cluster Redis'!$AB$7:$AC$7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Redis'!$V$9:$V$29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2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3.4722222222222199E-3</c:v>
                </c:pt>
                <c:pt idx="11">
                  <c:v>3.81944444444444E-3</c:v>
                </c:pt>
                <c:pt idx="12">
                  <c:v>4.1666666666666701E-3</c:v>
                </c:pt>
                <c:pt idx="13">
                  <c:v>4.5138888888888902E-3</c:v>
                </c:pt>
                <c:pt idx="14">
                  <c:v>4.8611111111111103E-3</c:v>
                </c:pt>
                <c:pt idx="15">
                  <c:v>5.2083333333333296E-3</c:v>
                </c:pt>
                <c:pt idx="16">
                  <c:v>5.5555555555555601E-3</c:v>
                </c:pt>
                <c:pt idx="17">
                  <c:v>5.9027777777777802E-3</c:v>
                </c:pt>
                <c:pt idx="18">
                  <c:v>6.2500000000000003E-3</c:v>
                </c:pt>
                <c:pt idx="19">
                  <c:v>6.5972222222222196E-3</c:v>
                </c:pt>
                <c:pt idx="20">
                  <c:v>6.9444444444444397E-3</c:v>
                </c:pt>
              </c:numCache>
            </c:numRef>
          </c:cat>
          <c:val>
            <c:numRef>
              <c:f>'Cluster Redis'!$AC$9:$AC$29</c:f>
              <c:numCache>
                <c:formatCode>General</c:formatCode>
                <c:ptCount val="21"/>
                <c:pt idx="0">
                  <c:v>16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1-714D-B5E6-AF650616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:ss;@" c16r2:formatcode2="[$-en-PT,1]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 Load During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Proxy &amp; Redis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CPU'!$D$78,'Memory &amp; CPU'!$N$78)</c:f>
              <c:numCache>
                <c:formatCode>0.00%</c:formatCode>
                <c:ptCount val="2"/>
                <c:pt idx="0">
                  <c:v>2.6083333333333323E-3</c:v>
                </c:pt>
                <c:pt idx="1">
                  <c:v>3.72375E-2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7-2142-86A2-4AD1A6E06C96}"/>
            </c:ext>
          </c:extLst>
        </c:ser>
        <c:ser>
          <c:idx val="1"/>
          <c:order val="1"/>
          <c:tx>
            <c:v>Proxy SGX &amp; Redis SGX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CPU'!$X$78,'Memory &amp; CPU'!$AH$78)</c:f>
              <c:numCache>
                <c:formatCode>0.00%</c:formatCode>
                <c:ptCount val="2"/>
                <c:pt idx="0" formatCode="0%">
                  <c:v>8.0454166666666674E-2</c:v>
                </c:pt>
                <c:pt idx="1">
                  <c:v>0.2220222222222222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7-2142-86A2-4AD1A6E06C96}"/>
            </c:ext>
          </c:extLst>
        </c:ser>
        <c:ser>
          <c:idx val="2"/>
          <c:order val="2"/>
          <c:tx>
            <c:v>Proxy SGX &amp; Redis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Redis Instance</c:v>
              </c:pt>
              <c:pt idx="1">
                <c:v>Proxy Instance</c:v>
              </c:pt>
            </c:strLit>
          </c:cat>
          <c:val>
            <c:numRef>
              <c:f>('Memory &amp; CPU'!$AR$78,'Memory &amp; CPU'!$BB$78)</c:f>
              <c:numCache>
                <c:formatCode>0.00%</c:formatCode>
                <c:ptCount val="2"/>
                <c:pt idx="0">
                  <c:v>2.3541666666666663E-3</c:v>
                </c:pt>
                <c:pt idx="1">
                  <c:v>0.2010638888888889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7-2142-86A2-4AD1A6E06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CPU Load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Plain Redis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CPU'!$D$86:$D$157</c:f>
              <c:numCache>
                <c:formatCode>General</c:formatCode>
                <c:ptCount val="72"/>
                <c:pt idx="0">
                  <c:v>887616</c:v>
                </c:pt>
                <c:pt idx="1">
                  <c:v>968096</c:v>
                </c:pt>
                <c:pt idx="2">
                  <c:v>1048208</c:v>
                </c:pt>
                <c:pt idx="3">
                  <c:v>1121440</c:v>
                </c:pt>
                <c:pt idx="4">
                  <c:v>1203416</c:v>
                </c:pt>
                <c:pt idx="5">
                  <c:v>1279224</c:v>
                </c:pt>
                <c:pt idx="6">
                  <c:v>1328992</c:v>
                </c:pt>
                <c:pt idx="7">
                  <c:v>1444280</c:v>
                </c:pt>
                <c:pt idx="8">
                  <c:v>1519536</c:v>
                </c:pt>
                <c:pt idx="9">
                  <c:v>1593872</c:v>
                </c:pt>
                <c:pt idx="10">
                  <c:v>1668208</c:v>
                </c:pt>
                <c:pt idx="11">
                  <c:v>1736200</c:v>
                </c:pt>
                <c:pt idx="12">
                  <c:v>1810536</c:v>
                </c:pt>
                <c:pt idx="13">
                  <c:v>1885240</c:v>
                </c:pt>
                <c:pt idx="14">
                  <c:v>2002368</c:v>
                </c:pt>
                <c:pt idx="15">
                  <c:v>2077256</c:v>
                </c:pt>
                <c:pt idx="16">
                  <c:v>2110640</c:v>
                </c:pt>
                <c:pt idx="17">
                  <c:v>2227584</c:v>
                </c:pt>
                <c:pt idx="18">
                  <c:v>2302840</c:v>
                </c:pt>
                <c:pt idx="19">
                  <c:v>2378096</c:v>
                </c:pt>
                <c:pt idx="20">
                  <c:v>2455008</c:v>
                </c:pt>
                <c:pt idx="21">
                  <c:v>2595800</c:v>
                </c:pt>
                <c:pt idx="22">
                  <c:v>2671056</c:v>
                </c:pt>
                <c:pt idx="23">
                  <c:v>2747784</c:v>
                </c:pt>
                <c:pt idx="24">
                  <c:v>2781904</c:v>
                </c:pt>
                <c:pt idx="25">
                  <c:v>2898112</c:v>
                </c:pt>
                <c:pt idx="26">
                  <c:v>2974472</c:v>
                </c:pt>
                <c:pt idx="27">
                  <c:v>3049544</c:v>
                </c:pt>
                <c:pt idx="28">
                  <c:v>3125168</c:v>
                </c:pt>
                <c:pt idx="29">
                  <c:v>3161128</c:v>
                </c:pt>
                <c:pt idx="30">
                  <c:v>3278072</c:v>
                </c:pt>
                <c:pt idx="31">
                  <c:v>3353696</c:v>
                </c:pt>
                <c:pt idx="32">
                  <c:v>3430608</c:v>
                </c:pt>
                <c:pt idx="33">
                  <c:v>3505496</c:v>
                </c:pt>
                <c:pt idx="34">
                  <c:v>3580568</c:v>
                </c:pt>
                <c:pt idx="35">
                  <c:v>3615976</c:v>
                </c:pt>
                <c:pt idx="36">
                  <c:v>3656920</c:v>
                </c:pt>
                <c:pt idx="37">
                  <c:v>3677904</c:v>
                </c:pt>
                <c:pt idx="38">
                  <c:v>3677904</c:v>
                </c:pt>
                <c:pt idx="39">
                  <c:v>3677904</c:v>
                </c:pt>
                <c:pt idx="40">
                  <c:v>3656920</c:v>
                </c:pt>
                <c:pt idx="41">
                  <c:v>3656920</c:v>
                </c:pt>
                <c:pt idx="42">
                  <c:v>3615968</c:v>
                </c:pt>
                <c:pt idx="43">
                  <c:v>3615968</c:v>
                </c:pt>
                <c:pt idx="44">
                  <c:v>3656920</c:v>
                </c:pt>
                <c:pt idx="45">
                  <c:v>3656920</c:v>
                </c:pt>
                <c:pt idx="46">
                  <c:v>3615968</c:v>
                </c:pt>
                <c:pt idx="47">
                  <c:v>3615968</c:v>
                </c:pt>
                <c:pt idx="48">
                  <c:v>3656920</c:v>
                </c:pt>
                <c:pt idx="49">
                  <c:v>3656920</c:v>
                </c:pt>
                <c:pt idx="50">
                  <c:v>3656920</c:v>
                </c:pt>
                <c:pt idx="51">
                  <c:v>3656920</c:v>
                </c:pt>
                <c:pt idx="52">
                  <c:v>3615968</c:v>
                </c:pt>
                <c:pt idx="53">
                  <c:v>3656920</c:v>
                </c:pt>
                <c:pt idx="54">
                  <c:v>3656920</c:v>
                </c:pt>
                <c:pt idx="55">
                  <c:v>3656920</c:v>
                </c:pt>
                <c:pt idx="56">
                  <c:v>3656920</c:v>
                </c:pt>
                <c:pt idx="57">
                  <c:v>3615968</c:v>
                </c:pt>
                <c:pt idx="58">
                  <c:v>3656920</c:v>
                </c:pt>
                <c:pt idx="59">
                  <c:v>3656920</c:v>
                </c:pt>
                <c:pt idx="60">
                  <c:v>3615968</c:v>
                </c:pt>
                <c:pt idx="61">
                  <c:v>3656920</c:v>
                </c:pt>
                <c:pt idx="62">
                  <c:v>3615968</c:v>
                </c:pt>
                <c:pt idx="63">
                  <c:v>3615968</c:v>
                </c:pt>
                <c:pt idx="64">
                  <c:v>3615968</c:v>
                </c:pt>
                <c:pt idx="65">
                  <c:v>3656920</c:v>
                </c:pt>
                <c:pt idx="66">
                  <c:v>3656920</c:v>
                </c:pt>
                <c:pt idx="67">
                  <c:v>3656920</c:v>
                </c:pt>
                <c:pt idx="68">
                  <c:v>3615968</c:v>
                </c:pt>
                <c:pt idx="69">
                  <c:v>3615968</c:v>
                </c:pt>
                <c:pt idx="70">
                  <c:v>3615968</c:v>
                </c:pt>
                <c:pt idx="71">
                  <c:v>3615960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E844-B201-E22D142D0874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CPU'!$E$86:$E$157</c:f>
              <c:numCache>
                <c:formatCode>General</c:formatCode>
                <c:ptCount val="72"/>
                <c:pt idx="0">
                  <c:v>6365184</c:v>
                </c:pt>
                <c:pt idx="1">
                  <c:v>6365184</c:v>
                </c:pt>
                <c:pt idx="2">
                  <c:v>7053312</c:v>
                </c:pt>
                <c:pt idx="3">
                  <c:v>7012352</c:v>
                </c:pt>
                <c:pt idx="4">
                  <c:v>7159808</c:v>
                </c:pt>
                <c:pt idx="5">
                  <c:v>7131136</c:v>
                </c:pt>
                <c:pt idx="6">
                  <c:v>7393280</c:v>
                </c:pt>
                <c:pt idx="7">
                  <c:v>7274496</c:v>
                </c:pt>
                <c:pt idx="8">
                  <c:v>7520256</c:v>
                </c:pt>
                <c:pt idx="9">
                  <c:v>7520256</c:v>
                </c:pt>
                <c:pt idx="10">
                  <c:v>7663616</c:v>
                </c:pt>
                <c:pt idx="11">
                  <c:v>7663616</c:v>
                </c:pt>
                <c:pt idx="12">
                  <c:v>7856128</c:v>
                </c:pt>
                <c:pt idx="13">
                  <c:v>7847936</c:v>
                </c:pt>
                <c:pt idx="14">
                  <c:v>7839744</c:v>
                </c:pt>
                <c:pt idx="15">
                  <c:v>8093696</c:v>
                </c:pt>
                <c:pt idx="16">
                  <c:v>8118272</c:v>
                </c:pt>
                <c:pt idx="17">
                  <c:v>8269824</c:v>
                </c:pt>
                <c:pt idx="18">
                  <c:v>8261632</c:v>
                </c:pt>
                <c:pt idx="19">
                  <c:v>8261632</c:v>
                </c:pt>
                <c:pt idx="20">
                  <c:v>8503296</c:v>
                </c:pt>
                <c:pt idx="21">
                  <c:v>8536064</c:v>
                </c:pt>
                <c:pt idx="22">
                  <c:v>8679424</c:v>
                </c:pt>
                <c:pt idx="23">
                  <c:v>8671232</c:v>
                </c:pt>
                <c:pt idx="24">
                  <c:v>8663040</c:v>
                </c:pt>
                <c:pt idx="25">
                  <c:v>8904704</c:v>
                </c:pt>
                <c:pt idx="26">
                  <c:v>8896512</c:v>
                </c:pt>
                <c:pt idx="27">
                  <c:v>8896512</c:v>
                </c:pt>
                <c:pt idx="28">
                  <c:v>9142272</c:v>
                </c:pt>
                <c:pt idx="29">
                  <c:v>9134080</c:v>
                </c:pt>
                <c:pt idx="30">
                  <c:v>9125888</c:v>
                </c:pt>
                <c:pt idx="31">
                  <c:v>9371648</c:v>
                </c:pt>
                <c:pt idx="32">
                  <c:v>9355264</c:v>
                </c:pt>
                <c:pt idx="33">
                  <c:v>9494528</c:v>
                </c:pt>
                <c:pt idx="34">
                  <c:v>9568256</c:v>
                </c:pt>
                <c:pt idx="35">
                  <c:v>9568256</c:v>
                </c:pt>
                <c:pt idx="36">
                  <c:v>9711616</c:v>
                </c:pt>
                <c:pt idx="37">
                  <c:v>9711616</c:v>
                </c:pt>
                <c:pt idx="38">
                  <c:v>9703424</c:v>
                </c:pt>
                <c:pt idx="39">
                  <c:v>9695232</c:v>
                </c:pt>
                <c:pt idx="40">
                  <c:v>9781248</c:v>
                </c:pt>
                <c:pt idx="41">
                  <c:v>9781248</c:v>
                </c:pt>
                <c:pt idx="42">
                  <c:v>9592832</c:v>
                </c:pt>
                <c:pt idx="43">
                  <c:v>9588736</c:v>
                </c:pt>
                <c:pt idx="44">
                  <c:v>9580544</c:v>
                </c:pt>
                <c:pt idx="45">
                  <c:v>9572352</c:v>
                </c:pt>
                <c:pt idx="46">
                  <c:v>9564160</c:v>
                </c:pt>
                <c:pt idx="47">
                  <c:v>9560064</c:v>
                </c:pt>
                <c:pt idx="48">
                  <c:v>9551872</c:v>
                </c:pt>
                <c:pt idx="49">
                  <c:v>9789440</c:v>
                </c:pt>
                <c:pt idx="50">
                  <c:v>9797632</c:v>
                </c:pt>
                <c:pt idx="51">
                  <c:v>9715712</c:v>
                </c:pt>
                <c:pt idx="52">
                  <c:v>9715712</c:v>
                </c:pt>
                <c:pt idx="53">
                  <c:v>9707520</c:v>
                </c:pt>
                <c:pt idx="54">
                  <c:v>9699328</c:v>
                </c:pt>
                <c:pt idx="55">
                  <c:v>9691136</c:v>
                </c:pt>
                <c:pt idx="56">
                  <c:v>9691136</c:v>
                </c:pt>
                <c:pt idx="57">
                  <c:v>9641984</c:v>
                </c:pt>
                <c:pt idx="58">
                  <c:v>9633792</c:v>
                </c:pt>
                <c:pt idx="59">
                  <c:v>9633792</c:v>
                </c:pt>
                <c:pt idx="60">
                  <c:v>9756672</c:v>
                </c:pt>
                <c:pt idx="61">
                  <c:v>9601024</c:v>
                </c:pt>
                <c:pt idx="62">
                  <c:v>9728000</c:v>
                </c:pt>
                <c:pt idx="63">
                  <c:v>9723904</c:v>
                </c:pt>
                <c:pt idx="64">
                  <c:v>9715712</c:v>
                </c:pt>
                <c:pt idx="65">
                  <c:v>9707520</c:v>
                </c:pt>
                <c:pt idx="66">
                  <c:v>9707520</c:v>
                </c:pt>
                <c:pt idx="67">
                  <c:v>9580544</c:v>
                </c:pt>
                <c:pt idx="68">
                  <c:v>9555968</c:v>
                </c:pt>
                <c:pt idx="69">
                  <c:v>9547776</c:v>
                </c:pt>
                <c:pt idx="70">
                  <c:v>9543680</c:v>
                </c:pt>
                <c:pt idx="71">
                  <c:v>9539584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A-E844-B201-E22D142D0874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CPU'!$F$86:$F$157</c:f>
              <c:numCache>
                <c:formatCode>General</c:formatCode>
                <c:ptCount val="72"/>
                <c:pt idx="0">
                  <c:v>66030</c:v>
                </c:pt>
                <c:pt idx="1">
                  <c:v>136302</c:v>
                </c:pt>
                <c:pt idx="2">
                  <c:v>194190</c:v>
                </c:pt>
                <c:pt idx="3">
                  <c:v>251502</c:v>
                </c:pt>
                <c:pt idx="4">
                  <c:v>309246</c:v>
                </c:pt>
                <c:pt idx="5">
                  <c:v>368574</c:v>
                </c:pt>
                <c:pt idx="6">
                  <c:v>385798</c:v>
                </c:pt>
                <c:pt idx="7">
                  <c:v>484926</c:v>
                </c:pt>
                <c:pt idx="8">
                  <c:v>543822</c:v>
                </c:pt>
                <c:pt idx="9">
                  <c:v>601998</c:v>
                </c:pt>
                <c:pt idx="10">
                  <c:v>660174</c:v>
                </c:pt>
                <c:pt idx="11">
                  <c:v>661850</c:v>
                </c:pt>
                <c:pt idx="12">
                  <c:v>737014</c:v>
                </c:pt>
                <c:pt idx="13">
                  <c:v>795478</c:v>
                </c:pt>
                <c:pt idx="14">
                  <c:v>896046</c:v>
                </c:pt>
                <c:pt idx="15">
                  <c:v>954654</c:v>
                </c:pt>
                <c:pt idx="16">
                  <c:v>971878</c:v>
                </c:pt>
                <c:pt idx="17">
                  <c:v>1072302</c:v>
                </c:pt>
                <c:pt idx="18">
                  <c:v>1131198</c:v>
                </c:pt>
                <c:pt idx="19">
                  <c:v>1190094</c:v>
                </c:pt>
                <c:pt idx="20">
                  <c:v>1250286</c:v>
                </c:pt>
                <c:pt idx="21">
                  <c:v>1309182</c:v>
                </c:pt>
                <c:pt idx="22">
                  <c:v>1368078</c:v>
                </c:pt>
                <c:pt idx="23">
                  <c:v>1428126</c:v>
                </c:pt>
                <c:pt idx="24">
                  <c:v>1445926</c:v>
                </c:pt>
                <c:pt idx="25">
                  <c:v>1545774</c:v>
                </c:pt>
                <c:pt idx="26">
                  <c:v>1605534</c:v>
                </c:pt>
                <c:pt idx="27">
                  <c:v>1664286</c:v>
                </c:pt>
                <c:pt idx="28">
                  <c:v>1723470</c:v>
                </c:pt>
                <c:pt idx="29">
                  <c:v>1742710</c:v>
                </c:pt>
                <c:pt idx="30">
                  <c:v>1843134</c:v>
                </c:pt>
                <c:pt idx="31">
                  <c:v>1902318</c:v>
                </c:pt>
                <c:pt idx="32">
                  <c:v>1962510</c:v>
                </c:pt>
                <c:pt idx="33">
                  <c:v>2021118</c:v>
                </c:pt>
                <c:pt idx="34">
                  <c:v>2079870</c:v>
                </c:pt>
                <c:pt idx="35">
                  <c:v>2098678</c:v>
                </c:pt>
                <c:pt idx="36">
                  <c:v>2139622</c:v>
                </c:pt>
                <c:pt idx="37">
                  <c:v>2143620</c:v>
                </c:pt>
                <c:pt idx="38">
                  <c:v>2143620</c:v>
                </c:pt>
                <c:pt idx="39">
                  <c:v>2143620</c:v>
                </c:pt>
                <c:pt idx="40">
                  <c:v>2139622</c:v>
                </c:pt>
                <c:pt idx="41">
                  <c:v>2139622</c:v>
                </c:pt>
                <c:pt idx="42">
                  <c:v>2098670</c:v>
                </c:pt>
                <c:pt idx="43">
                  <c:v>2081682</c:v>
                </c:pt>
                <c:pt idx="44">
                  <c:v>2139622</c:v>
                </c:pt>
                <c:pt idx="45">
                  <c:v>2139622</c:v>
                </c:pt>
                <c:pt idx="46">
                  <c:v>2098670</c:v>
                </c:pt>
                <c:pt idx="47">
                  <c:v>2098670</c:v>
                </c:pt>
                <c:pt idx="48">
                  <c:v>2139622</c:v>
                </c:pt>
                <c:pt idx="49">
                  <c:v>2139622</c:v>
                </c:pt>
                <c:pt idx="50">
                  <c:v>2139622</c:v>
                </c:pt>
                <c:pt idx="51">
                  <c:v>2139622</c:v>
                </c:pt>
                <c:pt idx="52">
                  <c:v>2098670</c:v>
                </c:pt>
                <c:pt idx="53">
                  <c:v>2139622</c:v>
                </c:pt>
                <c:pt idx="54">
                  <c:v>2139622</c:v>
                </c:pt>
                <c:pt idx="55">
                  <c:v>2139622</c:v>
                </c:pt>
                <c:pt idx="56">
                  <c:v>2139622</c:v>
                </c:pt>
                <c:pt idx="57">
                  <c:v>2098670</c:v>
                </c:pt>
                <c:pt idx="58">
                  <c:v>2139622</c:v>
                </c:pt>
                <c:pt idx="59">
                  <c:v>2139622</c:v>
                </c:pt>
                <c:pt idx="60">
                  <c:v>2098670</c:v>
                </c:pt>
                <c:pt idx="61">
                  <c:v>2139622</c:v>
                </c:pt>
                <c:pt idx="62">
                  <c:v>2098670</c:v>
                </c:pt>
                <c:pt idx="63">
                  <c:v>2081682</c:v>
                </c:pt>
                <c:pt idx="64">
                  <c:v>2081682</c:v>
                </c:pt>
                <c:pt idx="65">
                  <c:v>2139622</c:v>
                </c:pt>
                <c:pt idx="66">
                  <c:v>2139622</c:v>
                </c:pt>
                <c:pt idx="67">
                  <c:v>2139622</c:v>
                </c:pt>
                <c:pt idx="68">
                  <c:v>2098670</c:v>
                </c:pt>
                <c:pt idx="69">
                  <c:v>2098670</c:v>
                </c:pt>
                <c:pt idx="70">
                  <c:v>2098670</c:v>
                </c:pt>
                <c:pt idx="71">
                  <c:v>2098662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A-E844-B201-E22D142D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SGX Redis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CPU'!$J$86:$J$157</c:f>
              <c:numCache>
                <c:formatCode>0</c:formatCode>
                <c:ptCount val="72"/>
                <c:pt idx="0">
                  <c:v>943801</c:v>
                </c:pt>
                <c:pt idx="1">
                  <c:v>991883</c:v>
                </c:pt>
                <c:pt idx="2">
                  <c:v>1021947</c:v>
                </c:pt>
                <c:pt idx="3">
                  <c:v>1089471</c:v>
                </c:pt>
                <c:pt idx="4">
                  <c:v>1151889</c:v>
                </c:pt>
                <c:pt idx="5">
                  <c:v>1225235</c:v>
                </c:pt>
                <c:pt idx="6">
                  <c:v>1327433</c:v>
                </c:pt>
                <c:pt idx="7">
                  <c:v>1392799</c:v>
                </c:pt>
                <c:pt idx="8">
                  <c:v>1479218</c:v>
                </c:pt>
                <c:pt idx="9">
                  <c:v>1548238</c:v>
                </c:pt>
                <c:pt idx="10">
                  <c:v>1618273</c:v>
                </c:pt>
                <c:pt idx="11">
                  <c:v>1656957</c:v>
                </c:pt>
                <c:pt idx="12">
                  <c:v>1762200</c:v>
                </c:pt>
                <c:pt idx="13">
                  <c:v>1851417</c:v>
                </c:pt>
                <c:pt idx="14">
                  <c:v>1955844</c:v>
                </c:pt>
                <c:pt idx="15">
                  <c:v>2030142</c:v>
                </c:pt>
                <c:pt idx="16">
                  <c:v>2050659</c:v>
                </c:pt>
                <c:pt idx="17">
                  <c:v>2154887</c:v>
                </c:pt>
                <c:pt idx="18">
                  <c:v>2194789</c:v>
                </c:pt>
                <c:pt idx="19">
                  <c:v>2267057</c:v>
                </c:pt>
                <c:pt idx="20">
                  <c:v>2392091</c:v>
                </c:pt>
                <c:pt idx="21">
                  <c:v>2432196</c:v>
                </c:pt>
                <c:pt idx="22">
                  <c:v>2538657</c:v>
                </c:pt>
                <c:pt idx="23">
                  <c:v>2562219</c:v>
                </c:pt>
                <c:pt idx="24">
                  <c:v>2634487</c:v>
                </c:pt>
                <c:pt idx="25">
                  <c:v>2809326</c:v>
                </c:pt>
                <c:pt idx="26">
                  <c:v>2882406</c:v>
                </c:pt>
                <c:pt idx="27">
                  <c:v>2921496</c:v>
                </c:pt>
                <c:pt idx="28">
                  <c:v>2996809</c:v>
                </c:pt>
                <c:pt idx="29">
                  <c:v>3102255</c:v>
                </c:pt>
                <c:pt idx="30">
                  <c:v>3177567</c:v>
                </c:pt>
                <c:pt idx="31">
                  <c:v>3219051</c:v>
                </c:pt>
                <c:pt idx="32">
                  <c:v>3294939</c:v>
                </c:pt>
                <c:pt idx="33">
                  <c:v>3368991</c:v>
                </c:pt>
                <c:pt idx="34">
                  <c:v>3478467</c:v>
                </c:pt>
                <c:pt idx="35">
                  <c:v>3505655</c:v>
                </c:pt>
                <c:pt idx="36">
                  <c:v>3538435</c:v>
                </c:pt>
                <c:pt idx="37">
                  <c:v>3538435</c:v>
                </c:pt>
                <c:pt idx="38">
                  <c:v>3538435</c:v>
                </c:pt>
                <c:pt idx="39">
                  <c:v>3538435</c:v>
                </c:pt>
                <c:pt idx="40">
                  <c:v>3538435</c:v>
                </c:pt>
                <c:pt idx="41">
                  <c:v>3538435</c:v>
                </c:pt>
                <c:pt idx="42">
                  <c:v>3538435</c:v>
                </c:pt>
                <c:pt idx="43">
                  <c:v>3505663</c:v>
                </c:pt>
                <c:pt idx="44">
                  <c:v>3505663</c:v>
                </c:pt>
                <c:pt idx="45">
                  <c:v>3505663</c:v>
                </c:pt>
                <c:pt idx="46">
                  <c:v>3538435</c:v>
                </c:pt>
                <c:pt idx="47">
                  <c:v>3538435</c:v>
                </c:pt>
                <c:pt idx="48">
                  <c:v>3538435</c:v>
                </c:pt>
                <c:pt idx="49">
                  <c:v>3505663</c:v>
                </c:pt>
                <c:pt idx="50">
                  <c:v>3538435</c:v>
                </c:pt>
                <c:pt idx="51">
                  <c:v>3538435</c:v>
                </c:pt>
                <c:pt idx="52">
                  <c:v>3538435</c:v>
                </c:pt>
                <c:pt idx="53">
                  <c:v>3538435</c:v>
                </c:pt>
                <c:pt idx="54">
                  <c:v>3538435</c:v>
                </c:pt>
                <c:pt idx="55">
                  <c:v>3538435</c:v>
                </c:pt>
                <c:pt idx="56">
                  <c:v>3505663</c:v>
                </c:pt>
                <c:pt idx="57">
                  <c:v>3538435</c:v>
                </c:pt>
                <c:pt idx="58">
                  <c:v>3538435</c:v>
                </c:pt>
                <c:pt idx="59">
                  <c:v>3538435</c:v>
                </c:pt>
                <c:pt idx="60">
                  <c:v>3505663</c:v>
                </c:pt>
                <c:pt idx="61">
                  <c:v>3538435</c:v>
                </c:pt>
                <c:pt idx="62">
                  <c:v>3538435</c:v>
                </c:pt>
                <c:pt idx="63">
                  <c:v>3505663</c:v>
                </c:pt>
                <c:pt idx="64">
                  <c:v>3505663</c:v>
                </c:pt>
                <c:pt idx="65">
                  <c:v>3538435</c:v>
                </c:pt>
                <c:pt idx="66">
                  <c:v>3505663</c:v>
                </c:pt>
                <c:pt idx="67">
                  <c:v>3538435</c:v>
                </c:pt>
                <c:pt idx="68">
                  <c:v>3505663</c:v>
                </c:pt>
                <c:pt idx="69">
                  <c:v>3505663</c:v>
                </c:pt>
                <c:pt idx="70">
                  <c:v>3505663</c:v>
                </c:pt>
                <c:pt idx="71">
                  <c:v>3505663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4-7F4A-BAF9-33B9864B40FF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CPU'!$K$86:$K$157</c:f>
              <c:numCache>
                <c:formatCode>General</c:formatCode>
                <c:ptCount val="72"/>
                <c:pt idx="0">
                  <c:v>34570240</c:v>
                </c:pt>
                <c:pt idx="1">
                  <c:v>34570240</c:v>
                </c:pt>
                <c:pt idx="2">
                  <c:v>34570240</c:v>
                </c:pt>
                <c:pt idx="3">
                  <c:v>34570240</c:v>
                </c:pt>
                <c:pt idx="4">
                  <c:v>34570240</c:v>
                </c:pt>
                <c:pt idx="5">
                  <c:v>34570240</c:v>
                </c:pt>
                <c:pt idx="6">
                  <c:v>34570240</c:v>
                </c:pt>
                <c:pt idx="7">
                  <c:v>34570240</c:v>
                </c:pt>
                <c:pt idx="8">
                  <c:v>34570240</c:v>
                </c:pt>
                <c:pt idx="9">
                  <c:v>34783232</c:v>
                </c:pt>
                <c:pt idx="10">
                  <c:v>34783232</c:v>
                </c:pt>
                <c:pt idx="11">
                  <c:v>34783232</c:v>
                </c:pt>
                <c:pt idx="12">
                  <c:v>34783232</c:v>
                </c:pt>
                <c:pt idx="13">
                  <c:v>34783232</c:v>
                </c:pt>
                <c:pt idx="14">
                  <c:v>34783232</c:v>
                </c:pt>
                <c:pt idx="15">
                  <c:v>34783232</c:v>
                </c:pt>
                <c:pt idx="16">
                  <c:v>34783232</c:v>
                </c:pt>
                <c:pt idx="17">
                  <c:v>34783232</c:v>
                </c:pt>
                <c:pt idx="18">
                  <c:v>34783232</c:v>
                </c:pt>
                <c:pt idx="19">
                  <c:v>34783232</c:v>
                </c:pt>
                <c:pt idx="20">
                  <c:v>34783232</c:v>
                </c:pt>
                <c:pt idx="21">
                  <c:v>34783232</c:v>
                </c:pt>
                <c:pt idx="22">
                  <c:v>34783232</c:v>
                </c:pt>
                <c:pt idx="23">
                  <c:v>34783232</c:v>
                </c:pt>
                <c:pt idx="24">
                  <c:v>34783232</c:v>
                </c:pt>
                <c:pt idx="25">
                  <c:v>34783232</c:v>
                </c:pt>
                <c:pt idx="26">
                  <c:v>34783232</c:v>
                </c:pt>
                <c:pt idx="27">
                  <c:v>34787328</c:v>
                </c:pt>
                <c:pt idx="28">
                  <c:v>34787328</c:v>
                </c:pt>
                <c:pt idx="29">
                  <c:v>34787328</c:v>
                </c:pt>
                <c:pt idx="30">
                  <c:v>34787328</c:v>
                </c:pt>
                <c:pt idx="31">
                  <c:v>34787328</c:v>
                </c:pt>
                <c:pt idx="32">
                  <c:v>34787328</c:v>
                </c:pt>
                <c:pt idx="33">
                  <c:v>34787328</c:v>
                </c:pt>
                <c:pt idx="34">
                  <c:v>34787328</c:v>
                </c:pt>
                <c:pt idx="35">
                  <c:v>34787328</c:v>
                </c:pt>
                <c:pt idx="36">
                  <c:v>34787328</c:v>
                </c:pt>
                <c:pt idx="37">
                  <c:v>34787328</c:v>
                </c:pt>
                <c:pt idx="38">
                  <c:v>34787328</c:v>
                </c:pt>
                <c:pt idx="39">
                  <c:v>34787328</c:v>
                </c:pt>
                <c:pt idx="40">
                  <c:v>34787328</c:v>
                </c:pt>
                <c:pt idx="41">
                  <c:v>34787328</c:v>
                </c:pt>
                <c:pt idx="42">
                  <c:v>34787328</c:v>
                </c:pt>
                <c:pt idx="43">
                  <c:v>34787328</c:v>
                </c:pt>
                <c:pt idx="44">
                  <c:v>34787328</c:v>
                </c:pt>
                <c:pt idx="45">
                  <c:v>34787328</c:v>
                </c:pt>
                <c:pt idx="46">
                  <c:v>34787328</c:v>
                </c:pt>
                <c:pt idx="47">
                  <c:v>34787328</c:v>
                </c:pt>
                <c:pt idx="48">
                  <c:v>34787328</c:v>
                </c:pt>
                <c:pt idx="49">
                  <c:v>34787328</c:v>
                </c:pt>
                <c:pt idx="50">
                  <c:v>34787328</c:v>
                </c:pt>
                <c:pt idx="51">
                  <c:v>34787328</c:v>
                </c:pt>
                <c:pt idx="52">
                  <c:v>34787328</c:v>
                </c:pt>
                <c:pt idx="53">
                  <c:v>34787328</c:v>
                </c:pt>
                <c:pt idx="54">
                  <c:v>34787328</c:v>
                </c:pt>
                <c:pt idx="55">
                  <c:v>34787328</c:v>
                </c:pt>
                <c:pt idx="56">
                  <c:v>34787328</c:v>
                </c:pt>
                <c:pt idx="57">
                  <c:v>34787328</c:v>
                </c:pt>
                <c:pt idx="58">
                  <c:v>34787328</c:v>
                </c:pt>
                <c:pt idx="59">
                  <c:v>34787328</c:v>
                </c:pt>
                <c:pt idx="60">
                  <c:v>34787328</c:v>
                </c:pt>
                <c:pt idx="61">
                  <c:v>34787328</c:v>
                </c:pt>
                <c:pt idx="62">
                  <c:v>34787328</c:v>
                </c:pt>
                <c:pt idx="63">
                  <c:v>34787328</c:v>
                </c:pt>
                <c:pt idx="64">
                  <c:v>34787328</c:v>
                </c:pt>
                <c:pt idx="65">
                  <c:v>34787328</c:v>
                </c:pt>
                <c:pt idx="66">
                  <c:v>34787328</c:v>
                </c:pt>
                <c:pt idx="67">
                  <c:v>34787328</c:v>
                </c:pt>
                <c:pt idx="68">
                  <c:v>34787328</c:v>
                </c:pt>
                <c:pt idx="69">
                  <c:v>34787328</c:v>
                </c:pt>
                <c:pt idx="70">
                  <c:v>34787328</c:v>
                </c:pt>
                <c:pt idx="71">
                  <c:v>34787328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4-7F4A-BAF9-33B9864B40FF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CPU'!$L$86:$L$157</c:f>
              <c:numCache>
                <c:formatCode>General</c:formatCode>
                <c:ptCount val="72"/>
                <c:pt idx="0">
                  <c:v>1294</c:v>
                </c:pt>
                <c:pt idx="1">
                  <c:v>12740</c:v>
                </c:pt>
                <c:pt idx="2">
                  <c:v>60664</c:v>
                </c:pt>
                <c:pt idx="3">
                  <c:v>111532</c:v>
                </c:pt>
                <c:pt idx="4">
                  <c:v>161590</c:v>
                </c:pt>
                <c:pt idx="5">
                  <c:v>213904</c:v>
                </c:pt>
                <c:pt idx="6">
                  <c:v>269650</c:v>
                </c:pt>
                <c:pt idx="7">
                  <c:v>322136</c:v>
                </c:pt>
                <c:pt idx="8">
                  <c:v>378371</c:v>
                </c:pt>
                <c:pt idx="9">
                  <c:v>433791</c:v>
                </c:pt>
                <c:pt idx="10">
                  <c:v>490026</c:v>
                </c:pt>
                <c:pt idx="11">
                  <c:v>547402</c:v>
                </c:pt>
                <c:pt idx="12">
                  <c:v>605593</c:v>
                </c:pt>
                <c:pt idx="13">
                  <c:v>663720</c:v>
                </c:pt>
                <c:pt idx="14">
                  <c:v>721259</c:v>
                </c:pt>
                <c:pt idx="15">
                  <c:v>780917</c:v>
                </c:pt>
                <c:pt idx="16">
                  <c:v>837216</c:v>
                </c:pt>
                <c:pt idx="17">
                  <c:v>894592</c:v>
                </c:pt>
                <c:pt idx="18">
                  <c:v>952946</c:v>
                </c:pt>
                <c:pt idx="19">
                  <c:v>1010974</c:v>
                </c:pt>
                <c:pt idx="20">
                  <c:v>1071546</c:v>
                </c:pt>
                <c:pt idx="21">
                  <c:v>1130063</c:v>
                </c:pt>
                <c:pt idx="22">
                  <c:v>1189232</c:v>
                </c:pt>
                <c:pt idx="23">
                  <c:v>1247976</c:v>
                </c:pt>
                <c:pt idx="24">
                  <c:v>1306004</c:v>
                </c:pt>
                <c:pt idx="25">
                  <c:v>1367455</c:v>
                </c:pt>
                <c:pt idx="26">
                  <c:v>1426135</c:v>
                </c:pt>
                <c:pt idx="27">
                  <c:v>1483837</c:v>
                </c:pt>
                <c:pt idx="28">
                  <c:v>1544310</c:v>
                </c:pt>
                <c:pt idx="29">
                  <c:v>1602664</c:v>
                </c:pt>
                <c:pt idx="30">
                  <c:v>1663176</c:v>
                </c:pt>
                <c:pt idx="31">
                  <c:v>1722872</c:v>
                </c:pt>
                <c:pt idx="32">
                  <c:v>1783880</c:v>
                </c:pt>
                <c:pt idx="33">
                  <c:v>1843412</c:v>
                </c:pt>
                <c:pt idx="34">
                  <c:v>1905076</c:v>
                </c:pt>
                <c:pt idx="35">
                  <c:v>1953276</c:v>
                </c:pt>
                <c:pt idx="36">
                  <c:v>1953284</c:v>
                </c:pt>
                <c:pt idx="37">
                  <c:v>1953284</c:v>
                </c:pt>
                <c:pt idx="38">
                  <c:v>1953284</c:v>
                </c:pt>
                <c:pt idx="39">
                  <c:v>1953284</c:v>
                </c:pt>
                <c:pt idx="40">
                  <c:v>1953284</c:v>
                </c:pt>
                <c:pt idx="41">
                  <c:v>1953284</c:v>
                </c:pt>
                <c:pt idx="42">
                  <c:v>1953284</c:v>
                </c:pt>
                <c:pt idx="43">
                  <c:v>1953284</c:v>
                </c:pt>
                <c:pt idx="44">
                  <c:v>1953284</c:v>
                </c:pt>
                <c:pt idx="45">
                  <c:v>1953284</c:v>
                </c:pt>
                <c:pt idx="46">
                  <c:v>1953284</c:v>
                </c:pt>
                <c:pt idx="47">
                  <c:v>1953284</c:v>
                </c:pt>
                <c:pt idx="48">
                  <c:v>1953284</c:v>
                </c:pt>
                <c:pt idx="49">
                  <c:v>1953284</c:v>
                </c:pt>
                <c:pt idx="50">
                  <c:v>1953284</c:v>
                </c:pt>
                <c:pt idx="51">
                  <c:v>1953284</c:v>
                </c:pt>
                <c:pt idx="52">
                  <c:v>1953284</c:v>
                </c:pt>
                <c:pt idx="53">
                  <c:v>1953284</c:v>
                </c:pt>
                <c:pt idx="54">
                  <c:v>1953284</c:v>
                </c:pt>
                <c:pt idx="55">
                  <c:v>1953284</c:v>
                </c:pt>
                <c:pt idx="56">
                  <c:v>1953284</c:v>
                </c:pt>
                <c:pt idx="57">
                  <c:v>1953284</c:v>
                </c:pt>
                <c:pt idx="58">
                  <c:v>1953284</c:v>
                </c:pt>
                <c:pt idx="59">
                  <c:v>1953284</c:v>
                </c:pt>
                <c:pt idx="60">
                  <c:v>1953284</c:v>
                </c:pt>
                <c:pt idx="61">
                  <c:v>1953284</c:v>
                </c:pt>
                <c:pt idx="62">
                  <c:v>1953284</c:v>
                </c:pt>
                <c:pt idx="63">
                  <c:v>1953284</c:v>
                </c:pt>
                <c:pt idx="64">
                  <c:v>1953284</c:v>
                </c:pt>
                <c:pt idx="65">
                  <c:v>1953284</c:v>
                </c:pt>
                <c:pt idx="66">
                  <c:v>1953284</c:v>
                </c:pt>
                <c:pt idx="67">
                  <c:v>1953284</c:v>
                </c:pt>
                <c:pt idx="68">
                  <c:v>1953284</c:v>
                </c:pt>
                <c:pt idx="69">
                  <c:v>1953284</c:v>
                </c:pt>
                <c:pt idx="70">
                  <c:v>1953284</c:v>
                </c:pt>
                <c:pt idx="71">
                  <c:v>1953284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4-7F4A-BAF9-33B9864B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Encrypted Redis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CPU'!$P$86:$P$157</c:f>
              <c:numCache>
                <c:formatCode>0</c:formatCode>
                <c:ptCount val="72"/>
                <c:pt idx="0">
                  <c:v>887616</c:v>
                </c:pt>
                <c:pt idx="1">
                  <c:v>939208</c:v>
                </c:pt>
                <c:pt idx="2">
                  <c:v>1118928</c:v>
                </c:pt>
                <c:pt idx="3">
                  <c:v>1300808</c:v>
                </c:pt>
                <c:pt idx="4">
                  <c:v>1549856</c:v>
                </c:pt>
                <c:pt idx="5">
                  <c:v>1744680</c:v>
                </c:pt>
                <c:pt idx="6">
                  <c:v>1941208</c:v>
                </c:pt>
                <c:pt idx="7">
                  <c:v>2092184</c:v>
                </c:pt>
                <c:pt idx="8">
                  <c:v>2338752</c:v>
                </c:pt>
                <c:pt idx="9">
                  <c:v>2537552</c:v>
                </c:pt>
                <c:pt idx="10">
                  <c:v>2740896</c:v>
                </c:pt>
                <c:pt idx="11">
                  <c:v>2949352</c:v>
                </c:pt>
                <c:pt idx="12">
                  <c:v>3154400</c:v>
                </c:pt>
                <c:pt idx="13">
                  <c:v>3393352</c:v>
                </c:pt>
                <c:pt idx="14">
                  <c:v>3602944</c:v>
                </c:pt>
                <c:pt idx="15">
                  <c:v>3808560</c:v>
                </c:pt>
                <c:pt idx="16">
                  <c:v>4011336</c:v>
                </c:pt>
                <c:pt idx="17">
                  <c:v>4215816</c:v>
                </c:pt>
                <c:pt idx="18">
                  <c:v>4422568</c:v>
                </c:pt>
                <c:pt idx="19">
                  <c:v>4588368</c:v>
                </c:pt>
                <c:pt idx="20">
                  <c:v>4838912</c:v>
                </c:pt>
                <c:pt idx="21">
                  <c:v>5045096</c:v>
                </c:pt>
                <c:pt idx="22">
                  <c:v>5253552</c:v>
                </c:pt>
                <c:pt idx="23">
                  <c:v>5423328</c:v>
                </c:pt>
                <c:pt idx="24">
                  <c:v>5693912</c:v>
                </c:pt>
                <c:pt idx="25">
                  <c:v>5942752</c:v>
                </c:pt>
                <c:pt idx="26">
                  <c:v>6154048</c:v>
                </c:pt>
                <c:pt idx="27">
                  <c:v>6362504</c:v>
                </c:pt>
                <c:pt idx="28">
                  <c:v>6549856</c:v>
                </c:pt>
                <c:pt idx="29">
                  <c:v>6762288</c:v>
                </c:pt>
                <c:pt idx="30">
                  <c:v>7010560</c:v>
                </c:pt>
                <c:pt idx="31">
                  <c:v>7197464</c:v>
                </c:pt>
                <c:pt idx="32">
                  <c:v>7370648</c:v>
                </c:pt>
                <c:pt idx="33">
                  <c:v>7580808</c:v>
                </c:pt>
                <c:pt idx="34">
                  <c:v>7789832</c:v>
                </c:pt>
                <c:pt idx="35">
                  <c:v>7972160</c:v>
                </c:pt>
                <c:pt idx="36">
                  <c:v>8013104</c:v>
                </c:pt>
                <c:pt idx="37">
                  <c:v>7972152</c:v>
                </c:pt>
                <c:pt idx="38">
                  <c:v>7972152</c:v>
                </c:pt>
                <c:pt idx="39">
                  <c:v>7972152</c:v>
                </c:pt>
                <c:pt idx="40">
                  <c:v>7972152</c:v>
                </c:pt>
                <c:pt idx="41">
                  <c:v>8013104</c:v>
                </c:pt>
                <c:pt idx="42">
                  <c:v>8013104</c:v>
                </c:pt>
                <c:pt idx="43">
                  <c:v>7972152</c:v>
                </c:pt>
                <c:pt idx="44">
                  <c:v>7972152</c:v>
                </c:pt>
                <c:pt idx="45">
                  <c:v>8013104</c:v>
                </c:pt>
                <c:pt idx="46">
                  <c:v>8013104</c:v>
                </c:pt>
                <c:pt idx="47">
                  <c:v>8034088</c:v>
                </c:pt>
                <c:pt idx="48">
                  <c:v>8034088</c:v>
                </c:pt>
                <c:pt idx="49">
                  <c:v>8034088</c:v>
                </c:pt>
                <c:pt idx="50">
                  <c:v>8013104</c:v>
                </c:pt>
                <c:pt idx="51">
                  <c:v>8013104</c:v>
                </c:pt>
                <c:pt idx="52">
                  <c:v>8013104</c:v>
                </c:pt>
                <c:pt idx="53">
                  <c:v>8013104</c:v>
                </c:pt>
                <c:pt idx="54">
                  <c:v>7972152</c:v>
                </c:pt>
                <c:pt idx="55">
                  <c:v>8013104</c:v>
                </c:pt>
                <c:pt idx="56">
                  <c:v>8013104</c:v>
                </c:pt>
                <c:pt idx="57">
                  <c:v>8013104</c:v>
                </c:pt>
                <c:pt idx="58">
                  <c:v>8013104</c:v>
                </c:pt>
                <c:pt idx="59">
                  <c:v>7972152</c:v>
                </c:pt>
                <c:pt idx="60">
                  <c:v>8013104</c:v>
                </c:pt>
                <c:pt idx="61">
                  <c:v>8013104</c:v>
                </c:pt>
                <c:pt idx="62">
                  <c:v>7972152</c:v>
                </c:pt>
                <c:pt idx="63">
                  <c:v>8013104</c:v>
                </c:pt>
                <c:pt idx="64">
                  <c:v>8013104</c:v>
                </c:pt>
                <c:pt idx="65">
                  <c:v>7972152</c:v>
                </c:pt>
                <c:pt idx="66">
                  <c:v>8013104</c:v>
                </c:pt>
                <c:pt idx="67">
                  <c:v>8013104</c:v>
                </c:pt>
                <c:pt idx="68">
                  <c:v>7972152</c:v>
                </c:pt>
                <c:pt idx="69">
                  <c:v>8034088</c:v>
                </c:pt>
                <c:pt idx="70">
                  <c:v>7993136</c:v>
                </c:pt>
                <c:pt idx="71">
                  <c:v>7993128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1-354A-9417-BFE01CA5D636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CPU'!$Q$86:$Q$157</c:f>
              <c:numCache>
                <c:formatCode>General</c:formatCode>
                <c:ptCount val="72"/>
                <c:pt idx="0">
                  <c:v>6610944</c:v>
                </c:pt>
                <c:pt idx="1">
                  <c:v>6598656</c:v>
                </c:pt>
                <c:pt idx="2">
                  <c:v>7032832</c:v>
                </c:pt>
                <c:pt idx="3">
                  <c:v>7286784</c:v>
                </c:pt>
                <c:pt idx="4">
                  <c:v>7532544</c:v>
                </c:pt>
                <c:pt idx="5">
                  <c:v>7753728</c:v>
                </c:pt>
                <c:pt idx="6">
                  <c:v>7753728</c:v>
                </c:pt>
                <c:pt idx="7">
                  <c:v>8015872</c:v>
                </c:pt>
                <c:pt idx="8">
                  <c:v>8237056</c:v>
                </c:pt>
                <c:pt idx="9">
                  <c:v>8503296</c:v>
                </c:pt>
                <c:pt idx="10">
                  <c:v>8761344</c:v>
                </c:pt>
                <c:pt idx="11">
                  <c:v>8749056</c:v>
                </c:pt>
                <c:pt idx="12">
                  <c:v>9179136</c:v>
                </c:pt>
                <c:pt idx="13">
                  <c:v>9383936</c:v>
                </c:pt>
                <c:pt idx="14">
                  <c:v>9613312</c:v>
                </c:pt>
                <c:pt idx="15">
                  <c:v>9871360</c:v>
                </c:pt>
                <c:pt idx="16">
                  <c:v>9863168</c:v>
                </c:pt>
                <c:pt idx="17">
                  <c:v>10117120</c:v>
                </c:pt>
                <c:pt idx="18">
                  <c:v>10371072</c:v>
                </c:pt>
                <c:pt idx="19">
                  <c:v>10625024</c:v>
                </c:pt>
                <c:pt idx="20">
                  <c:v>10870784</c:v>
                </c:pt>
                <c:pt idx="21">
                  <c:v>10862592</c:v>
                </c:pt>
                <c:pt idx="22">
                  <c:v>11116544</c:v>
                </c:pt>
                <c:pt idx="23">
                  <c:v>11370496</c:v>
                </c:pt>
                <c:pt idx="24">
                  <c:v>11804672</c:v>
                </c:pt>
                <c:pt idx="25">
                  <c:v>12001280</c:v>
                </c:pt>
                <c:pt idx="26">
                  <c:v>12001280</c:v>
                </c:pt>
                <c:pt idx="27">
                  <c:v>12263424</c:v>
                </c:pt>
                <c:pt idx="28">
                  <c:v>12529664</c:v>
                </c:pt>
                <c:pt idx="29">
                  <c:v>12881920</c:v>
                </c:pt>
                <c:pt idx="30">
                  <c:v>12902400</c:v>
                </c:pt>
                <c:pt idx="31">
                  <c:v>13111296</c:v>
                </c:pt>
                <c:pt idx="32">
                  <c:v>13324288</c:v>
                </c:pt>
                <c:pt idx="33">
                  <c:v>13578240</c:v>
                </c:pt>
                <c:pt idx="34">
                  <c:v>13824000</c:v>
                </c:pt>
                <c:pt idx="35">
                  <c:v>14077952</c:v>
                </c:pt>
                <c:pt idx="36">
                  <c:v>14069760</c:v>
                </c:pt>
                <c:pt idx="37">
                  <c:v>14065664</c:v>
                </c:pt>
                <c:pt idx="38">
                  <c:v>14057472</c:v>
                </c:pt>
                <c:pt idx="39">
                  <c:v>14057472</c:v>
                </c:pt>
                <c:pt idx="40">
                  <c:v>14045184</c:v>
                </c:pt>
                <c:pt idx="41">
                  <c:v>14032896</c:v>
                </c:pt>
                <c:pt idx="42">
                  <c:v>14024704</c:v>
                </c:pt>
                <c:pt idx="43">
                  <c:v>14024704</c:v>
                </c:pt>
                <c:pt idx="44">
                  <c:v>14008320</c:v>
                </c:pt>
                <c:pt idx="45">
                  <c:v>14118912</c:v>
                </c:pt>
                <c:pt idx="46">
                  <c:v>14118912</c:v>
                </c:pt>
                <c:pt idx="47">
                  <c:v>14114816</c:v>
                </c:pt>
                <c:pt idx="48">
                  <c:v>14114816</c:v>
                </c:pt>
                <c:pt idx="49">
                  <c:v>13873152</c:v>
                </c:pt>
                <c:pt idx="50">
                  <c:v>13950976</c:v>
                </c:pt>
                <c:pt idx="51">
                  <c:v>13905920</c:v>
                </c:pt>
                <c:pt idx="52">
                  <c:v>13860864</c:v>
                </c:pt>
                <c:pt idx="53">
                  <c:v>13950976</c:v>
                </c:pt>
                <c:pt idx="54">
                  <c:v>14057472</c:v>
                </c:pt>
                <c:pt idx="55">
                  <c:v>13893632</c:v>
                </c:pt>
                <c:pt idx="56">
                  <c:v>13996032</c:v>
                </c:pt>
                <c:pt idx="57">
                  <c:v>14094336</c:v>
                </c:pt>
                <c:pt idx="58">
                  <c:v>13934592</c:v>
                </c:pt>
                <c:pt idx="59">
                  <c:v>14012416</c:v>
                </c:pt>
                <c:pt idx="60">
                  <c:v>13910016</c:v>
                </c:pt>
                <c:pt idx="61">
                  <c:v>13893632</c:v>
                </c:pt>
                <c:pt idx="62">
                  <c:v>13893632</c:v>
                </c:pt>
                <c:pt idx="63">
                  <c:v>13873152</c:v>
                </c:pt>
                <c:pt idx="64">
                  <c:v>13860864</c:v>
                </c:pt>
                <c:pt idx="65">
                  <c:v>14118912</c:v>
                </c:pt>
                <c:pt idx="66">
                  <c:v>14118912</c:v>
                </c:pt>
                <c:pt idx="67">
                  <c:v>14106624</c:v>
                </c:pt>
                <c:pt idx="68">
                  <c:v>14098432</c:v>
                </c:pt>
                <c:pt idx="69">
                  <c:v>14098432</c:v>
                </c:pt>
                <c:pt idx="70">
                  <c:v>14098432</c:v>
                </c:pt>
                <c:pt idx="71">
                  <c:v>14090240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1-354A-9417-BFE01CA5D636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CPU'!$C$86:$C$157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44158.999997503597</c:v>
                </c:pt>
                <c:pt idx="1">
                  <c:v>44159.000196712506</c:v>
                </c:pt>
                <c:pt idx="2">
                  <c:v>44159.00039615672</c:v>
                </c:pt>
                <c:pt idx="3">
                  <c:v>44159.000600774307</c:v>
                </c:pt>
                <c:pt idx="4">
                  <c:v>44159.000799996764</c:v>
                </c:pt>
                <c:pt idx="5">
                  <c:v>44159.000999395605</c:v>
                </c:pt>
                <c:pt idx="6">
                  <c:v>44159.001202845488</c:v>
                </c:pt>
                <c:pt idx="7">
                  <c:v>44159.001402309492</c:v>
                </c:pt>
                <c:pt idx="8">
                  <c:v>44159.001601754055</c:v>
                </c:pt>
                <c:pt idx="9">
                  <c:v>44159.001804937732</c:v>
                </c:pt>
                <c:pt idx="10">
                  <c:v>44159.002004151618</c:v>
                </c:pt>
                <c:pt idx="11">
                  <c:v>44159.002203721764</c:v>
                </c:pt>
                <c:pt idx="12">
                  <c:v>44159.002407025117</c:v>
                </c:pt>
                <c:pt idx="13">
                  <c:v>44159.002606519331</c:v>
                </c:pt>
                <c:pt idx="14">
                  <c:v>44159.002805860764</c:v>
                </c:pt>
                <c:pt idx="15">
                  <c:v>44159.003009132757</c:v>
                </c:pt>
                <c:pt idx="16">
                  <c:v>44159.003208521644</c:v>
                </c:pt>
                <c:pt idx="17">
                  <c:v>44159.003407812852</c:v>
                </c:pt>
                <c:pt idx="18">
                  <c:v>44159.003611215747</c:v>
                </c:pt>
                <c:pt idx="19">
                  <c:v>44159.003810534028</c:v>
                </c:pt>
                <c:pt idx="20">
                  <c:v>44159.004009966207</c:v>
                </c:pt>
                <c:pt idx="21">
                  <c:v>44159.004213326509</c:v>
                </c:pt>
                <c:pt idx="22">
                  <c:v>44159.004412724076</c:v>
                </c:pt>
                <c:pt idx="23">
                  <c:v>44159.004612406607</c:v>
                </c:pt>
                <c:pt idx="24">
                  <c:v>44159.004815413544</c:v>
                </c:pt>
                <c:pt idx="25">
                  <c:v>44159.005014712391</c:v>
                </c:pt>
                <c:pt idx="26">
                  <c:v>44159.005214156139</c:v>
                </c:pt>
                <c:pt idx="27">
                  <c:v>44159.005417495027</c:v>
                </c:pt>
                <c:pt idx="28">
                  <c:v>44159.005616901391</c:v>
                </c:pt>
                <c:pt idx="29">
                  <c:v>44159.005816192475</c:v>
                </c:pt>
                <c:pt idx="30">
                  <c:v>44159.006019580447</c:v>
                </c:pt>
                <c:pt idx="31">
                  <c:v>44159.006219122457</c:v>
                </c:pt>
                <c:pt idx="32">
                  <c:v>44159.006418710771</c:v>
                </c:pt>
                <c:pt idx="33">
                  <c:v>44159.006621656947</c:v>
                </c:pt>
                <c:pt idx="34">
                  <c:v>44159.006820721064</c:v>
                </c:pt>
                <c:pt idx="35">
                  <c:v>44159.007020228943</c:v>
                </c:pt>
                <c:pt idx="36">
                  <c:v>44159.00722372489</c:v>
                </c:pt>
                <c:pt idx="37">
                  <c:v>44159.007423159383</c:v>
                </c:pt>
                <c:pt idx="38">
                  <c:v>44159.007622405676</c:v>
                </c:pt>
                <c:pt idx="39">
                  <c:v>44159.007825812965</c:v>
                </c:pt>
                <c:pt idx="40">
                  <c:v>44159.008025155905</c:v>
                </c:pt>
                <c:pt idx="41">
                  <c:v>44159.008224570956</c:v>
                </c:pt>
                <c:pt idx="42">
                  <c:v>44159.008427900924</c:v>
                </c:pt>
                <c:pt idx="43">
                  <c:v>44159.008627077666</c:v>
                </c:pt>
                <c:pt idx="44">
                  <c:v>44159.008826367943</c:v>
                </c:pt>
                <c:pt idx="45">
                  <c:v>44159.009029972571</c:v>
                </c:pt>
                <c:pt idx="46">
                  <c:v>44159.009229533105</c:v>
                </c:pt>
                <c:pt idx="47">
                  <c:v>44159.009429021535</c:v>
                </c:pt>
                <c:pt idx="48">
                  <c:v>44159.009632076508</c:v>
                </c:pt>
                <c:pt idx="49">
                  <c:v>44159.009831340511</c:v>
                </c:pt>
                <c:pt idx="50">
                  <c:v>44159.010030713544</c:v>
                </c:pt>
                <c:pt idx="51">
                  <c:v>44159.010234158566</c:v>
                </c:pt>
                <c:pt idx="52">
                  <c:v>44159.010433553827</c:v>
                </c:pt>
                <c:pt idx="53">
                  <c:v>44159.010633050355</c:v>
                </c:pt>
                <c:pt idx="54">
                  <c:v>44159.010836230213</c:v>
                </c:pt>
                <c:pt idx="55">
                  <c:v>44159.011035726973</c:v>
                </c:pt>
                <c:pt idx="56">
                  <c:v>44159.011234942365</c:v>
                </c:pt>
                <c:pt idx="57">
                  <c:v>44159.011438322916</c:v>
                </c:pt>
                <c:pt idx="58">
                  <c:v>44159.011637859032</c:v>
                </c:pt>
                <c:pt idx="59">
                  <c:v>44159.011837398262</c:v>
                </c:pt>
                <c:pt idx="60">
                  <c:v>44159.012040403592</c:v>
                </c:pt>
                <c:pt idx="61">
                  <c:v>44159.012240002317</c:v>
                </c:pt>
                <c:pt idx="62">
                  <c:v>44159.01243906968</c:v>
                </c:pt>
                <c:pt idx="63">
                  <c:v>44159.0126424845</c:v>
                </c:pt>
                <c:pt idx="64">
                  <c:v>44159.012841792712</c:v>
                </c:pt>
                <c:pt idx="65">
                  <c:v>44159.013041091901</c:v>
                </c:pt>
                <c:pt idx="66">
                  <c:v>44159.013244554284</c:v>
                </c:pt>
                <c:pt idx="67">
                  <c:v>44159.013443925585</c:v>
                </c:pt>
                <c:pt idx="68">
                  <c:v>44159.013643341204</c:v>
                </c:pt>
                <c:pt idx="69">
                  <c:v>44159.013846637157</c:v>
                </c:pt>
                <c:pt idx="70">
                  <c:v>44159.014045897107</c:v>
                </c:pt>
                <c:pt idx="71">
                  <c:v>44159.014245323269</c:v>
                </c:pt>
              </c:numCache>
            </c:numRef>
          </c:cat>
          <c:val>
            <c:numRef>
              <c:f>'Memory &amp; CPU'!$R$86:$R$157</c:f>
              <c:numCache>
                <c:formatCode>0</c:formatCode>
                <c:ptCount val="72"/>
                <c:pt idx="0">
                  <c:v>66030</c:v>
                </c:pt>
                <c:pt idx="1">
                  <c:v>113038</c:v>
                </c:pt>
                <c:pt idx="2">
                  <c:v>277246</c:v>
                </c:pt>
                <c:pt idx="3">
                  <c:v>442510</c:v>
                </c:pt>
                <c:pt idx="4">
                  <c:v>653780</c:v>
                </c:pt>
                <c:pt idx="5">
                  <c:v>834884</c:v>
                </c:pt>
                <c:pt idx="6">
                  <c:v>1017572</c:v>
                </c:pt>
                <c:pt idx="7">
                  <c:v>1155310</c:v>
                </c:pt>
                <c:pt idx="8">
                  <c:v>1387398</c:v>
                </c:pt>
                <c:pt idx="9">
                  <c:v>1572198</c:v>
                </c:pt>
                <c:pt idx="10">
                  <c:v>1761222</c:v>
                </c:pt>
                <c:pt idx="11">
                  <c:v>1954998</c:v>
                </c:pt>
                <c:pt idx="12">
                  <c:v>2145606</c:v>
                </c:pt>
                <c:pt idx="13">
                  <c:v>2337270</c:v>
                </c:pt>
                <c:pt idx="14">
                  <c:v>2532102</c:v>
                </c:pt>
                <c:pt idx="15">
                  <c:v>2723238</c:v>
                </c:pt>
                <c:pt idx="16">
                  <c:v>2911734</c:v>
                </c:pt>
                <c:pt idx="17">
                  <c:v>3101814</c:v>
                </c:pt>
                <c:pt idx="18">
                  <c:v>3294006</c:v>
                </c:pt>
                <c:pt idx="19">
                  <c:v>3428258</c:v>
                </c:pt>
                <c:pt idx="20">
                  <c:v>3681030</c:v>
                </c:pt>
                <c:pt idx="21">
                  <c:v>3872694</c:v>
                </c:pt>
                <c:pt idx="22">
                  <c:v>4066470</c:v>
                </c:pt>
                <c:pt idx="23">
                  <c:v>4221406</c:v>
                </c:pt>
                <c:pt idx="24">
                  <c:v>4412014</c:v>
                </c:pt>
                <c:pt idx="25">
                  <c:v>4646214</c:v>
                </c:pt>
                <c:pt idx="26">
                  <c:v>4842630</c:v>
                </c:pt>
                <c:pt idx="27">
                  <c:v>5036406</c:v>
                </c:pt>
                <c:pt idx="28">
                  <c:v>5175184</c:v>
                </c:pt>
                <c:pt idx="29">
                  <c:v>5389644</c:v>
                </c:pt>
                <c:pt idx="30">
                  <c:v>5623316</c:v>
                </c:pt>
                <c:pt idx="31">
                  <c:v>5812566</c:v>
                </c:pt>
                <c:pt idx="32">
                  <c:v>5953682</c:v>
                </c:pt>
                <c:pt idx="33">
                  <c:v>6166030</c:v>
                </c:pt>
                <c:pt idx="34">
                  <c:v>6360334</c:v>
                </c:pt>
                <c:pt idx="35">
                  <c:v>6529822</c:v>
                </c:pt>
                <c:pt idx="36">
                  <c:v>6570766</c:v>
                </c:pt>
                <c:pt idx="37">
                  <c:v>6529814</c:v>
                </c:pt>
                <c:pt idx="38">
                  <c:v>6529814</c:v>
                </c:pt>
                <c:pt idx="39">
                  <c:v>6529814</c:v>
                </c:pt>
                <c:pt idx="40">
                  <c:v>6529814</c:v>
                </c:pt>
                <c:pt idx="41">
                  <c:v>6570766</c:v>
                </c:pt>
                <c:pt idx="42">
                  <c:v>6570766</c:v>
                </c:pt>
                <c:pt idx="43">
                  <c:v>6529814</c:v>
                </c:pt>
                <c:pt idx="44">
                  <c:v>6529814</c:v>
                </c:pt>
                <c:pt idx="45">
                  <c:v>6570766</c:v>
                </c:pt>
                <c:pt idx="46">
                  <c:v>6570766</c:v>
                </c:pt>
                <c:pt idx="47">
                  <c:v>6574764</c:v>
                </c:pt>
                <c:pt idx="48">
                  <c:v>6574764</c:v>
                </c:pt>
                <c:pt idx="49">
                  <c:v>6574764</c:v>
                </c:pt>
                <c:pt idx="50">
                  <c:v>6570766</c:v>
                </c:pt>
                <c:pt idx="51">
                  <c:v>6570766</c:v>
                </c:pt>
                <c:pt idx="52">
                  <c:v>6570766</c:v>
                </c:pt>
                <c:pt idx="53">
                  <c:v>6570766</c:v>
                </c:pt>
                <c:pt idx="54">
                  <c:v>6529814</c:v>
                </c:pt>
                <c:pt idx="55">
                  <c:v>6570766</c:v>
                </c:pt>
                <c:pt idx="56">
                  <c:v>6570766</c:v>
                </c:pt>
                <c:pt idx="57">
                  <c:v>6570766</c:v>
                </c:pt>
                <c:pt idx="58">
                  <c:v>6570766</c:v>
                </c:pt>
                <c:pt idx="59">
                  <c:v>6529814</c:v>
                </c:pt>
                <c:pt idx="60">
                  <c:v>6570766</c:v>
                </c:pt>
                <c:pt idx="61">
                  <c:v>6570766</c:v>
                </c:pt>
                <c:pt idx="62">
                  <c:v>6529814</c:v>
                </c:pt>
                <c:pt idx="63">
                  <c:v>6570766</c:v>
                </c:pt>
                <c:pt idx="64">
                  <c:v>6570766</c:v>
                </c:pt>
                <c:pt idx="65">
                  <c:v>6529814</c:v>
                </c:pt>
                <c:pt idx="66">
                  <c:v>6570766</c:v>
                </c:pt>
                <c:pt idx="67">
                  <c:v>6570766</c:v>
                </c:pt>
                <c:pt idx="68">
                  <c:v>6512826</c:v>
                </c:pt>
                <c:pt idx="69">
                  <c:v>6574764</c:v>
                </c:pt>
                <c:pt idx="70">
                  <c:v>6533812</c:v>
                </c:pt>
                <c:pt idx="71">
                  <c:v>6533804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1-354A-9417-BFE01CA5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 SGX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CPU'!$J$86:$J$157</c:f>
              <c:numCache>
                <c:formatCode>0</c:formatCode>
                <c:ptCount val="72"/>
                <c:pt idx="0">
                  <c:v>943801</c:v>
                </c:pt>
                <c:pt idx="1">
                  <c:v>991883</c:v>
                </c:pt>
                <c:pt idx="2">
                  <c:v>1021947</c:v>
                </c:pt>
                <c:pt idx="3">
                  <c:v>1089471</c:v>
                </c:pt>
                <c:pt idx="4">
                  <c:v>1151889</c:v>
                </c:pt>
                <c:pt idx="5">
                  <c:v>1225235</c:v>
                </c:pt>
                <c:pt idx="6">
                  <c:v>1327433</c:v>
                </c:pt>
                <c:pt idx="7">
                  <c:v>1392799</c:v>
                </c:pt>
                <c:pt idx="8">
                  <c:v>1479218</c:v>
                </c:pt>
                <c:pt idx="9">
                  <c:v>1548238</c:v>
                </c:pt>
                <c:pt idx="10">
                  <c:v>1618273</c:v>
                </c:pt>
                <c:pt idx="11">
                  <c:v>1656957</c:v>
                </c:pt>
                <c:pt idx="12">
                  <c:v>1762200</c:v>
                </c:pt>
                <c:pt idx="13">
                  <c:v>1851417</c:v>
                </c:pt>
                <c:pt idx="14">
                  <c:v>1955844</c:v>
                </c:pt>
                <c:pt idx="15">
                  <c:v>2030142</c:v>
                </c:pt>
                <c:pt idx="16">
                  <c:v>2050659</c:v>
                </c:pt>
                <c:pt idx="17">
                  <c:v>2154887</c:v>
                </c:pt>
                <c:pt idx="18">
                  <c:v>2194789</c:v>
                </c:pt>
                <c:pt idx="19">
                  <c:v>2267057</c:v>
                </c:pt>
                <c:pt idx="20">
                  <c:v>2392091</c:v>
                </c:pt>
                <c:pt idx="21">
                  <c:v>2432196</c:v>
                </c:pt>
                <c:pt idx="22">
                  <c:v>2538657</c:v>
                </c:pt>
                <c:pt idx="23">
                  <c:v>2562219</c:v>
                </c:pt>
                <c:pt idx="24">
                  <c:v>2634487</c:v>
                </c:pt>
                <c:pt idx="25">
                  <c:v>2809326</c:v>
                </c:pt>
                <c:pt idx="26">
                  <c:v>2882406</c:v>
                </c:pt>
                <c:pt idx="27">
                  <c:v>2921496</c:v>
                </c:pt>
                <c:pt idx="28">
                  <c:v>2996809</c:v>
                </c:pt>
                <c:pt idx="29">
                  <c:v>3102255</c:v>
                </c:pt>
                <c:pt idx="30">
                  <c:v>3177567</c:v>
                </c:pt>
                <c:pt idx="31">
                  <c:v>3219051</c:v>
                </c:pt>
                <c:pt idx="32">
                  <c:v>3294939</c:v>
                </c:pt>
                <c:pt idx="33">
                  <c:v>3368991</c:v>
                </c:pt>
                <c:pt idx="34">
                  <c:v>3478467</c:v>
                </c:pt>
                <c:pt idx="35">
                  <c:v>3505655</c:v>
                </c:pt>
                <c:pt idx="36">
                  <c:v>3538435</c:v>
                </c:pt>
                <c:pt idx="37">
                  <c:v>3538435</c:v>
                </c:pt>
                <c:pt idx="38">
                  <c:v>3538435</c:v>
                </c:pt>
                <c:pt idx="39">
                  <c:v>3538435</c:v>
                </c:pt>
                <c:pt idx="40">
                  <c:v>3538435</c:v>
                </c:pt>
                <c:pt idx="41">
                  <c:v>3538435</c:v>
                </c:pt>
                <c:pt idx="42">
                  <c:v>3538435</c:v>
                </c:pt>
                <c:pt idx="43">
                  <c:v>3505663</c:v>
                </c:pt>
                <c:pt idx="44">
                  <c:v>3505663</c:v>
                </c:pt>
                <c:pt idx="45">
                  <c:v>3505663</c:v>
                </c:pt>
                <c:pt idx="46">
                  <c:v>3538435</c:v>
                </c:pt>
                <c:pt idx="47">
                  <c:v>3538435</c:v>
                </c:pt>
                <c:pt idx="48">
                  <c:v>3538435</c:v>
                </c:pt>
                <c:pt idx="49">
                  <c:v>3505663</c:v>
                </c:pt>
                <c:pt idx="50">
                  <c:v>3538435</c:v>
                </c:pt>
                <c:pt idx="51">
                  <c:v>3538435</c:v>
                </c:pt>
                <c:pt idx="52">
                  <c:v>3538435</c:v>
                </c:pt>
                <c:pt idx="53">
                  <c:v>3538435</c:v>
                </c:pt>
                <c:pt idx="54">
                  <c:v>3538435</c:v>
                </c:pt>
                <c:pt idx="55">
                  <c:v>3538435</c:v>
                </c:pt>
                <c:pt idx="56">
                  <c:v>3505663</c:v>
                </c:pt>
                <c:pt idx="57">
                  <c:v>3538435</c:v>
                </c:pt>
                <c:pt idx="58">
                  <c:v>3538435</c:v>
                </c:pt>
                <c:pt idx="59">
                  <c:v>3538435</c:v>
                </c:pt>
                <c:pt idx="60">
                  <c:v>3505663</c:v>
                </c:pt>
                <c:pt idx="61">
                  <c:v>3538435</c:v>
                </c:pt>
                <c:pt idx="62">
                  <c:v>3538435</c:v>
                </c:pt>
                <c:pt idx="63">
                  <c:v>3505663</c:v>
                </c:pt>
                <c:pt idx="64">
                  <c:v>3505663</c:v>
                </c:pt>
                <c:pt idx="65">
                  <c:v>3538435</c:v>
                </c:pt>
                <c:pt idx="66">
                  <c:v>3505663</c:v>
                </c:pt>
                <c:pt idx="67">
                  <c:v>3538435</c:v>
                </c:pt>
                <c:pt idx="68">
                  <c:v>3505663</c:v>
                </c:pt>
                <c:pt idx="69">
                  <c:v>3505663</c:v>
                </c:pt>
                <c:pt idx="70">
                  <c:v>3505663</c:v>
                </c:pt>
                <c:pt idx="71">
                  <c:v>3505663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7A48-8E5E-CD9098AA1B5C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CPU'!$K$86:$K$157</c:f>
              <c:numCache>
                <c:formatCode>General</c:formatCode>
                <c:ptCount val="72"/>
                <c:pt idx="0">
                  <c:v>34570240</c:v>
                </c:pt>
                <c:pt idx="1">
                  <c:v>34570240</c:v>
                </c:pt>
                <c:pt idx="2">
                  <c:v>34570240</c:v>
                </c:pt>
                <c:pt idx="3">
                  <c:v>34570240</c:v>
                </c:pt>
                <c:pt idx="4">
                  <c:v>34570240</c:v>
                </c:pt>
                <c:pt idx="5">
                  <c:v>34570240</c:v>
                </c:pt>
                <c:pt idx="6">
                  <c:v>34570240</c:v>
                </c:pt>
                <c:pt idx="7">
                  <c:v>34570240</c:v>
                </c:pt>
                <c:pt idx="8">
                  <c:v>34570240</c:v>
                </c:pt>
                <c:pt idx="9">
                  <c:v>34783232</c:v>
                </c:pt>
                <c:pt idx="10">
                  <c:v>34783232</c:v>
                </c:pt>
                <c:pt idx="11">
                  <c:v>34783232</c:v>
                </c:pt>
                <c:pt idx="12">
                  <c:v>34783232</c:v>
                </c:pt>
                <c:pt idx="13">
                  <c:v>34783232</c:v>
                </c:pt>
                <c:pt idx="14">
                  <c:v>34783232</c:v>
                </c:pt>
                <c:pt idx="15">
                  <c:v>34783232</c:v>
                </c:pt>
                <c:pt idx="16">
                  <c:v>34783232</c:v>
                </c:pt>
                <c:pt idx="17">
                  <c:v>34783232</c:v>
                </c:pt>
                <c:pt idx="18">
                  <c:v>34783232</c:v>
                </c:pt>
                <c:pt idx="19">
                  <c:v>34783232</c:v>
                </c:pt>
                <c:pt idx="20">
                  <c:v>34783232</c:v>
                </c:pt>
                <c:pt idx="21">
                  <c:v>34783232</c:v>
                </c:pt>
                <c:pt idx="22">
                  <c:v>34783232</c:v>
                </c:pt>
                <c:pt idx="23">
                  <c:v>34783232</c:v>
                </c:pt>
                <c:pt idx="24">
                  <c:v>34783232</c:v>
                </c:pt>
                <c:pt idx="25">
                  <c:v>34783232</c:v>
                </c:pt>
                <c:pt idx="26">
                  <c:v>34783232</c:v>
                </c:pt>
                <c:pt idx="27">
                  <c:v>34787328</c:v>
                </c:pt>
                <c:pt idx="28">
                  <c:v>34787328</c:v>
                </c:pt>
                <c:pt idx="29">
                  <c:v>34787328</c:v>
                </c:pt>
                <c:pt idx="30">
                  <c:v>34787328</c:v>
                </c:pt>
                <c:pt idx="31">
                  <c:v>34787328</c:v>
                </c:pt>
                <c:pt idx="32">
                  <c:v>34787328</c:v>
                </c:pt>
                <c:pt idx="33">
                  <c:v>34787328</c:v>
                </c:pt>
                <c:pt idx="34">
                  <c:v>34787328</c:v>
                </c:pt>
                <c:pt idx="35">
                  <c:v>34787328</c:v>
                </c:pt>
                <c:pt idx="36">
                  <c:v>34787328</c:v>
                </c:pt>
                <c:pt idx="37">
                  <c:v>34787328</c:v>
                </c:pt>
                <c:pt idx="38">
                  <c:v>34787328</c:v>
                </c:pt>
                <c:pt idx="39">
                  <c:v>34787328</c:v>
                </c:pt>
                <c:pt idx="40">
                  <c:v>34787328</c:v>
                </c:pt>
                <c:pt idx="41">
                  <c:v>34787328</c:v>
                </c:pt>
                <c:pt idx="42">
                  <c:v>34787328</c:v>
                </c:pt>
                <c:pt idx="43">
                  <c:v>34787328</c:v>
                </c:pt>
                <c:pt idx="44">
                  <c:v>34787328</c:v>
                </c:pt>
                <c:pt idx="45">
                  <c:v>34787328</c:v>
                </c:pt>
                <c:pt idx="46">
                  <c:v>34787328</c:v>
                </c:pt>
                <c:pt idx="47">
                  <c:v>34787328</c:v>
                </c:pt>
                <c:pt idx="48">
                  <c:v>34787328</c:v>
                </c:pt>
                <c:pt idx="49">
                  <c:v>34787328</c:v>
                </c:pt>
                <c:pt idx="50">
                  <c:v>34787328</c:v>
                </c:pt>
                <c:pt idx="51">
                  <c:v>34787328</c:v>
                </c:pt>
                <c:pt idx="52">
                  <c:v>34787328</c:v>
                </c:pt>
                <c:pt idx="53">
                  <c:v>34787328</c:v>
                </c:pt>
                <c:pt idx="54">
                  <c:v>34787328</c:v>
                </c:pt>
                <c:pt idx="55">
                  <c:v>34787328</c:v>
                </c:pt>
                <c:pt idx="56">
                  <c:v>34787328</c:v>
                </c:pt>
                <c:pt idx="57">
                  <c:v>34787328</c:v>
                </c:pt>
                <c:pt idx="58">
                  <c:v>34787328</c:v>
                </c:pt>
                <c:pt idx="59">
                  <c:v>34787328</c:v>
                </c:pt>
                <c:pt idx="60">
                  <c:v>34787328</c:v>
                </c:pt>
                <c:pt idx="61">
                  <c:v>34787328</c:v>
                </c:pt>
                <c:pt idx="62">
                  <c:v>34787328</c:v>
                </c:pt>
                <c:pt idx="63">
                  <c:v>34787328</c:v>
                </c:pt>
                <c:pt idx="64">
                  <c:v>34787328</c:v>
                </c:pt>
                <c:pt idx="65">
                  <c:v>34787328</c:v>
                </c:pt>
                <c:pt idx="66">
                  <c:v>34787328</c:v>
                </c:pt>
                <c:pt idx="67">
                  <c:v>34787328</c:v>
                </c:pt>
                <c:pt idx="68">
                  <c:v>34787328</c:v>
                </c:pt>
                <c:pt idx="69">
                  <c:v>34787328</c:v>
                </c:pt>
                <c:pt idx="70">
                  <c:v>34787328</c:v>
                </c:pt>
                <c:pt idx="71">
                  <c:v>34787328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B-7A48-8E5E-CD9098AA1B5C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CPU'!$I$86:$I$157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44159.000000521068</c:v>
                </c:pt>
                <c:pt idx="1">
                  <c:v>44159.000201616087</c:v>
                </c:pt>
                <c:pt idx="2">
                  <c:v>44159.000401496181</c:v>
                </c:pt>
                <c:pt idx="3">
                  <c:v>44159.000601012383</c:v>
                </c:pt>
                <c:pt idx="4">
                  <c:v>44159.00080364514</c:v>
                </c:pt>
                <c:pt idx="5">
                  <c:v>44159.001003268524</c:v>
                </c:pt>
                <c:pt idx="6">
                  <c:v>44159.001203050349</c:v>
                </c:pt>
                <c:pt idx="7">
                  <c:v>44159.001405801391</c:v>
                </c:pt>
                <c:pt idx="8">
                  <c:v>44159.001605346872</c:v>
                </c:pt>
                <c:pt idx="9">
                  <c:v>44159.00180502014</c:v>
                </c:pt>
                <c:pt idx="10">
                  <c:v>44159.002007863077</c:v>
                </c:pt>
                <c:pt idx="11">
                  <c:v>44159.002207367361</c:v>
                </c:pt>
                <c:pt idx="12">
                  <c:v>44159.002406951622</c:v>
                </c:pt>
                <c:pt idx="13">
                  <c:v>44159.002609898729</c:v>
                </c:pt>
                <c:pt idx="14">
                  <c:v>44159.002809243058</c:v>
                </c:pt>
                <c:pt idx="15">
                  <c:v>44159.003008802661</c:v>
                </c:pt>
                <c:pt idx="16">
                  <c:v>44159.003212004973</c:v>
                </c:pt>
                <c:pt idx="17">
                  <c:v>44159.003411723272</c:v>
                </c:pt>
                <c:pt idx="18">
                  <c:v>44159.003611359723</c:v>
                </c:pt>
                <c:pt idx="19">
                  <c:v>44159.003814075113</c:v>
                </c:pt>
                <c:pt idx="20">
                  <c:v>44159.004013962272</c:v>
                </c:pt>
                <c:pt idx="21">
                  <c:v>44159.004219296876</c:v>
                </c:pt>
                <c:pt idx="22">
                  <c:v>44159.004418942823</c:v>
                </c:pt>
                <c:pt idx="23">
                  <c:v>44159.004618600346</c:v>
                </c:pt>
                <c:pt idx="24">
                  <c:v>44159.004821384951</c:v>
                </c:pt>
                <c:pt idx="25">
                  <c:v>44159.005021166318</c:v>
                </c:pt>
                <c:pt idx="26">
                  <c:v>44159.005226656482</c:v>
                </c:pt>
                <c:pt idx="27">
                  <c:v>44159.005426272801</c:v>
                </c:pt>
                <c:pt idx="28">
                  <c:v>44159.005625763195</c:v>
                </c:pt>
                <c:pt idx="29">
                  <c:v>44159.005828678943</c:v>
                </c:pt>
                <c:pt idx="30">
                  <c:v>44159.006028878473</c:v>
                </c:pt>
                <c:pt idx="31">
                  <c:v>44159.006233940396</c:v>
                </c:pt>
                <c:pt idx="32">
                  <c:v>44159.006433722912</c:v>
                </c:pt>
                <c:pt idx="33">
                  <c:v>44159.006639157407</c:v>
                </c:pt>
                <c:pt idx="34">
                  <c:v>44159.006838902314</c:v>
                </c:pt>
                <c:pt idx="35">
                  <c:v>44159.007044420025</c:v>
                </c:pt>
                <c:pt idx="36">
                  <c:v>44159.007243818058</c:v>
                </c:pt>
                <c:pt idx="37">
                  <c:v>44159.007443324655</c:v>
                </c:pt>
                <c:pt idx="38">
                  <c:v>44159.007646483682</c:v>
                </c:pt>
                <c:pt idx="39">
                  <c:v>44159.00784625602</c:v>
                </c:pt>
                <c:pt idx="40">
                  <c:v>44159.008045789</c:v>
                </c:pt>
                <c:pt idx="41">
                  <c:v>44159.008248576851</c:v>
                </c:pt>
                <c:pt idx="42">
                  <c:v>44159.00844815938</c:v>
                </c:pt>
                <c:pt idx="43">
                  <c:v>44159.008647656599</c:v>
                </c:pt>
                <c:pt idx="44">
                  <c:v>44159.008850603015</c:v>
                </c:pt>
                <c:pt idx="45">
                  <c:v>44159.009050303241</c:v>
                </c:pt>
                <c:pt idx="46">
                  <c:v>44159.00924985313</c:v>
                </c:pt>
                <c:pt idx="47">
                  <c:v>44159.009452638544</c:v>
                </c:pt>
                <c:pt idx="48">
                  <c:v>44159.009652493056</c:v>
                </c:pt>
                <c:pt idx="49">
                  <c:v>44159.009857874771</c:v>
                </c:pt>
                <c:pt idx="50">
                  <c:v>44159.010057498963</c:v>
                </c:pt>
                <c:pt idx="51">
                  <c:v>44159.010257134607</c:v>
                </c:pt>
                <c:pt idx="52">
                  <c:v>44159.010459947807</c:v>
                </c:pt>
                <c:pt idx="53">
                  <c:v>44159.010659432177</c:v>
                </c:pt>
                <c:pt idx="54">
                  <c:v>44159.010858930094</c:v>
                </c:pt>
                <c:pt idx="55">
                  <c:v>44159.011062035759</c:v>
                </c:pt>
                <c:pt idx="56">
                  <c:v>44159.011261663312</c:v>
                </c:pt>
                <c:pt idx="57">
                  <c:v>44159.011461265392</c:v>
                </c:pt>
                <c:pt idx="58">
                  <c:v>44159.011664326506</c:v>
                </c:pt>
                <c:pt idx="59">
                  <c:v>44159.011863799766</c:v>
                </c:pt>
                <c:pt idx="60">
                  <c:v>44159.012069354401</c:v>
                </c:pt>
                <c:pt idx="61">
                  <c:v>44159.012269254978</c:v>
                </c:pt>
                <c:pt idx="62">
                  <c:v>44159.01246868704</c:v>
                </c:pt>
                <c:pt idx="63">
                  <c:v>44159.012671419448</c:v>
                </c:pt>
                <c:pt idx="64">
                  <c:v>44159.012871004976</c:v>
                </c:pt>
                <c:pt idx="65">
                  <c:v>44159.013070446643</c:v>
                </c:pt>
                <c:pt idx="66">
                  <c:v>44159.013273485412</c:v>
                </c:pt>
                <c:pt idx="67">
                  <c:v>44159.013473107872</c:v>
                </c:pt>
                <c:pt idx="68">
                  <c:v>44159.013672702553</c:v>
                </c:pt>
                <c:pt idx="69">
                  <c:v>44159.013875540739</c:v>
                </c:pt>
                <c:pt idx="70">
                  <c:v>44159.014075256477</c:v>
                </c:pt>
                <c:pt idx="71">
                  <c:v>44159.014274714929</c:v>
                </c:pt>
              </c:numCache>
            </c:numRef>
          </c:cat>
          <c:val>
            <c:numRef>
              <c:f>'Memory &amp; CPU'!$L$86:$L$157</c:f>
              <c:numCache>
                <c:formatCode>General</c:formatCode>
                <c:ptCount val="72"/>
                <c:pt idx="0">
                  <c:v>1294</c:v>
                </c:pt>
                <c:pt idx="1">
                  <c:v>12740</c:v>
                </c:pt>
                <c:pt idx="2">
                  <c:v>60664</c:v>
                </c:pt>
                <c:pt idx="3">
                  <c:v>111532</c:v>
                </c:pt>
                <c:pt idx="4">
                  <c:v>161590</c:v>
                </c:pt>
                <c:pt idx="5">
                  <c:v>213904</c:v>
                </c:pt>
                <c:pt idx="6">
                  <c:v>269650</c:v>
                </c:pt>
                <c:pt idx="7">
                  <c:v>322136</c:v>
                </c:pt>
                <c:pt idx="8">
                  <c:v>378371</c:v>
                </c:pt>
                <c:pt idx="9">
                  <c:v>433791</c:v>
                </c:pt>
                <c:pt idx="10">
                  <c:v>490026</c:v>
                </c:pt>
                <c:pt idx="11">
                  <c:v>547402</c:v>
                </c:pt>
                <c:pt idx="12">
                  <c:v>605593</c:v>
                </c:pt>
                <c:pt idx="13">
                  <c:v>663720</c:v>
                </c:pt>
                <c:pt idx="14">
                  <c:v>721259</c:v>
                </c:pt>
                <c:pt idx="15">
                  <c:v>780917</c:v>
                </c:pt>
                <c:pt idx="16">
                  <c:v>837216</c:v>
                </c:pt>
                <c:pt idx="17">
                  <c:v>894592</c:v>
                </c:pt>
                <c:pt idx="18">
                  <c:v>952946</c:v>
                </c:pt>
                <c:pt idx="19">
                  <c:v>1010974</c:v>
                </c:pt>
                <c:pt idx="20">
                  <c:v>1071546</c:v>
                </c:pt>
                <c:pt idx="21">
                  <c:v>1130063</c:v>
                </c:pt>
                <c:pt idx="22">
                  <c:v>1189232</c:v>
                </c:pt>
                <c:pt idx="23">
                  <c:v>1247976</c:v>
                </c:pt>
                <c:pt idx="24">
                  <c:v>1306004</c:v>
                </c:pt>
                <c:pt idx="25">
                  <c:v>1367455</c:v>
                </c:pt>
                <c:pt idx="26">
                  <c:v>1426135</c:v>
                </c:pt>
                <c:pt idx="27">
                  <c:v>1483837</c:v>
                </c:pt>
                <c:pt idx="28">
                  <c:v>1544310</c:v>
                </c:pt>
                <c:pt idx="29">
                  <c:v>1602664</c:v>
                </c:pt>
                <c:pt idx="30">
                  <c:v>1663176</c:v>
                </c:pt>
                <c:pt idx="31">
                  <c:v>1722872</c:v>
                </c:pt>
                <c:pt idx="32">
                  <c:v>1783880</c:v>
                </c:pt>
                <c:pt idx="33">
                  <c:v>1843412</c:v>
                </c:pt>
                <c:pt idx="34">
                  <c:v>1905076</c:v>
                </c:pt>
                <c:pt idx="35">
                  <c:v>1953276</c:v>
                </c:pt>
                <c:pt idx="36">
                  <c:v>1953284</c:v>
                </c:pt>
                <c:pt idx="37">
                  <c:v>1953284</c:v>
                </c:pt>
                <c:pt idx="38">
                  <c:v>1953284</c:v>
                </c:pt>
                <c:pt idx="39">
                  <c:v>1953284</c:v>
                </c:pt>
                <c:pt idx="40">
                  <c:v>1953284</c:v>
                </c:pt>
                <c:pt idx="41">
                  <c:v>1953284</c:v>
                </c:pt>
                <c:pt idx="42">
                  <c:v>1953284</c:v>
                </c:pt>
                <c:pt idx="43">
                  <c:v>1953284</c:v>
                </c:pt>
                <c:pt idx="44">
                  <c:v>1953284</c:v>
                </c:pt>
                <c:pt idx="45">
                  <c:v>1953284</c:v>
                </c:pt>
                <c:pt idx="46">
                  <c:v>1953284</c:v>
                </c:pt>
                <c:pt idx="47">
                  <c:v>1953284</c:v>
                </c:pt>
                <c:pt idx="48">
                  <c:v>1953284</c:v>
                </c:pt>
                <c:pt idx="49">
                  <c:v>1953284</c:v>
                </c:pt>
                <c:pt idx="50">
                  <c:v>1953284</c:v>
                </c:pt>
                <c:pt idx="51">
                  <c:v>1953284</c:v>
                </c:pt>
                <c:pt idx="52">
                  <c:v>1953284</c:v>
                </c:pt>
                <c:pt idx="53">
                  <c:v>1953284</c:v>
                </c:pt>
                <c:pt idx="54">
                  <c:v>1953284</c:v>
                </c:pt>
                <c:pt idx="55">
                  <c:v>1953284</c:v>
                </c:pt>
                <c:pt idx="56">
                  <c:v>1953284</c:v>
                </c:pt>
                <c:pt idx="57">
                  <c:v>1953284</c:v>
                </c:pt>
                <c:pt idx="58">
                  <c:v>1953284</c:v>
                </c:pt>
                <c:pt idx="59">
                  <c:v>1953284</c:v>
                </c:pt>
                <c:pt idx="60">
                  <c:v>1953284</c:v>
                </c:pt>
                <c:pt idx="61">
                  <c:v>1953284</c:v>
                </c:pt>
                <c:pt idx="62">
                  <c:v>1953284</c:v>
                </c:pt>
                <c:pt idx="63">
                  <c:v>1953284</c:v>
                </c:pt>
                <c:pt idx="64">
                  <c:v>1953284</c:v>
                </c:pt>
                <c:pt idx="65">
                  <c:v>1953284</c:v>
                </c:pt>
                <c:pt idx="66">
                  <c:v>1953284</c:v>
                </c:pt>
                <c:pt idx="67">
                  <c:v>1953284</c:v>
                </c:pt>
                <c:pt idx="68">
                  <c:v>1953284</c:v>
                </c:pt>
                <c:pt idx="69">
                  <c:v>1953284</c:v>
                </c:pt>
                <c:pt idx="70">
                  <c:v>1953284</c:v>
                </c:pt>
                <c:pt idx="71">
                  <c:v>1953284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B-7A48-8E5E-CD9098AA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Encrypted Redis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 Memory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CPU'!$P$86:$P$157</c:f>
              <c:numCache>
                <c:formatCode>0</c:formatCode>
                <c:ptCount val="72"/>
                <c:pt idx="0">
                  <c:v>887616</c:v>
                </c:pt>
                <c:pt idx="1">
                  <c:v>939208</c:v>
                </c:pt>
                <c:pt idx="2">
                  <c:v>1118928</c:v>
                </c:pt>
                <c:pt idx="3">
                  <c:v>1300808</c:v>
                </c:pt>
                <c:pt idx="4">
                  <c:v>1549856</c:v>
                </c:pt>
                <c:pt idx="5">
                  <c:v>1744680</c:v>
                </c:pt>
                <c:pt idx="6">
                  <c:v>1941208</c:v>
                </c:pt>
                <c:pt idx="7">
                  <c:v>2092184</c:v>
                </c:pt>
                <c:pt idx="8">
                  <c:v>2338752</c:v>
                </c:pt>
                <c:pt idx="9">
                  <c:v>2537552</c:v>
                </c:pt>
                <c:pt idx="10">
                  <c:v>2740896</c:v>
                </c:pt>
                <c:pt idx="11">
                  <c:v>2949352</c:v>
                </c:pt>
                <c:pt idx="12">
                  <c:v>3154400</c:v>
                </c:pt>
                <c:pt idx="13">
                  <c:v>3393352</c:v>
                </c:pt>
                <c:pt idx="14">
                  <c:v>3602944</c:v>
                </c:pt>
                <c:pt idx="15">
                  <c:v>3808560</c:v>
                </c:pt>
                <c:pt idx="16">
                  <c:v>4011336</c:v>
                </c:pt>
                <c:pt idx="17">
                  <c:v>4215816</c:v>
                </c:pt>
                <c:pt idx="18">
                  <c:v>4422568</c:v>
                </c:pt>
                <c:pt idx="19">
                  <c:v>4588368</c:v>
                </c:pt>
                <c:pt idx="20">
                  <c:v>4838912</c:v>
                </c:pt>
                <c:pt idx="21">
                  <c:v>5045096</c:v>
                </c:pt>
                <c:pt idx="22">
                  <c:v>5253552</c:v>
                </c:pt>
                <c:pt idx="23">
                  <c:v>5423328</c:v>
                </c:pt>
                <c:pt idx="24">
                  <c:v>5693912</c:v>
                </c:pt>
                <c:pt idx="25">
                  <c:v>5942752</c:v>
                </c:pt>
                <c:pt idx="26">
                  <c:v>6154048</c:v>
                </c:pt>
                <c:pt idx="27">
                  <c:v>6362504</c:v>
                </c:pt>
                <c:pt idx="28">
                  <c:v>6549856</c:v>
                </c:pt>
                <c:pt idx="29">
                  <c:v>6762288</c:v>
                </c:pt>
                <c:pt idx="30">
                  <c:v>7010560</c:v>
                </c:pt>
                <c:pt idx="31">
                  <c:v>7197464</c:v>
                </c:pt>
                <c:pt idx="32">
                  <c:v>7370648</c:v>
                </c:pt>
                <c:pt idx="33">
                  <c:v>7580808</c:v>
                </c:pt>
                <c:pt idx="34">
                  <c:v>7789832</c:v>
                </c:pt>
                <c:pt idx="35">
                  <c:v>7972160</c:v>
                </c:pt>
                <c:pt idx="36">
                  <c:v>8013104</c:v>
                </c:pt>
                <c:pt idx="37">
                  <c:v>7972152</c:v>
                </c:pt>
                <c:pt idx="38">
                  <c:v>7972152</c:v>
                </c:pt>
                <c:pt idx="39">
                  <c:v>7972152</c:v>
                </c:pt>
                <c:pt idx="40">
                  <c:v>7972152</c:v>
                </c:pt>
                <c:pt idx="41">
                  <c:v>8013104</c:v>
                </c:pt>
                <c:pt idx="42">
                  <c:v>8013104</c:v>
                </c:pt>
                <c:pt idx="43">
                  <c:v>7972152</c:v>
                </c:pt>
                <c:pt idx="44">
                  <c:v>7972152</c:v>
                </c:pt>
                <c:pt idx="45">
                  <c:v>8013104</c:v>
                </c:pt>
                <c:pt idx="46">
                  <c:v>8013104</c:v>
                </c:pt>
                <c:pt idx="47">
                  <c:v>8034088</c:v>
                </c:pt>
                <c:pt idx="48">
                  <c:v>8034088</c:v>
                </c:pt>
                <c:pt idx="49">
                  <c:v>8034088</c:v>
                </c:pt>
                <c:pt idx="50">
                  <c:v>8013104</c:v>
                </c:pt>
                <c:pt idx="51">
                  <c:v>8013104</c:v>
                </c:pt>
                <c:pt idx="52">
                  <c:v>8013104</c:v>
                </c:pt>
                <c:pt idx="53">
                  <c:v>8013104</c:v>
                </c:pt>
                <c:pt idx="54">
                  <c:v>7972152</c:v>
                </c:pt>
                <c:pt idx="55">
                  <c:v>8013104</c:v>
                </c:pt>
                <c:pt idx="56">
                  <c:v>8013104</c:v>
                </c:pt>
                <c:pt idx="57">
                  <c:v>8013104</c:v>
                </c:pt>
                <c:pt idx="58">
                  <c:v>8013104</c:v>
                </c:pt>
                <c:pt idx="59">
                  <c:v>7972152</c:v>
                </c:pt>
                <c:pt idx="60">
                  <c:v>8013104</c:v>
                </c:pt>
                <c:pt idx="61">
                  <c:v>8013104</c:v>
                </c:pt>
                <c:pt idx="62">
                  <c:v>7972152</c:v>
                </c:pt>
                <c:pt idx="63">
                  <c:v>8013104</c:v>
                </c:pt>
                <c:pt idx="64">
                  <c:v>8013104</c:v>
                </c:pt>
                <c:pt idx="65">
                  <c:v>7972152</c:v>
                </c:pt>
                <c:pt idx="66">
                  <c:v>8013104</c:v>
                </c:pt>
                <c:pt idx="67">
                  <c:v>8013104</c:v>
                </c:pt>
                <c:pt idx="68">
                  <c:v>7972152</c:v>
                </c:pt>
                <c:pt idx="69">
                  <c:v>8034088</c:v>
                </c:pt>
                <c:pt idx="70">
                  <c:v>7993136</c:v>
                </c:pt>
                <c:pt idx="71">
                  <c:v>7993128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7-5749-B014-24D6F24A9A1D}"/>
            </c:ext>
          </c:extLst>
        </c:ser>
        <c:ser>
          <c:idx val="1"/>
          <c:order val="1"/>
          <c:tx>
            <c:v>RSS Used Memory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CPU'!$Q$86:$Q$157</c:f>
              <c:numCache>
                <c:formatCode>General</c:formatCode>
                <c:ptCount val="72"/>
                <c:pt idx="0">
                  <c:v>6610944</c:v>
                </c:pt>
                <c:pt idx="1">
                  <c:v>6598656</c:v>
                </c:pt>
                <c:pt idx="2">
                  <c:v>7032832</c:v>
                </c:pt>
                <c:pt idx="3">
                  <c:v>7286784</c:v>
                </c:pt>
                <c:pt idx="4">
                  <c:v>7532544</c:v>
                </c:pt>
                <c:pt idx="5">
                  <c:v>7753728</c:v>
                </c:pt>
                <c:pt idx="6">
                  <c:v>7753728</c:v>
                </c:pt>
                <c:pt idx="7">
                  <c:v>8015872</c:v>
                </c:pt>
                <c:pt idx="8">
                  <c:v>8237056</c:v>
                </c:pt>
                <c:pt idx="9">
                  <c:v>8503296</c:v>
                </c:pt>
                <c:pt idx="10">
                  <c:v>8761344</c:v>
                </c:pt>
                <c:pt idx="11">
                  <c:v>8749056</c:v>
                </c:pt>
                <c:pt idx="12">
                  <c:v>9179136</c:v>
                </c:pt>
                <c:pt idx="13">
                  <c:v>9383936</c:v>
                </c:pt>
                <c:pt idx="14">
                  <c:v>9613312</c:v>
                </c:pt>
                <c:pt idx="15">
                  <c:v>9871360</c:v>
                </c:pt>
                <c:pt idx="16">
                  <c:v>9863168</c:v>
                </c:pt>
                <c:pt idx="17">
                  <c:v>10117120</c:v>
                </c:pt>
                <c:pt idx="18">
                  <c:v>10371072</c:v>
                </c:pt>
                <c:pt idx="19">
                  <c:v>10625024</c:v>
                </c:pt>
                <c:pt idx="20">
                  <c:v>10870784</c:v>
                </c:pt>
                <c:pt idx="21">
                  <c:v>10862592</c:v>
                </c:pt>
                <c:pt idx="22">
                  <c:v>11116544</c:v>
                </c:pt>
                <c:pt idx="23">
                  <c:v>11370496</c:v>
                </c:pt>
                <c:pt idx="24">
                  <c:v>11804672</c:v>
                </c:pt>
                <c:pt idx="25">
                  <c:v>12001280</c:v>
                </c:pt>
                <c:pt idx="26">
                  <c:v>12001280</c:v>
                </c:pt>
                <c:pt idx="27">
                  <c:v>12263424</c:v>
                </c:pt>
                <c:pt idx="28">
                  <c:v>12529664</c:v>
                </c:pt>
                <c:pt idx="29">
                  <c:v>12881920</c:v>
                </c:pt>
                <c:pt idx="30">
                  <c:v>12902400</c:v>
                </c:pt>
                <c:pt idx="31">
                  <c:v>13111296</c:v>
                </c:pt>
                <c:pt idx="32">
                  <c:v>13324288</c:v>
                </c:pt>
                <c:pt idx="33">
                  <c:v>13578240</c:v>
                </c:pt>
                <c:pt idx="34">
                  <c:v>13824000</c:v>
                </c:pt>
                <c:pt idx="35">
                  <c:v>14077952</c:v>
                </c:pt>
                <c:pt idx="36">
                  <c:v>14069760</c:v>
                </c:pt>
                <c:pt idx="37">
                  <c:v>14065664</c:v>
                </c:pt>
                <c:pt idx="38">
                  <c:v>14057472</c:v>
                </c:pt>
                <c:pt idx="39">
                  <c:v>14057472</c:v>
                </c:pt>
                <c:pt idx="40">
                  <c:v>14045184</c:v>
                </c:pt>
                <c:pt idx="41">
                  <c:v>14032896</c:v>
                </c:pt>
                <c:pt idx="42">
                  <c:v>14024704</c:v>
                </c:pt>
                <c:pt idx="43">
                  <c:v>14024704</c:v>
                </c:pt>
                <c:pt idx="44">
                  <c:v>14008320</c:v>
                </c:pt>
                <c:pt idx="45">
                  <c:v>14118912</c:v>
                </c:pt>
                <c:pt idx="46">
                  <c:v>14118912</c:v>
                </c:pt>
                <c:pt idx="47">
                  <c:v>14114816</c:v>
                </c:pt>
                <c:pt idx="48">
                  <c:v>14114816</c:v>
                </c:pt>
                <c:pt idx="49">
                  <c:v>13873152</c:v>
                </c:pt>
                <c:pt idx="50">
                  <c:v>13950976</c:v>
                </c:pt>
                <c:pt idx="51">
                  <c:v>13905920</c:v>
                </c:pt>
                <c:pt idx="52">
                  <c:v>13860864</c:v>
                </c:pt>
                <c:pt idx="53">
                  <c:v>13950976</c:v>
                </c:pt>
                <c:pt idx="54">
                  <c:v>14057472</c:v>
                </c:pt>
                <c:pt idx="55">
                  <c:v>13893632</c:v>
                </c:pt>
                <c:pt idx="56">
                  <c:v>13996032</c:v>
                </c:pt>
                <c:pt idx="57">
                  <c:v>14094336</c:v>
                </c:pt>
                <c:pt idx="58">
                  <c:v>13934592</c:v>
                </c:pt>
                <c:pt idx="59">
                  <c:v>14012416</c:v>
                </c:pt>
                <c:pt idx="60">
                  <c:v>13910016</c:v>
                </c:pt>
                <c:pt idx="61">
                  <c:v>13893632</c:v>
                </c:pt>
                <c:pt idx="62">
                  <c:v>13893632</c:v>
                </c:pt>
                <c:pt idx="63">
                  <c:v>13873152</c:v>
                </c:pt>
                <c:pt idx="64">
                  <c:v>13860864</c:v>
                </c:pt>
                <c:pt idx="65">
                  <c:v>14118912</c:v>
                </c:pt>
                <c:pt idx="66">
                  <c:v>14118912</c:v>
                </c:pt>
                <c:pt idx="67">
                  <c:v>14106624</c:v>
                </c:pt>
                <c:pt idx="68">
                  <c:v>14098432</c:v>
                </c:pt>
                <c:pt idx="69">
                  <c:v>14098432</c:v>
                </c:pt>
                <c:pt idx="70">
                  <c:v>14098432</c:v>
                </c:pt>
                <c:pt idx="71">
                  <c:v>14090240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7-5749-B014-24D6F24A9A1D}"/>
            </c:ext>
          </c:extLst>
        </c:ser>
        <c:ser>
          <c:idx val="3"/>
          <c:order val="2"/>
          <c:tx>
            <c:v>Dataset Used Memory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'Memory &amp; CPU'!$O$86:$O$157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72"/>
                <c:pt idx="0">
                  <c:v>44158.99999581759</c:v>
                </c:pt>
                <c:pt idx="1">
                  <c:v>44159.000195820139</c:v>
                </c:pt>
                <c:pt idx="2">
                  <c:v>44159.000395493051</c:v>
                </c:pt>
                <c:pt idx="3">
                  <c:v>44159.00060084062</c:v>
                </c:pt>
                <c:pt idx="4">
                  <c:v>44159.000800179281</c:v>
                </c:pt>
                <c:pt idx="5">
                  <c:v>44159.000999494558</c:v>
                </c:pt>
                <c:pt idx="6">
                  <c:v>44159.001202923377</c:v>
                </c:pt>
                <c:pt idx="7">
                  <c:v>44159.001402354043</c:v>
                </c:pt>
                <c:pt idx="8">
                  <c:v>44159.001601896991</c:v>
                </c:pt>
                <c:pt idx="9">
                  <c:v>44159.001804976157</c:v>
                </c:pt>
                <c:pt idx="10">
                  <c:v>44159.002004467358</c:v>
                </c:pt>
                <c:pt idx="11">
                  <c:v>44159.002203824304</c:v>
                </c:pt>
                <c:pt idx="12">
                  <c:v>44159.002407045948</c:v>
                </c:pt>
                <c:pt idx="13">
                  <c:v>44159.002606428825</c:v>
                </c:pt>
                <c:pt idx="14">
                  <c:v>44159.002805754746</c:v>
                </c:pt>
                <c:pt idx="15">
                  <c:v>44159.003009134256</c:v>
                </c:pt>
                <c:pt idx="16">
                  <c:v>44159.003208668284</c:v>
                </c:pt>
                <c:pt idx="17">
                  <c:v>44159.003408165387</c:v>
                </c:pt>
                <c:pt idx="18">
                  <c:v>44159.003611207634</c:v>
                </c:pt>
                <c:pt idx="19">
                  <c:v>44159.003810528935</c:v>
                </c:pt>
                <c:pt idx="20">
                  <c:v>44159.004009939468</c:v>
                </c:pt>
                <c:pt idx="21">
                  <c:v>44159.004213292472</c:v>
                </c:pt>
                <c:pt idx="22">
                  <c:v>44159.004412863651</c:v>
                </c:pt>
                <c:pt idx="23">
                  <c:v>44159.004612408331</c:v>
                </c:pt>
                <c:pt idx="24">
                  <c:v>44159.004815369794</c:v>
                </c:pt>
                <c:pt idx="25">
                  <c:v>44159.005014728355</c:v>
                </c:pt>
                <c:pt idx="26">
                  <c:v>44159.005214391553</c:v>
                </c:pt>
                <c:pt idx="27">
                  <c:v>44159.005417427194</c:v>
                </c:pt>
                <c:pt idx="28">
                  <c:v>44159.0056169897</c:v>
                </c:pt>
                <c:pt idx="29">
                  <c:v>44159.005816434255</c:v>
                </c:pt>
                <c:pt idx="30">
                  <c:v>44159.006019531131</c:v>
                </c:pt>
                <c:pt idx="31">
                  <c:v>44159.006218943745</c:v>
                </c:pt>
                <c:pt idx="32">
                  <c:v>44159.006418679281</c:v>
                </c:pt>
                <c:pt idx="33">
                  <c:v>44159.006621600463</c:v>
                </c:pt>
                <c:pt idx="34">
                  <c:v>44159.006820964816</c:v>
                </c:pt>
                <c:pt idx="35">
                  <c:v>44159.007020280202</c:v>
                </c:pt>
                <c:pt idx="36">
                  <c:v>44159.007223684952</c:v>
                </c:pt>
                <c:pt idx="37">
                  <c:v>44159.007423435643</c:v>
                </c:pt>
                <c:pt idx="38">
                  <c:v>44159.007622938545</c:v>
                </c:pt>
                <c:pt idx="39">
                  <c:v>44159.007825765861</c:v>
                </c:pt>
                <c:pt idx="40">
                  <c:v>44159.008025132411</c:v>
                </c:pt>
                <c:pt idx="41">
                  <c:v>44159.008224654863</c:v>
                </c:pt>
                <c:pt idx="42">
                  <c:v>44159.00842784722</c:v>
                </c:pt>
                <c:pt idx="43">
                  <c:v>44159.008627312498</c:v>
                </c:pt>
                <c:pt idx="44">
                  <c:v>44159.008827020487</c:v>
                </c:pt>
                <c:pt idx="45">
                  <c:v>44159.009029927314</c:v>
                </c:pt>
                <c:pt idx="46">
                  <c:v>44159.009229391901</c:v>
                </c:pt>
                <c:pt idx="47">
                  <c:v>44159.009428769321</c:v>
                </c:pt>
                <c:pt idx="48">
                  <c:v>44159.009632003006</c:v>
                </c:pt>
                <c:pt idx="49">
                  <c:v>44159.009831520598</c:v>
                </c:pt>
                <c:pt idx="50">
                  <c:v>44159.010030743637</c:v>
                </c:pt>
                <c:pt idx="51">
                  <c:v>44159.010234098372</c:v>
                </c:pt>
                <c:pt idx="52">
                  <c:v>44159.010433447686</c:v>
                </c:pt>
                <c:pt idx="53">
                  <c:v>44159.010632767589</c:v>
                </c:pt>
                <c:pt idx="54">
                  <c:v>44159.010836149537</c:v>
                </c:pt>
                <c:pt idx="55">
                  <c:v>44159.011035754047</c:v>
                </c:pt>
                <c:pt idx="56">
                  <c:v>44159.011235097918</c:v>
                </c:pt>
                <c:pt idx="57">
                  <c:v>44159.011438231828</c:v>
                </c:pt>
                <c:pt idx="58">
                  <c:v>44159.011637541786</c:v>
                </c:pt>
                <c:pt idx="59">
                  <c:v>44159.011837006015</c:v>
                </c:pt>
                <c:pt idx="60">
                  <c:v>44159.012040296409</c:v>
                </c:pt>
                <c:pt idx="61">
                  <c:v>44159.012239833683</c:v>
                </c:pt>
                <c:pt idx="62">
                  <c:v>44159.012439286227</c:v>
                </c:pt>
                <c:pt idx="63">
                  <c:v>44159.012642363305</c:v>
                </c:pt>
                <c:pt idx="64">
                  <c:v>44159.012841755088</c:v>
                </c:pt>
                <c:pt idx="65">
                  <c:v>44159.013040939462</c:v>
                </c:pt>
                <c:pt idx="66">
                  <c:v>44159.013244445014</c:v>
                </c:pt>
                <c:pt idx="67">
                  <c:v>44159.013443962962</c:v>
                </c:pt>
                <c:pt idx="68">
                  <c:v>44159.013643366779</c:v>
                </c:pt>
                <c:pt idx="69">
                  <c:v>44159.013846520138</c:v>
                </c:pt>
                <c:pt idx="70">
                  <c:v>44159.014046133794</c:v>
                </c:pt>
                <c:pt idx="71">
                  <c:v>44159.014245953935</c:v>
                </c:pt>
              </c:numCache>
            </c:numRef>
          </c:cat>
          <c:val>
            <c:numRef>
              <c:f>'Memory &amp; CPU'!$R$86:$R$157</c:f>
              <c:numCache>
                <c:formatCode>0</c:formatCode>
                <c:ptCount val="72"/>
                <c:pt idx="0">
                  <c:v>66030</c:v>
                </c:pt>
                <c:pt idx="1">
                  <c:v>113038</c:v>
                </c:pt>
                <c:pt idx="2">
                  <c:v>277246</c:v>
                </c:pt>
                <c:pt idx="3">
                  <c:v>442510</c:v>
                </c:pt>
                <c:pt idx="4">
                  <c:v>653780</c:v>
                </c:pt>
                <c:pt idx="5">
                  <c:v>834884</c:v>
                </c:pt>
                <c:pt idx="6">
                  <c:v>1017572</c:v>
                </c:pt>
                <c:pt idx="7">
                  <c:v>1155310</c:v>
                </c:pt>
                <c:pt idx="8">
                  <c:v>1387398</c:v>
                </c:pt>
                <c:pt idx="9">
                  <c:v>1572198</c:v>
                </c:pt>
                <c:pt idx="10">
                  <c:v>1761222</c:v>
                </c:pt>
                <c:pt idx="11">
                  <c:v>1954998</c:v>
                </c:pt>
                <c:pt idx="12">
                  <c:v>2145606</c:v>
                </c:pt>
                <c:pt idx="13">
                  <c:v>2337270</c:v>
                </c:pt>
                <c:pt idx="14">
                  <c:v>2532102</c:v>
                </c:pt>
                <c:pt idx="15">
                  <c:v>2723238</c:v>
                </c:pt>
                <c:pt idx="16">
                  <c:v>2911734</c:v>
                </c:pt>
                <c:pt idx="17">
                  <c:v>3101814</c:v>
                </c:pt>
                <c:pt idx="18">
                  <c:v>3294006</c:v>
                </c:pt>
                <c:pt idx="19">
                  <c:v>3428258</c:v>
                </c:pt>
                <c:pt idx="20">
                  <c:v>3681030</c:v>
                </c:pt>
                <c:pt idx="21">
                  <c:v>3872694</c:v>
                </c:pt>
                <c:pt idx="22">
                  <c:v>4066470</c:v>
                </c:pt>
                <c:pt idx="23">
                  <c:v>4221406</c:v>
                </c:pt>
                <c:pt idx="24">
                  <c:v>4412014</c:v>
                </c:pt>
                <c:pt idx="25">
                  <c:v>4646214</c:v>
                </c:pt>
                <c:pt idx="26">
                  <c:v>4842630</c:v>
                </c:pt>
                <c:pt idx="27">
                  <c:v>5036406</c:v>
                </c:pt>
                <c:pt idx="28">
                  <c:v>5175184</c:v>
                </c:pt>
                <c:pt idx="29">
                  <c:v>5389644</c:v>
                </c:pt>
                <c:pt idx="30">
                  <c:v>5623316</c:v>
                </c:pt>
                <c:pt idx="31">
                  <c:v>5812566</c:v>
                </c:pt>
                <c:pt idx="32">
                  <c:v>5953682</c:v>
                </c:pt>
                <c:pt idx="33">
                  <c:v>6166030</c:v>
                </c:pt>
                <c:pt idx="34">
                  <c:v>6360334</c:v>
                </c:pt>
                <c:pt idx="35">
                  <c:v>6529822</c:v>
                </c:pt>
                <c:pt idx="36">
                  <c:v>6570766</c:v>
                </c:pt>
                <c:pt idx="37">
                  <c:v>6529814</c:v>
                </c:pt>
                <c:pt idx="38">
                  <c:v>6529814</c:v>
                </c:pt>
                <c:pt idx="39">
                  <c:v>6529814</c:v>
                </c:pt>
                <c:pt idx="40">
                  <c:v>6529814</c:v>
                </c:pt>
                <c:pt idx="41">
                  <c:v>6570766</c:v>
                </c:pt>
                <c:pt idx="42">
                  <c:v>6570766</c:v>
                </c:pt>
                <c:pt idx="43">
                  <c:v>6529814</c:v>
                </c:pt>
                <c:pt idx="44">
                  <c:v>6529814</c:v>
                </c:pt>
                <c:pt idx="45">
                  <c:v>6570766</c:v>
                </c:pt>
                <c:pt idx="46">
                  <c:v>6570766</c:v>
                </c:pt>
                <c:pt idx="47">
                  <c:v>6574764</c:v>
                </c:pt>
                <c:pt idx="48">
                  <c:v>6574764</c:v>
                </c:pt>
                <c:pt idx="49">
                  <c:v>6574764</c:v>
                </c:pt>
                <c:pt idx="50">
                  <c:v>6570766</c:v>
                </c:pt>
                <c:pt idx="51">
                  <c:v>6570766</c:v>
                </c:pt>
                <c:pt idx="52">
                  <c:v>6570766</c:v>
                </c:pt>
                <c:pt idx="53">
                  <c:v>6570766</c:v>
                </c:pt>
                <c:pt idx="54">
                  <c:v>6529814</c:v>
                </c:pt>
                <c:pt idx="55">
                  <c:v>6570766</c:v>
                </c:pt>
                <c:pt idx="56">
                  <c:v>6570766</c:v>
                </c:pt>
                <c:pt idx="57">
                  <c:v>6570766</c:v>
                </c:pt>
                <c:pt idx="58">
                  <c:v>6570766</c:v>
                </c:pt>
                <c:pt idx="59">
                  <c:v>6529814</c:v>
                </c:pt>
                <c:pt idx="60">
                  <c:v>6570766</c:v>
                </c:pt>
                <c:pt idx="61">
                  <c:v>6570766</c:v>
                </c:pt>
                <c:pt idx="62">
                  <c:v>6529814</c:v>
                </c:pt>
                <c:pt idx="63">
                  <c:v>6570766</c:v>
                </c:pt>
                <c:pt idx="64">
                  <c:v>6570766</c:v>
                </c:pt>
                <c:pt idx="65">
                  <c:v>6529814</c:v>
                </c:pt>
                <c:pt idx="66">
                  <c:v>6570766</c:v>
                </c:pt>
                <c:pt idx="67">
                  <c:v>6570766</c:v>
                </c:pt>
                <c:pt idx="68">
                  <c:v>6512826</c:v>
                </c:pt>
                <c:pt idx="69">
                  <c:v>6574764</c:v>
                </c:pt>
                <c:pt idx="70">
                  <c:v>6533812</c:v>
                </c:pt>
                <c:pt idx="71">
                  <c:v>6533804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7-5749-B014-24D6F24A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tickMarkSkip val="1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Redis</a:t>
            </a:r>
            <a:r>
              <a:rPr lang="en-GB" sz="1600" baseline="0"/>
              <a:t> Benchmark Throughput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7772650176256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8045-BEFB-6F997049A61D}"/>
                </c:ext>
              </c:extLst>
            </c:dLbl>
            <c:dLbl>
              <c:idx val="1"/>
              <c:layout>
                <c:manualLayout>
                  <c:x val="1.2055106890422405E-2"/>
                  <c:y val="3.83121073197540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13-8045-BEFB-6F997049A61D}"/>
                </c:ext>
              </c:extLst>
            </c:dLbl>
            <c:dLbl>
              <c:idx val="2"/>
              <c:layout>
                <c:manualLayout>
                  <c:x val="1.37772650176256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13-8045-BEFB-6F997049A61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888632508812839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3-8045-BEFB-6F997049A61D}"/>
                </c:ext>
              </c:extLst>
            </c:dLbl>
            <c:dLbl>
              <c:idx val="1"/>
              <c:layout>
                <c:manualLayout>
                  <c:x val="8.61079063601604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3-8045-BEFB-6F997049A61D}"/>
                </c:ext>
              </c:extLst>
            </c:dLbl>
            <c:dLbl>
              <c:idx val="2"/>
              <c:layout>
                <c:manualLayout>
                  <c:x val="6.888632508812839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13-8045-BEFB-6F997049A61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</a:t>
                </a:r>
                <a:r>
                  <a:rPr lang="en-GB" sz="1600" baseline="0"/>
                  <a:t> Per Second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per Data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over Size'!$B$4:$C$4</c:f>
              <c:strCache>
                <c:ptCount val="1"/>
                <c:pt idx="0">
                  <c:v>Proxy &amp; Redis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Size'!$C$6:$C$10</c:f>
              <c:numCache>
                <c:formatCode>0</c:formatCode>
                <c:ptCount val="5"/>
                <c:pt idx="0">
                  <c:v>41</c:v>
                </c:pt>
                <c:pt idx="1">
                  <c:v>43</c:v>
                </c:pt>
                <c:pt idx="2">
                  <c:v>68</c:v>
                </c:pt>
                <c:pt idx="3">
                  <c:v>130</c:v>
                </c:pt>
                <c:pt idx="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4-FE49-B81C-A21486719D52}"/>
            </c:ext>
          </c:extLst>
        </c:ser>
        <c:ser>
          <c:idx val="1"/>
          <c:order val="1"/>
          <c:tx>
            <c:strRef>
              <c:f>'Performance over Size'!$E$4:$F$4</c:f>
              <c:strCache>
                <c:ptCount val="1"/>
                <c:pt idx="0">
                  <c:v>Proxy SGX &amp; Redis SGX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Size'!$F$6:$F$10</c:f>
              <c:numCache>
                <c:formatCode>0</c:formatCode>
                <c:ptCount val="5"/>
                <c:pt idx="0">
                  <c:v>50</c:v>
                </c:pt>
                <c:pt idx="1">
                  <c:v>72</c:v>
                </c:pt>
                <c:pt idx="2">
                  <c:v>98</c:v>
                </c:pt>
                <c:pt idx="3">
                  <c:v>178</c:v>
                </c:pt>
                <c:pt idx="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4-FE49-B81C-A21486719D52}"/>
            </c:ext>
          </c:extLst>
        </c:ser>
        <c:ser>
          <c:idx val="2"/>
          <c:order val="2"/>
          <c:tx>
            <c:strRef>
              <c:f>'Performance over Size'!$H$4:$I$4</c:f>
              <c:strCache>
                <c:ptCount val="1"/>
                <c:pt idx="0">
                  <c:v>Proxy SGX &amp; Redis Encrypted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over Size'!$B$6:$B$10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'Performance over Size'!$I$6:$I$10</c:f>
              <c:numCache>
                <c:formatCode>0</c:formatCode>
                <c:ptCount val="5"/>
                <c:pt idx="0">
                  <c:v>49</c:v>
                </c:pt>
                <c:pt idx="1">
                  <c:v>54</c:v>
                </c:pt>
                <c:pt idx="2">
                  <c:v>75</c:v>
                </c:pt>
                <c:pt idx="3">
                  <c:v>152</c:v>
                </c:pt>
                <c:pt idx="4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4-FE49-B81C-A2148671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70271"/>
        <c:axId val="751085247"/>
      </c:lineChart>
      <c:catAx>
        <c:axId val="6346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51085247"/>
        <c:crosses val="autoZero"/>
        <c:auto val="1"/>
        <c:lblAlgn val="ctr"/>
        <c:lblOffset val="100"/>
        <c:noMultiLvlLbl val="0"/>
      </c:catAx>
      <c:valAx>
        <c:axId val="751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46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Redis</a:t>
            </a:r>
            <a:r>
              <a:rPr lang="en-GB" sz="1600" baseline="0"/>
              <a:t> Benchmark Latency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Redis</a:t>
            </a:r>
            <a:r>
              <a:rPr lang="en-GB" sz="1600" baseline="0"/>
              <a:t> Benchmark Latency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</a:t>
                </a:r>
                <a:r>
                  <a:rPr lang="en-GB" sz="1600" baseline="0"/>
                  <a:t> Per Second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Encryption'!$K$4:$L$4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Encryption'!$L$6:$L$16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234A-9510-DBFACA3FBED2}"/>
            </c:ext>
          </c:extLst>
        </c:ser>
        <c:ser>
          <c:idx val="1"/>
          <c:order val="1"/>
          <c:tx>
            <c:strRef>
              <c:f>'Homomorphic Encryption'!$N$4:$O$4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Encryption'!$O$6:$O$16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234A-9510-DBFACA3FBED2}"/>
            </c:ext>
          </c:extLst>
        </c:ser>
        <c:ser>
          <c:idx val="3"/>
          <c:order val="2"/>
          <c:tx>
            <c:strRef>
              <c:f>'Homomorphic Encryption'!$Q$4:$R$4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Encryption'!$K$6:$K$16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Encryption'!$R$6:$R$16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234A-9510-DBFACA3F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</a:t>
            </a:r>
            <a:r>
              <a:rPr lang="en-GB" baseline="0"/>
              <a:t> </a:t>
            </a:r>
            <a:r>
              <a:rPr lang="en-GB"/>
              <a:t>Operation</a:t>
            </a:r>
            <a:r>
              <a:rPr lang="en-GB" baseline="0"/>
              <a:t>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'Homomorphic Encryption'!$L$40:$M$40</c:f>
              <c:strCache>
                <c:ptCount val="1"/>
                <c:pt idx="0">
                  <c:v>Proxy SGX &amp; Plain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Encryption'!$M$42:$M$52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C-944C-BD99-AE376018037A}"/>
            </c:ext>
          </c:extLst>
        </c:ser>
        <c:ser>
          <c:idx val="1"/>
          <c:order val="1"/>
          <c:tx>
            <c:strRef>
              <c:f>'Homomorphic Encryption'!$O$40:$P$40</c:f>
              <c:strCache>
                <c:ptCount val="1"/>
                <c:pt idx="0">
                  <c:v>Proxy SGX &amp; Homo Encrypted Redis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Encryption'!$P$42:$P$52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944C-BD99-AE376018037A}"/>
            </c:ext>
          </c:extLst>
        </c:ser>
        <c:ser>
          <c:idx val="3"/>
          <c:order val="2"/>
          <c:tx>
            <c:strRef>
              <c:f>'Homomorphic Encryption'!$R$40:$S$40</c:f>
              <c:strCache>
                <c:ptCount val="1"/>
                <c:pt idx="0">
                  <c:v>Proxy SGX &amp; Encrypted Redis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'Homomorphic Encryption'!$L$42:$L$52</c:f>
              <c:numCache>
                <mc:AlternateContent xmlns:mc="http://schemas.openxmlformats.org/markup-compatibility/2006">
                  <mc:Choice Requires="c16r2">
                    <c16r2:formatcode2>[$-en-PT,1]hh:mm:ss;@</c16r2:formatcode2>
                  </mc:Choice>
                  <mc:Fallback>
                    <c:formatCode>[$]hh:mm:ss;@</c:formatCode>
                  </mc:Fallback>
                </mc:AlternateContent>
                <c:ptCount val="1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2.4305555555555599E-3</c:v>
                </c:pt>
                <c:pt idx="8">
                  <c:v>2.7777777777777801E-3</c:v>
                </c:pt>
                <c:pt idx="9">
                  <c:v>3.1250000000000002E-3</c:v>
                </c:pt>
                <c:pt idx="10">
                  <c:v>3.472222222222222E-3</c:v>
                </c:pt>
              </c:numCache>
            </c:numRef>
          </c:cat>
          <c:val>
            <c:numRef>
              <c:f>'Homomorphic Encryption'!$S$42:$S$52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944C-BD99-AE376018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95167"/>
        <c:axId val="1553196815"/>
      </c:lineChart>
      <c:cat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mm:ss;@" c16r2:formatcode2="[$-en-PT,1]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7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auto val="1"/>
        <c:lblAlgn val="ctr"/>
        <c:lblOffset val="100"/>
        <c:noMultiLvlLbl val="0"/>
      </c:catAx>
      <c:valAx>
        <c:axId val="1553196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594754</xdr:colOff>
      <xdr:row>42</xdr:row>
      <xdr:rowOff>28230</xdr:rowOff>
    </xdr:from>
    <xdr:to>
      <xdr:col>19</xdr:col>
      <xdr:colOff>43296</xdr:colOff>
      <xdr:row>59</xdr:row>
      <xdr:rowOff>145409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60</xdr:row>
      <xdr:rowOff>173765</xdr:rowOff>
    </xdr:from>
    <xdr:to>
      <xdr:col>19</xdr:col>
      <xdr:colOff>34825</xdr:colOff>
      <xdr:row>77</xdr:row>
      <xdr:rowOff>189344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8</xdr:row>
      <xdr:rowOff>201340</xdr:rowOff>
    </xdr:from>
    <xdr:to>
      <xdr:col>32</xdr:col>
      <xdr:colOff>346035</xdr:colOff>
      <xdr:row>26</xdr:row>
      <xdr:rowOff>92604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346035</xdr:colOff>
      <xdr:row>56</xdr:row>
      <xdr:rowOff>123580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15</xdr:col>
      <xdr:colOff>777328</xdr:colOff>
      <xdr:row>33</xdr:row>
      <xdr:rowOff>94405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BEA6E-4DB1-BF48-8A99-2D31B8D2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16</xdr:col>
      <xdr:colOff>777328</xdr:colOff>
      <xdr:row>71</xdr:row>
      <xdr:rowOff>94405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45415-DF90-E84E-B055-A459C3B5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333425</xdr:colOff>
      <xdr:row>34</xdr:row>
      <xdr:rowOff>108538</xdr:rowOff>
    </xdr:from>
    <xdr:to>
      <xdr:col>21</xdr:col>
      <xdr:colOff>764824</xdr:colOff>
      <xdr:row>47</xdr:row>
      <xdr:rowOff>212327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7D08-DFA7-684B-A49B-F763FE86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557018</xdr:colOff>
      <xdr:row>34</xdr:row>
      <xdr:rowOff>77983</xdr:rowOff>
    </xdr:from>
    <xdr:to>
      <xdr:col>33</xdr:col>
      <xdr:colOff>164032</xdr:colOff>
      <xdr:row>47</xdr:row>
      <xdr:rowOff>181772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F24B85-DD13-FC44-B4C1-7FB65B8A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33</xdr:row>
      <xdr:rowOff>0</xdr:rowOff>
    </xdr:from>
    <xdr:to>
      <xdr:col>18</xdr:col>
      <xdr:colOff>422818</xdr:colOff>
      <xdr:row>46</xdr:row>
      <xdr:rowOff>161339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E32CB-889F-594E-9940-0682C59B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27</xdr:col>
      <xdr:colOff>422818</xdr:colOff>
      <xdr:row>46</xdr:row>
      <xdr:rowOff>161339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916CE-C779-8D4C-85E3-0B9B6DBF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846891</xdr:colOff>
      <xdr:row>36</xdr:row>
      <xdr:rowOff>176463</xdr:rowOff>
    </xdr:from>
    <xdr:to>
      <xdr:col>70</xdr:col>
      <xdr:colOff>373530</xdr:colOff>
      <xdr:row>51</xdr:row>
      <xdr:rowOff>175602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BE6E3-EBE6-824E-A25E-0C549976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4</xdr:col>
      <xdr:colOff>922749</xdr:colOff>
      <xdr:row>173</xdr:row>
      <xdr:rowOff>195510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2B126-D366-EA43-A957-CC92B57F9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390415</xdr:colOff>
      <xdr:row>159</xdr:row>
      <xdr:rowOff>0</xdr:rowOff>
    </xdr:from>
    <xdr:to>
      <xdr:col>11</xdr:col>
      <xdr:colOff>549917</xdr:colOff>
      <xdr:row>173</xdr:row>
      <xdr:rowOff>195510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D0BE83-7525-184D-94A2-14C68D321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1248950</xdr:colOff>
      <xdr:row>159</xdr:row>
      <xdr:rowOff>70166</xdr:rowOff>
    </xdr:from>
    <xdr:to>
      <xdr:col>17</xdr:col>
      <xdr:colOff>782418</xdr:colOff>
      <xdr:row>174</xdr:row>
      <xdr:rowOff>62195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C35FF3-39D4-4545-8020-A6789E0B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426891</xdr:colOff>
      <xdr:row>175</xdr:row>
      <xdr:rowOff>181428</xdr:rowOff>
    </xdr:from>
    <xdr:to>
      <xdr:col>11</xdr:col>
      <xdr:colOff>591909</xdr:colOff>
      <xdr:row>190</xdr:row>
      <xdr:rowOff>174165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A986D2-5737-904C-B1C0-D74ED02C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1216639</xdr:colOff>
      <xdr:row>176</xdr:row>
      <xdr:rowOff>128067</xdr:rowOff>
    </xdr:from>
    <xdr:to>
      <xdr:col>17</xdr:col>
      <xdr:colOff>762665</xdr:colOff>
      <xdr:row>191</xdr:row>
      <xdr:rowOff>120804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A96DBD-96A1-4046-8C60-EB942A30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45824</xdr:colOff>
      <xdr:row>12</xdr:row>
      <xdr:rowOff>173250</xdr:rowOff>
    </xdr:from>
    <xdr:to>
      <xdr:col>5</xdr:col>
      <xdr:colOff>671701</xdr:colOff>
      <xdr:row>27</xdr:row>
      <xdr:rowOff>174130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C3E41-61DC-5747-9ECA-0F7F0A5C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F30" zoomScale="75" zoomScaleNormal="115" workbookViewId="0">
      <selection activeCell="N81" sqref="N81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72" t="s">
        <v>22</v>
      </c>
      <c r="C11" s="173"/>
      <c r="D11" s="173"/>
      <c r="E11" s="173"/>
      <c r="F11" s="173"/>
      <c r="G11" s="173"/>
      <c r="H11" s="173"/>
      <c r="I11" s="173"/>
      <c r="J11" s="174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75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170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170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176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175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170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170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176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175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170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170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176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175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170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170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176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175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170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170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171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169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170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170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171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72" t="s">
        <v>23</v>
      </c>
      <c r="C39" s="173"/>
      <c r="D39" s="173"/>
      <c r="E39" s="173"/>
      <c r="F39" s="173"/>
      <c r="G39" s="173"/>
      <c r="H39" s="173"/>
      <c r="I39" s="173"/>
      <c r="J39" s="174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75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170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170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176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175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170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170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176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175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170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170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176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175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170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170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176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175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170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170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171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169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170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170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171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172" t="s">
        <v>24</v>
      </c>
      <c r="C66" s="173"/>
      <c r="D66" s="173"/>
      <c r="E66" s="173"/>
      <c r="F66" s="173"/>
      <c r="G66" s="173"/>
      <c r="H66" s="173"/>
      <c r="I66" s="173"/>
      <c r="J66" s="174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75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170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170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176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175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170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170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176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175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170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170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176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175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170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170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176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175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170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170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171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169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170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170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171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29:B32"/>
    <mergeCell ref="B11:J11"/>
    <mergeCell ref="B13:B16"/>
    <mergeCell ref="B17:B20"/>
    <mergeCell ref="B21:B24"/>
    <mergeCell ref="B25:B28"/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O16" zoomScale="82" zoomScaleNormal="82" workbookViewId="0">
      <selection activeCell="AH10" sqref="AH10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172" t="s">
        <v>22</v>
      </c>
      <c r="C11" s="173"/>
      <c r="D11" s="173"/>
      <c r="E11" s="173"/>
      <c r="F11" s="173"/>
      <c r="G11" s="173"/>
      <c r="H11" s="173"/>
      <c r="I11" s="173"/>
      <c r="J11" s="174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175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170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170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176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175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170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170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176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175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170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170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176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175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170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170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176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175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170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170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171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169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170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170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171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172" t="s">
        <v>23</v>
      </c>
      <c r="C39" s="173"/>
      <c r="D39" s="173"/>
      <c r="E39" s="173"/>
      <c r="F39" s="173"/>
      <c r="G39" s="173"/>
      <c r="H39" s="173"/>
      <c r="I39" s="173"/>
      <c r="J39" s="174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175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170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170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176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175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170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170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176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175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170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170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176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175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170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170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176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175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170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170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171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169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170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170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171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172" t="s">
        <v>24</v>
      </c>
      <c r="C66" s="173"/>
      <c r="D66" s="173"/>
      <c r="E66" s="173"/>
      <c r="F66" s="173"/>
      <c r="G66" s="173"/>
      <c r="H66" s="173"/>
      <c r="I66" s="173"/>
      <c r="J66" s="174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175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170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170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176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175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170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170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176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175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170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170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176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175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170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170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176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175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170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170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171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169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170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170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171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F1:P24"/>
  <sheetViews>
    <sheetView topLeftCell="D1" workbookViewId="0">
      <selection activeCell="H13" sqref="H13"/>
    </sheetView>
  </sheetViews>
  <sheetFormatPr baseColWidth="10" defaultRowHeight="16" x14ac:dyDescent="0.2"/>
  <cols>
    <col min="2" max="2" width="11" customWidth="1"/>
    <col min="3" max="3" width="5.33203125" bestFit="1" customWidth="1"/>
    <col min="4" max="4" width="16.83203125" customWidth="1"/>
    <col min="5" max="5" width="11" customWidth="1"/>
    <col min="6" max="6" width="7.83203125" bestFit="1" customWidth="1"/>
    <col min="7" max="7" width="17.1640625" bestFit="1" customWidth="1"/>
    <col min="8" max="8" width="17.1640625" customWidth="1"/>
    <col min="9" max="9" width="18.6640625" bestFit="1" customWidth="1"/>
    <col min="10" max="10" width="21" bestFit="1" customWidth="1"/>
    <col min="11" max="11" width="16.83203125" bestFit="1" customWidth="1"/>
    <col min="12" max="12" width="17.33203125" bestFit="1" customWidth="1"/>
    <col min="13" max="13" width="18.6640625" bestFit="1" customWidth="1"/>
    <col min="14" max="14" width="21" bestFit="1" customWidth="1"/>
    <col min="16" max="16" width="22" bestFit="1" customWidth="1"/>
  </cols>
  <sheetData>
    <row r="1" spans="6:14" ht="17" thickBot="1" x14ac:dyDescent="0.25"/>
    <row r="2" spans="6:14" ht="18" thickTop="1" thickBot="1" x14ac:dyDescent="0.25">
      <c r="F2" s="55"/>
      <c r="G2" s="180" t="s">
        <v>41</v>
      </c>
      <c r="H2" s="181"/>
      <c r="I2" s="181"/>
      <c r="J2" s="181"/>
      <c r="K2" s="181"/>
      <c r="L2" s="181"/>
      <c r="M2" s="181"/>
      <c r="N2" s="183"/>
    </row>
    <row r="3" spans="6:14" ht="18" thickTop="1" thickBot="1" x14ac:dyDescent="0.25">
      <c r="F3" s="56"/>
      <c r="G3" s="57" t="s">
        <v>36</v>
      </c>
      <c r="H3" s="96"/>
      <c r="I3" s="58" t="s">
        <v>37</v>
      </c>
      <c r="J3" s="58" t="s">
        <v>38</v>
      </c>
      <c r="K3" s="58" t="s">
        <v>39</v>
      </c>
      <c r="L3" s="96"/>
      <c r="M3" s="59">
        <v>0.99</v>
      </c>
      <c r="N3" s="60" t="s">
        <v>40</v>
      </c>
    </row>
    <row r="4" spans="6:14" ht="18" thickTop="1" thickBot="1" x14ac:dyDescent="0.25">
      <c r="F4" s="61" t="s">
        <v>34</v>
      </c>
      <c r="G4" s="43">
        <v>10</v>
      </c>
      <c r="H4" s="43"/>
      <c r="I4" s="44">
        <v>1491</v>
      </c>
      <c r="J4" s="44">
        <v>402</v>
      </c>
      <c r="K4" s="44">
        <v>188</v>
      </c>
      <c r="L4" s="62"/>
      <c r="M4" s="62">
        <v>549</v>
      </c>
      <c r="N4" s="53">
        <v>2.4809999999999999</v>
      </c>
    </row>
    <row r="5" spans="6:14" ht="17" thickBot="1" x14ac:dyDescent="0.25">
      <c r="F5" s="63" t="s">
        <v>30</v>
      </c>
      <c r="G5" s="45">
        <v>10</v>
      </c>
      <c r="H5" s="45"/>
      <c r="I5" s="46">
        <v>1492</v>
      </c>
      <c r="J5" s="46">
        <v>401</v>
      </c>
      <c r="K5" s="46">
        <v>179</v>
      </c>
      <c r="L5" s="64"/>
      <c r="M5" s="64">
        <v>550</v>
      </c>
      <c r="N5" s="54">
        <v>2.4830000000000001</v>
      </c>
    </row>
    <row r="6" spans="6:14" ht="17" thickBot="1" x14ac:dyDescent="0.25">
      <c r="F6" s="63" t="s">
        <v>33</v>
      </c>
      <c r="G6" s="47">
        <v>10</v>
      </c>
      <c r="H6" s="47"/>
      <c r="I6" s="48">
        <v>1494</v>
      </c>
      <c r="J6" s="48">
        <v>401</v>
      </c>
      <c r="K6" s="48">
        <v>164</v>
      </c>
      <c r="L6" s="66"/>
      <c r="M6" s="66">
        <v>546</v>
      </c>
      <c r="N6" s="67">
        <v>2.4860000000000002</v>
      </c>
    </row>
    <row r="7" spans="6:14" ht="18" thickTop="1" thickBot="1" x14ac:dyDescent="0.25">
      <c r="F7" s="65" t="s">
        <v>18</v>
      </c>
      <c r="G7" s="68">
        <f>AVERAGE(G4:G6)</f>
        <v>10</v>
      </c>
      <c r="H7" s="127"/>
      <c r="I7" s="69">
        <f t="shared" ref="I7:N7" si="0">AVERAGE(I4:I6)</f>
        <v>1492.3333333333333</v>
      </c>
      <c r="J7" s="69">
        <f t="shared" si="0"/>
        <v>401.33333333333331</v>
      </c>
      <c r="K7" s="69">
        <f t="shared" si="0"/>
        <v>177</v>
      </c>
      <c r="L7" s="69"/>
      <c r="M7" s="69">
        <f t="shared" si="0"/>
        <v>548.33333333333337</v>
      </c>
      <c r="N7" s="70">
        <f t="shared" si="0"/>
        <v>2.4833333333333338</v>
      </c>
    </row>
    <row r="8" spans="6:14" ht="17" thickTop="1" x14ac:dyDescent="0.2">
      <c r="F8" s="37"/>
      <c r="G8" s="37"/>
      <c r="H8" s="37"/>
      <c r="I8" s="37"/>
      <c r="J8" s="37"/>
    </row>
    <row r="9" spans="6:14" x14ac:dyDescent="0.2">
      <c r="F9" s="38"/>
      <c r="G9" s="38"/>
      <c r="H9" s="38"/>
      <c r="I9" s="38"/>
      <c r="J9" s="38"/>
    </row>
    <row r="10" spans="6:14" x14ac:dyDescent="0.2">
      <c r="F10" s="38"/>
      <c r="G10" s="38"/>
      <c r="H10" s="38"/>
      <c r="I10" s="38"/>
      <c r="J10" s="38"/>
    </row>
    <row r="11" spans="6:14" x14ac:dyDescent="0.2">
      <c r="F11" s="38"/>
      <c r="G11" s="38"/>
      <c r="H11" s="38"/>
      <c r="I11" s="38"/>
      <c r="J11" s="38"/>
    </row>
    <row r="12" spans="6:14" x14ac:dyDescent="0.2">
      <c r="F12" s="38"/>
      <c r="G12" s="38"/>
      <c r="H12" s="38"/>
      <c r="I12" s="38"/>
      <c r="J12" s="38"/>
    </row>
    <row r="13" spans="6:14" x14ac:dyDescent="0.2">
      <c r="F13" s="38"/>
      <c r="G13" s="38"/>
      <c r="H13" s="38"/>
      <c r="I13" s="38"/>
      <c r="J13" s="38"/>
    </row>
    <row r="14" spans="6:14" ht="17" thickBot="1" x14ac:dyDescent="0.25"/>
    <row r="15" spans="6:14" ht="18" thickTop="1" thickBot="1" x14ac:dyDescent="0.25">
      <c r="F15" s="36"/>
      <c r="G15" s="180" t="s">
        <v>35</v>
      </c>
      <c r="H15" s="181"/>
      <c r="I15" s="182"/>
      <c r="J15" s="182"/>
      <c r="K15" s="182"/>
      <c r="L15" s="182"/>
      <c r="M15" s="182"/>
      <c r="N15" s="183"/>
    </row>
    <row r="16" spans="6:14" ht="18" thickTop="1" thickBot="1" x14ac:dyDescent="0.25">
      <c r="F16" s="36"/>
      <c r="G16" s="177" t="s">
        <v>28</v>
      </c>
      <c r="H16" s="178"/>
      <c r="I16" s="178"/>
      <c r="J16" s="179"/>
      <c r="K16" s="180" t="s">
        <v>29</v>
      </c>
      <c r="L16" s="181"/>
      <c r="M16" s="182"/>
      <c r="N16" s="183"/>
    </row>
    <row r="17" spans="6:16" ht="18" thickTop="1" thickBot="1" x14ac:dyDescent="0.25">
      <c r="F17" s="36"/>
      <c r="G17" s="42" t="s">
        <v>78</v>
      </c>
      <c r="H17" s="126" t="s">
        <v>79</v>
      </c>
      <c r="I17" s="42" t="s">
        <v>80</v>
      </c>
      <c r="J17" s="49" t="s">
        <v>81</v>
      </c>
      <c r="K17" s="42" t="s">
        <v>78</v>
      </c>
      <c r="L17" s="126" t="s">
        <v>79</v>
      </c>
      <c r="M17" s="42" t="s">
        <v>80</v>
      </c>
      <c r="N17" s="49" t="s">
        <v>81</v>
      </c>
      <c r="P17" s="126"/>
    </row>
    <row r="18" spans="6:16" ht="18" thickTop="1" thickBot="1" x14ac:dyDescent="0.25">
      <c r="F18" s="39" t="s">
        <v>34</v>
      </c>
      <c r="G18" s="43">
        <v>1.0699999999999999E-2</v>
      </c>
      <c r="H18" s="128">
        <v>0.28539999999999999</v>
      </c>
      <c r="I18" s="44">
        <v>1.7849999999999999</v>
      </c>
      <c r="J18" s="44">
        <f>I18-H18</f>
        <v>1.4996</v>
      </c>
      <c r="K18" s="44">
        <v>3.0228000000000002</v>
      </c>
      <c r="L18" s="44">
        <v>66.290700000000001</v>
      </c>
      <c r="M18" s="44">
        <v>68.592399999999998</v>
      </c>
      <c r="N18" s="44">
        <f>M18-L18</f>
        <v>2.3016999999999967</v>
      </c>
    </row>
    <row r="19" spans="6:16" ht="18" thickTop="1" thickBot="1" x14ac:dyDescent="0.25">
      <c r="F19" s="40" t="s">
        <v>30</v>
      </c>
      <c r="G19" s="45">
        <v>9.2999999999999992E-3</v>
      </c>
      <c r="H19" s="129">
        <v>0.33739999999999998</v>
      </c>
      <c r="I19" s="46">
        <v>1.5032000000000001</v>
      </c>
      <c r="J19" s="44">
        <f t="shared" ref="J19:J23" si="1">I19-H19</f>
        <v>1.1658000000000002</v>
      </c>
      <c r="K19" s="46">
        <v>3.2038000000000002</v>
      </c>
      <c r="L19" s="46">
        <v>64.498699999999999</v>
      </c>
      <c r="M19" s="46">
        <v>71.489400000000003</v>
      </c>
      <c r="N19" s="44">
        <f t="shared" ref="N19:N22" si="2">M19-L19</f>
        <v>6.9907000000000039</v>
      </c>
    </row>
    <row r="20" spans="6:16" ht="18" thickTop="1" thickBot="1" x14ac:dyDescent="0.25">
      <c r="F20" s="40" t="s">
        <v>33</v>
      </c>
      <c r="G20" s="45">
        <v>9.4999999999999998E-3</v>
      </c>
      <c r="H20" s="129">
        <v>0.29930000000000001</v>
      </c>
      <c r="I20" s="46">
        <v>1.5134000000000001</v>
      </c>
      <c r="J20" s="44">
        <f t="shared" si="1"/>
        <v>1.2141000000000002</v>
      </c>
      <c r="K20" s="46">
        <v>3.1208</v>
      </c>
      <c r="L20" s="46">
        <v>66.615600000000001</v>
      </c>
      <c r="M20" s="46">
        <v>68.456400000000002</v>
      </c>
      <c r="N20" s="44">
        <f t="shared" si="2"/>
        <v>1.8408000000000015</v>
      </c>
    </row>
    <row r="21" spans="6:16" ht="18" thickTop="1" thickBot="1" x14ac:dyDescent="0.25">
      <c r="F21" s="40" t="s">
        <v>31</v>
      </c>
      <c r="G21" s="45">
        <v>9.4000000000000004E-3</v>
      </c>
      <c r="H21" s="129">
        <v>0.3085</v>
      </c>
      <c r="I21" s="46">
        <v>1.7422</v>
      </c>
      <c r="J21" s="44">
        <f t="shared" si="1"/>
        <v>1.4337</v>
      </c>
      <c r="K21" s="46">
        <v>3.1332</v>
      </c>
      <c r="L21" s="46">
        <v>67.264399999999995</v>
      </c>
      <c r="M21" s="46">
        <v>67.299000000000007</v>
      </c>
      <c r="N21" s="44">
        <f t="shared" si="2"/>
        <v>3.4600000000011732E-2</v>
      </c>
    </row>
    <row r="22" spans="6:16" ht="18" thickTop="1" thickBot="1" x14ac:dyDescent="0.25">
      <c r="F22" s="41" t="s">
        <v>32</v>
      </c>
      <c r="G22" s="47">
        <v>9.2999999999999992E-3</v>
      </c>
      <c r="H22" s="130">
        <v>0.33360000000000001</v>
      </c>
      <c r="I22" s="48">
        <v>1.4784999999999999</v>
      </c>
      <c r="J22" s="44">
        <f t="shared" si="1"/>
        <v>1.1448999999999998</v>
      </c>
      <c r="K22" s="48">
        <v>3.0632999999999999</v>
      </c>
      <c r="L22" s="48">
        <v>65.917900000000003</v>
      </c>
      <c r="M22" s="48">
        <v>69.897099999999995</v>
      </c>
      <c r="N22" s="44">
        <f t="shared" si="2"/>
        <v>3.9791999999999916</v>
      </c>
    </row>
    <row r="23" spans="6:16" ht="18" thickTop="1" thickBot="1" x14ac:dyDescent="0.25">
      <c r="F23" s="50" t="s">
        <v>18</v>
      </c>
      <c r="G23" s="51">
        <f>AVERAGE(G18:G22)</f>
        <v>9.6399999999999993E-3</v>
      </c>
      <c r="H23" s="51">
        <f>AVERAGE(H18:H22)</f>
        <v>0.31284000000000001</v>
      </c>
      <c r="I23" s="51">
        <f>AVERAGE(I18:I22)</f>
        <v>1.60446</v>
      </c>
      <c r="J23" s="44">
        <f t="shared" si="1"/>
        <v>1.29162</v>
      </c>
      <c r="K23" s="51">
        <f>AVERAGE(K18:K22)</f>
        <v>3.1087800000000003</v>
      </c>
      <c r="L23" s="51">
        <f>AVERAGE(L18:L22)</f>
        <v>66.117460000000008</v>
      </c>
      <c r="M23" s="51">
        <f>AVERAGE(M18:M22)</f>
        <v>69.14685999999999</v>
      </c>
      <c r="N23" s="52">
        <f>M23-L23</f>
        <v>3.0293999999999812</v>
      </c>
    </row>
    <row r="24" spans="6:16" ht="17" thickTop="1" x14ac:dyDescent="0.2"/>
  </sheetData>
  <mergeCells count="4">
    <mergeCell ref="G16:J16"/>
    <mergeCell ref="K16:N16"/>
    <mergeCell ref="G15:N15"/>
    <mergeCell ref="G2:N2"/>
  </mergeCells>
  <pageMargins left="0.7" right="0.7" top="0.75" bottom="0.75" header="0.3" footer="0.3"/>
  <ignoredErrors>
    <ignoredError sqref="M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6EA8-21A2-AA4E-8784-EC5D248DD200}">
  <dimension ref="C3:S53"/>
  <sheetViews>
    <sheetView tabSelected="1" topLeftCell="G50" zoomScale="125" zoomScaleNormal="125" workbookViewId="0">
      <selection activeCell="R73" sqref="R73"/>
    </sheetView>
  </sheetViews>
  <sheetFormatPr baseColWidth="10" defaultRowHeight="16" x14ac:dyDescent="0.2"/>
  <cols>
    <col min="3" max="3" width="31.33203125" bestFit="1" customWidth="1"/>
    <col min="4" max="4" width="18" bestFit="1" customWidth="1"/>
    <col min="5" max="5" width="12.1640625" bestFit="1" customWidth="1"/>
    <col min="6" max="6" width="12.6640625" bestFit="1" customWidth="1"/>
    <col min="7" max="7" width="17.33203125" bestFit="1" customWidth="1"/>
    <col min="8" max="8" width="4.6640625" bestFit="1" customWidth="1"/>
    <col min="9" max="9" width="17.6640625" bestFit="1" customWidth="1"/>
    <col min="15" max="15" width="20.83203125" customWidth="1"/>
    <col min="18" max="18" width="15.83203125" customWidth="1"/>
  </cols>
  <sheetData>
    <row r="3" spans="3:18" ht="17" thickBot="1" x14ac:dyDescent="0.25"/>
    <row r="4" spans="3:18" ht="18" thickTop="1" thickBot="1" x14ac:dyDescent="0.25">
      <c r="C4" s="180" t="s">
        <v>73</v>
      </c>
      <c r="D4" s="184"/>
      <c r="E4" s="184"/>
      <c r="F4" s="184"/>
      <c r="G4" s="184"/>
      <c r="H4" s="184"/>
      <c r="I4" s="185"/>
      <c r="K4" s="172" t="s">
        <v>66</v>
      </c>
      <c r="L4" s="174"/>
      <c r="N4" s="172" t="s">
        <v>69</v>
      </c>
      <c r="O4" s="174"/>
      <c r="Q4" s="172" t="s">
        <v>71</v>
      </c>
      <c r="R4" s="174"/>
    </row>
    <row r="5" spans="3:18" ht="18" thickTop="1" thickBot="1" x14ac:dyDescent="0.25">
      <c r="C5" s="42" t="s">
        <v>42</v>
      </c>
      <c r="D5" s="49" t="s">
        <v>67</v>
      </c>
      <c r="E5" s="58" t="s">
        <v>37</v>
      </c>
      <c r="F5" s="58" t="s">
        <v>38</v>
      </c>
      <c r="G5" s="58" t="s">
        <v>39</v>
      </c>
      <c r="H5" s="59">
        <v>0.95</v>
      </c>
      <c r="I5" s="72" t="s">
        <v>51</v>
      </c>
      <c r="K5" s="88" t="s">
        <v>25</v>
      </c>
      <c r="L5" s="89" t="s">
        <v>26</v>
      </c>
      <c r="N5" s="88" t="s">
        <v>25</v>
      </c>
      <c r="O5" s="89" t="s">
        <v>26</v>
      </c>
      <c r="Q5" s="88" t="s">
        <v>25</v>
      </c>
      <c r="R5" s="89" t="s">
        <v>26</v>
      </c>
    </row>
    <row r="6" spans="3:18" ht="18" thickTop="1" thickBot="1" x14ac:dyDescent="0.25">
      <c r="C6" s="61" t="s">
        <v>66</v>
      </c>
      <c r="D6" s="43">
        <v>5</v>
      </c>
      <c r="E6" s="44">
        <v>6512</v>
      </c>
      <c r="F6" s="44">
        <v>46</v>
      </c>
      <c r="G6" s="44">
        <v>17</v>
      </c>
      <c r="H6" s="62">
        <v>48</v>
      </c>
      <c r="I6" s="53" t="s">
        <v>68</v>
      </c>
      <c r="K6" s="74">
        <v>0</v>
      </c>
      <c r="L6" s="34">
        <v>22</v>
      </c>
      <c r="N6" s="74">
        <v>0</v>
      </c>
      <c r="O6" s="34">
        <v>16</v>
      </c>
      <c r="Q6" s="74">
        <v>0</v>
      </c>
      <c r="R6" s="34">
        <v>20</v>
      </c>
    </row>
    <row r="7" spans="3:18" ht="18" thickTop="1" thickBot="1" x14ac:dyDescent="0.25">
      <c r="C7" s="61" t="s">
        <v>69</v>
      </c>
      <c r="D7" s="43">
        <v>5</v>
      </c>
      <c r="E7" s="44">
        <v>4853</v>
      </c>
      <c r="F7" s="44">
        <v>62</v>
      </c>
      <c r="G7" s="44">
        <v>23</v>
      </c>
      <c r="H7" s="62">
        <v>69</v>
      </c>
      <c r="I7" s="53" t="s">
        <v>70</v>
      </c>
      <c r="K7" s="74">
        <v>3.4722222222222224E-4</v>
      </c>
      <c r="L7" s="34">
        <v>23</v>
      </c>
      <c r="N7" s="74">
        <v>3.4722222222222224E-4</v>
      </c>
      <c r="O7" s="34">
        <v>17</v>
      </c>
      <c r="Q7" s="74">
        <v>3.4722222222222224E-4</v>
      </c>
      <c r="R7" s="34">
        <v>18</v>
      </c>
    </row>
    <row r="8" spans="3:18" ht="18" thickTop="1" thickBot="1" x14ac:dyDescent="0.25">
      <c r="C8" s="81" t="s">
        <v>71</v>
      </c>
      <c r="D8" s="47">
        <v>5</v>
      </c>
      <c r="E8" s="48">
        <v>6001</v>
      </c>
      <c r="F8" s="48">
        <v>52</v>
      </c>
      <c r="G8" s="48">
        <v>19</v>
      </c>
      <c r="H8" s="66">
        <v>54</v>
      </c>
      <c r="I8" s="67" t="s">
        <v>72</v>
      </c>
      <c r="K8" s="74">
        <v>6.9444444444444447E-4</v>
      </c>
      <c r="L8" s="34">
        <v>23</v>
      </c>
      <c r="N8" s="74">
        <v>6.9444444444444447E-4</v>
      </c>
      <c r="O8" s="34">
        <v>16</v>
      </c>
      <c r="Q8" s="74">
        <v>6.9444444444444447E-4</v>
      </c>
      <c r="R8" s="34">
        <v>17</v>
      </c>
    </row>
    <row r="9" spans="3:18" ht="18" thickTop="1" thickBot="1" x14ac:dyDescent="0.25">
      <c r="C9" s="76"/>
      <c r="D9" s="82"/>
      <c r="E9" s="82"/>
      <c r="F9" s="82"/>
      <c r="G9" s="82"/>
      <c r="H9" s="82"/>
      <c r="I9" s="82"/>
      <c r="K9" s="74">
        <v>1.0416666666666667E-3</v>
      </c>
      <c r="L9" s="34">
        <v>22</v>
      </c>
      <c r="N9" s="74">
        <v>1.0416666666666667E-3</v>
      </c>
      <c r="O9" s="34">
        <v>18</v>
      </c>
      <c r="Q9" s="74">
        <v>1.0416666666666667E-3</v>
      </c>
      <c r="R9" s="34">
        <v>20</v>
      </c>
    </row>
    <row r="10" spans="3:18" ht="17" thickBot="1" x14ac:dyDescent="0.25">
      <c r="C10" s="77"/>
      <c r="D10" s="83"/>
      <c r="E10" s="83"/>
      <c r="F10" s="83"/>
      <c r="G10" s="83"/>
      <c r="H10" s="83"/>
      <c r="I10" s="83"/>
      <c r="K10" s="74">
        <v>1.3888888888888889E-3</v>
      </c>
      <c r="L10" s="34">
        <v>23</v>
      </c>
      <c r="N10" s="74">
        <v>1.3888888888888889E-3</v>
      </c>
      <c r="O10" s="34">
        <v>15</v>
      </c>
      <c r="Q10" s="74">
        <v>1.3888888888888889E-3</v>
      </c>
      <c r="R10" s="34">
        <v>21</v>
      </c>
    </row>
    <row r="11" spans="3:18" ht="17" thickBot="1" x14ac:dyDescent="0.25">
      <c r="C11" s="77"/>
      <c r="D11" s="83"/>
      <c r="E11" s="83"/>
      <c r="F11" s="83"/>
      <c r="G11" s="83"/>
      <c r="H11" s="83"/>
      <c r="I11" s="83"/>
      <c r="K11" s="74">
        <v>1.736111111111111E-3</v>
      </c>
      <c r="L11" s="34">
        <v>22</v>
      </c>
      <c r="N11" s="74">
        <v>1.736111111111111E-3</v>
      </c>
      <c r="O11" s="34">
        <v>17</v>
      </c>
      <c r="Q11" s="74">
        <v>1.736111111111111E-3</v>
      </c>
      <c r="R11" s="34">
        <v>20</v>
      </c>
    </row>
    <row r="12" spans="3:18" ht="17" thickBot="1" x14ac:dyDescent="0.25">
      <c r="C12" s="77"/>
      <c r="D12" s="77"/>
      <c r="E12" s="77"/>
      <c r="F12" s="77"/>
      <c r="G12" s="77"/>
      <c r="H12" s="77"/>
      <c r="I12" s="77"/>
      <c r="K12" s="75">
        <v>2.0833333333333333E-3</v>
      </c>
      <c r="L12" s="35">
        <v>20</v>
      </c>
      <c r="N12" s="75">
        <v>2.0833333333333333E-3</v>
      </c>
      <c r="O12" s="35">
        <v>16</v>
      </c>
      <c r="Q12" s="75">
        <v>2.0833333333333333E-3</v>
      </c>
      <c r="R12" s="35">
        <v>21</v>
      </c>
    </row>
    <row r="13" spans="3:18" ht="18" thickTop="1" thickBot="1" x14ac:dyDescent="0.25">
      <c r="C13" s="77"/>
      <c r="D13" s="77"/>
      <c r="E13" s="77"/>
      <c r="F13" s="77"/>
      <c r="G13" s="77"/>
      <c r="H13" s="77"/>
      <c r="I13" s="77"/>
      <c r="K13" s="74">
        <v>2.4305555555555599E-3</v>
      </c>
      <c r="L13" s="34">
        <v>22</v>
      </c>
      <c r="N13" s="74">
        <v>2.4305555555555599E-3</v>
      </c>
      <c r="O13" s="34">
        <v>14</v>
      </c>
      <c r="Q13" s="74">
        <v>2.4305555555555599E-3</v>
      </c>
      <c r="R13" s="34">
        <v>20</v>
      </c>
    </row>
    <row r="14" spans="3:18" ht="17" thickBot="1" x14ac:dyDescent="0.25">
      <c r="C14" s="80"/>
      <c r="D14" s="80"/>
      <c r="E14" s="80"/>
      <c r="F14" s="80"/>
      <c r="G14" s="80"/>
      <c r="H14" s="80"/>
      <c r="I14" s="80"/>
      <c r="K14" s="74">
        <v>2.7777777777777801E-3</v>
      </c>
      <c r="L14" s="34">
        <v>23</v>
      </c>
      <c r="N14" s="74">
        <v>2.7777777777777801E-3</v>
      </c>
      <c r="O14" s="34">
        <v>17</v>
      </c>
      <c r="Q14" s="74">
        <v>2.7777777777777801E-3</v>
      </c>
      <c r="R14" s="34">
        <v>22</v>
      </c>
    </row>
    <row r="15" spans="3:18" ht="17" thickBot="1" x14ac:dyDescent="0.25">
      <c r="K15" s="74">
        <v>3.1250000000000002E-3</v>
      </c>
      <c r="L15" s="34">
        <v>21</v>
      </c>
      <c r="N15" s="74">
        <v>3.1250000000000002E-3</v>
      </c>
      <c r="O15" s="34">
        <v>18</v>
      </c>
      <c r="Q15" s="74">
        <v>3.1250000000000002E-3</v>
      </c>
      <c r="R15" s="34">
        <v>21</v>
      </c>
    </row>
    <row r="16" spans="3:18" ht="17" thickBot="1" x14ac:dyDescent="0.25">
      <c r="K16" s="75">
        <v>3.472222222222222E-3</v>
      </c>
      <c r="L16" s="35">
        <v>23</v>
      </c>
      <c r="N16" s="84">
        <v>3.4722222222222199E-3</v>
      </c>
      <c r="O16" s="11">
        <v>16</v>
      </c>
      <c r="Q16" s="84">
        <v>3.4722222222222199E-3</v>
      </c>
      <c r="R16" s="11">
        <v>22</v>
      </c>
    </row>
    <row r="17" spans="11:18" ht="17" thickTop="1" x14ac:dyDescent="0.2">
      <c r="K17" s="87"/>
      <c r="L17" s="80"/>
      <c r="N17" s="85"/>
      <c r="O17" s="86"/>
      <c r="Q17" s="85"/>
      <c r="R17" s="86"/>
    </row>
    <row r="18" spans="11:18" x14ac:dyDescent="0.2">
      <c r="K18" s="87"/>
      <c r="L18" s="80"/>
      <c r="N18" s="87"/>
      <c r="O18" s="80"/>
      <c r="Q18" s="87"/>
      <c r="R18" s="80"/>
    </row>
    <row r="19" spans="11:18" x14ac:dyDescent="0.2">
      <c r="K19" s="87"/>
      <c r="L19" s="80"/>
      <c r="N19" s="87"/>
      <c r="O19" s="80"/>
      <c r="Q19" s="87"/>
      <c r="R19" s="80"/>
    </row>
    <row r="20" spans="11:18" x14ac:dyDescent="0.2">
      <c r="K20" s="87"/>
      <c r="L20" s="80"/>
      <c r="N20" s="87"/>
      <c r="O20" s="80"/>
      <c r="Q20" s="87"/>
      <c r="R20" s="80"/>
    </row>
    <row r="21" spans="11:18" x14ac:dyDescent="0.2">
      <c r="K21" s="87"/>
      <c r="L21" s="80"/>
      <c r="N21" s="87"/>
      <c r="O21" s="80"/>
      <c r="Q21" s="87"/>
      <c r="R21" s="80"/>
    </row>
    <row r="22" spans="11:18" x14ac:dyDescent="0.2">
      <c r="K22" s="87"/>
      <c r="L22" s="80"/>
      <c r="N22" s="87"/>
      <c r="O22" s="80"/>
      <c r="Q22" s="87"/>
      <c r="R22" s="80"/>
    </row>
    <row r="23" spans="11:18" x14ac:dyDescent="0.2">
      <c r="K23" s="87"/>
      <c r="L23" s="80"/>
      <c r="N23" s="87"/>
      <c r="O23" s="80"/>
      <c r="Q23" s="87"/>
      <c r="R23" s="80"/>
    </row>
    <row r="24" spans="11:18" x14ac:dyDescent="0.2">
      <c r="K24" s="87"/>
      <c r="L24" s="80"/>
      <c r="N24" s="87"/>
      <c r="O24" s="80"/>
      <c r="Q24" s="87"/>
      <c r="R24" s="80"/>
    </row>
    <row r="25" spans="11:18" x14ac:dyDescent="0.2">
      <c r="K25" s="87"/>
      <c r="L25" s="80"/>
      <c r="N25" s="87"/>
      <c r="O25" s="80"/>
      <c r="Q25" s="87"/>
      <c r="R25" s="80"/>
    </row>
    <row r="26" spans="11:18" x14ac:dyDescent="0.2">
      <c r="K26" s="87"/>
      <c r="L26" s="80"/>
      <c r="N26" s="87"/>
      <c r="O26" s="80"/>
      <c r="Q26" s="87"/>
      <c r="R26" s="80"/>
    </row>
    <row r="39" spans="3:19" ht="17" thickBot="1" x14ac:dyDescent="0.25"/>
    <row r="40" spans="3:19" ht="18" thickTop="1" thickBot="1" x14ac:dyDescent="0.25">
      <c r="L40" s="172" t="s">
        <v>66</v>
      </c>
      <c r="M40" s="174"/>
      <c r="O40" s="172" t="s">
        <v>69</v>
      </c>
      <c r="P40" s="174"/>
      <c r="R40" s="172" t="s">
        <v>71</v>
      </c>
      <c r="S40" s="174"/>
    </row>
    <row r="41" spans="3:19" ht="18" thickTop="1" thickBot="1" x14ac:dyDescent="0.25">
      <c r="L41" s="88" t="s">
        <v>25</v>
      </c>
      <c r="M41" s="89" t="s">
        <v>26</v>
      </c>
      <c r="O41" s="88" t="s">
        <v>25</v>
      </c>
      <c r="P41" s="89" t="s">
        <v>26</v>
      </c>
      <c r="R41" s="88" t="s">
        <v>25</v>
      </c>
      <c r="S41" s="89" t="s">
        <v>26</v>
      </c>
    </row>
    <row r="42" spans="3:19" ht="17" thickBot="1" x14ac:dyDescent="0.25">
      <c r="L42" s="74">
        <v>0</v>
      </c>
      <c r="M42" s="34">
        <v>16</v>
      </c>
      <c r="O42" s="74">
        <v>0</v>
      </c>
      <c r="P42" s="34">
        <v>11</v>
      </c>
      <c r="R42" s="74">
        <v>0</v>
      </c>
      <c r="S42" s="34">
        <v>8</v>
      </c>
    </row>
    <row r="43" spans="3:19" ht="17" thickBot="1" x14ac:dyDescent="0.25">
      <c r="L43" s="74">
        <v>3.4722222222222224E-4</v>
      </c>
      <c r="M43" s="34">
        <v>17</v>
      </c>
      <c r="O43" s="74">
        <v>3.4722222222222224E-4</v>
      </c>
      <c r="P43" s="34">
        <v>12</v>
      </c>
      <c r="R43" s="74">
        <v>3.4722222222222224E-4</v>
      </c>
      <c r="S43" s="34">
        <v>9</v>
      </c>
    </row>
    <row r="44" spans="3:19" ht="17" thickBot="1" x14ac:dyDescent="0.25">
      <c r="L44" s="74">
        <v>6.9444444444444447E-4</v>
      </c>
      <c r="M44" s="34">
        <v>20</v>
      </c>
      <c r="O44" s="74">
        <v>6.9444444444444447E-4</v>
      </c>
      <c r="P44" s="34">
        <v>13</v>
      </c>
      <c r="R44" s="74">
        <v>6.9444444444444447E-4</v>
      </c>
      <c r="S44" s="34">
        <v>10</v>
      </c>
    </row>
    <row r="45" spans="3:19" ht="17" thickBot="1" x14ac:dyDescent="0.25">
      <c r="L45" s="74">
        <v>1.0416666666666667E-3</v>
      </c>
      <c r="M45" s="34">
        <v>20</v>
      </c>
      <c r="O45" s="74">
        <v>1.0416666666666667E-3</v>
      </c>
      <c r="P45" s="34">
        <v>14</v>
      </c>
      <c r="R45" s="74">
        <v>1.0416666666666667E-3</v>
      </c>
      <c r="S45" s="34">
        <v>10</v>
      </c>
    </row>
    <row r="46" spans="3:19" ht="17" thickBot="1" x14ac:dyDescent="0.25">
      <c r="L46" s="74">
        <v>1.3888888888888889E-3</v>
      </c>
      <c r="M46" s="34">
        <v>19</v>
      </c>
      <c r="O46" s="74">
        <v>1.3888888888888889E-3</v>
      </c>
      <c r="P46" s="34">
        <v>14</v>
      </c>
      <c r="R46" s="74">
        <v>1.3888888888888889E-3</v>
      </c>
      <c r="S46" s="34">
        <v>9</v>
      </c>
    </row>
    <row r="47" spans="3:19" ht="18" thickTop="1" thickBot="1" x14ac:dyDescent="0.25">
      <c r="C47" s="180" t="s">
        <v>74</v>
      </c>
      <c r="D47" s="184"/>
      <c r="E47" s="184"/>
      <c r="F47" s="184"/>
      <c r="G47" s="184"/>
      <c r="H47" s="184"/>
      <c r="I47" s="185"/>
      <c r="L47" s="74">
        <v>1.736111111111111E-3</v>
      </c>
      <c r="M47" s="34">
        <v>21</v>
      </c>
      <c r="O47" s="74">
        <v>1.736111111111111E-3</v>
      </c>
      <c r="P47" s="34">
        <v>15</v>
      </c>
      <c r="R47" s="74">
        <v>1.736111111111111E-3</v>
      </c>
      <c r="S47" s="34">
        <v>11</v>
      </c>
    </row>
    <row r="48" spans="3:19" ht="18" thickTop="1" thickBot="1" x14ac:dyDescent="0.25">
      <c r="C48" s="42" t="s">
        <v>42</v>
      </c>
      <c r="D48" s="49" t="s">
        <v>67</v>
      </c>
      <c r="E48" s="90" t="s">
        <v>37</v>
      </c>
      <c r="F48" s="90" t="s">
        <v>38</v>
      </c>
      <c r="G48" s="90" t="s">
        <v>39</v>
      </c>
      <c r="H48" s="59">
        <v>0.95</v>
      </c>
      <c r="I48" s="72" t="s">
        <v>51</v>
      </c>
      <c r="L48" s="75">
        <v>2.0833333333333333E-3</v>
      </c>
      <c r="M48" s="35">
        <v>20</v>
      </c>
      <c r="O48" s="75">
        <v>2.0833333333333333E-3</v>
      </c>
      <c r="P48" s="35">
        <v>14</v>
      </c>
      <c r="R48" s="75">
        <v>2.0833333333333333E-3</v>
      </c>
      <c r="S48" s="35">
        <v>10</v>
      </c>
    </row>
    <row r="49" spans="3:19" ht="18" thickTop="1" thickBot="1" x14ac:dyDescent="0.25">
      <c r="C49" s="61" t="s">
        <v>66</v>
      </c>
      <c r="D49" s="43">
        <v>5</v>
      </c>
      <c r="E49" s="44">
        <v>5718</v>
      </c>
      <c r="F49" s="44">
        <v>52</v>
      </c>
      <c r="G49" s="91">
        <v>20</v>
      </c>
      <c r="H49" s="62">
        <v>68</v>
      </c>
      <c r="I49" s="53" t="s">
        <v>75</v>
      </c>
      <c r="L49" s="74">
        <v>2.4305555555555599E-3</v>
      </c>
      <c r="M49" s="34">
        <v>22</v>
      </c>
      <c r="O49" s="74">
        <v>2.4305555555555599E-3</v>
      </c>
      <c r="P49" s="34">
        <v>15</v>
      </c>
      <c r="R49" s="74">
        <v>2.4305555555555599E-3</v>
      </c>
      <c r="S49" s="34">
        <v>9</v>
      </c>
    </row>
    <row r="50" spans="3:19" ht="18" thickTop="1" thickBot="1" x14ac:dyDescent="0.25">
      <c r="C50" s="61" t="s">
        <v>69</v>
      </c>
      <c r="D50" s="43">
        <v>5</v>
      </c>
      <c r="E50" s="44">
        <v>4238</v>
      </c>
      <c r="F50" s="44">
        <v>70</v>
      </c>
      <c r="G50" s="44">
        <v>25</v>
      </c>
      <c r="H50" s="62">
        <v>117</v>
      </c>
      <c r="I50" s="53" t="s">
        <v>76</v>
      </c>
      <c r="L50" s="74">
        <v>2.7777777777777801E-3</v>
      </c>
      <c r="M50" s="34">
        <v>21</v>
      </c>
      <c r="O50" s="74">
        <v>2.7777777777777801E-3</v>
      </c>
      <c r="P50" s="34">
        <v>15</v>
      </c>
      <c r="R50" s="74">
        <v>2.7777777777777801E-3</v>
      </c>
      <c r="S50" s="34">
        <v>10</v>
      </c>
    </row>
    <row r="51" spans="3:19" ht="18" thickTop="1" thickBot="1" x14ac:dyDescent="0.25">
      <c r="C51" s="49" t="s">
        <v>71</v>
      </c>
      <c r="D51" s="92">
        <v>5</v>
      </c>
      <c r="E51" s="93">
        <v>3016</v>
      </c>
      <c r="F51" s="93">
        <v>99</v>
      </c>
      <c r="G51" s="93">
        <v>30</v>
      </c>
      <c r="H51" s="94">
        <v>150</v>
      </c>
      <c r="I51" s="95" t="s">
        <v>77</v>
      </c>
      <c r="L51" s="74">
        <v>3.1250000000000002E-3</v>
      </c>
      <c r="M51" s="34">
        <v>21</v>
      </c>
      <c r="O51" s="74">
        <v>3.1250000000000002E-3</v>
      </c>
      <c r="P51" s="34">
        <v>16</v>
      </c>
      <c r="R51" s="74">
        <v>3.1250000000000002E-3</v>
      </c>
      <c r="S51" s="34">
        <v>11</v>
      </c>
    </row>
    <row r="52" spans="3:19" ht="18" thickTop="1" thickBot="1" x14ac:dyDescent="0.25">
      <c r="L52" s="75">
        <v>3.472222222222222E-3</v>
      </c>
      <c r="M52" s="35">
        <v>22</v>
      </c>
      <c r="O52" s="75">
        <v>3.4722222222222199E-3</v>
      </c>
      <c r="P52" s="35">
        <v>14</v>
      </c>
      <c r="R52" s="75">
        <v>3.4722222222222199E-3</v>
      </c>
      <c r="S52" s="35">
        <v>9</v>
      </c>
    </row>
    <row r="53" spans="3:19" ht="17" thickTop="1" x14ac:dyDescent="0.2"/>
  </sheetData>
  <mergeCells count="8">
    <mergeCell ref="C47:I47"/>
    <mergeCell ref="L40:M40"/>
    <mergeCell ref="O40:P40"/>
    <mergeCell ref="R40:S40"/>
    <mergeCell ref="C4:I4"/>
    <mergeCell ref="K4:L4"/>
    <mergeCell ref="N4:O4"/>
    <mergeCell ref="Q4:R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4FA-5716-C64B-A50C-F7393C7D3918}">
  <dimension ref="E5:AL61"/>
  <sheetViews>
    <sheetView topLeftCell="S28" zoomScale="125" zoomScaleNormal="125" workbookViewId="0">
      <selection activeCell="AI54" sqref="AI54"/>
    </sheetView>
  </sheetViews>
  <sheetFormatPr baseColWidth="10" defaultRowHeight="16" x14ac:dyDescent="0.2"/>
  <cols>
    <col min="5" max="5" width="32.83203125" bestFit="1" customWidth="1"/>
    <col min="6" max="6" width="17.83203125" bestFit="1" customWidth="1"/>
    <col min="7" max="7" width="12.1640625" bestFit="1" customWidth="1"/>
    <col min="8" max="8" width="12.83203125" bestFit="1" customWidth="1"/>
    <col min="9" max="9" width="17.5" bestFit="1" customWidth="1"/>
    <col min="10" max="10" width="12.1640625" bestFit="1" customWidth="1"/>
    <col min="11" max="11" width="20.6640625" bestFit="1" customWidth="1"/>
    <col min="24" max="24" width="15.1640625" customWidth="1"/>
    <col min="25" max="25" width="18.83203125" customWidth="1"/>
  </cols>
  <sheetData>
    <row r="5" spans="5:38" ht="17" thickBot="1" x14ac:dyDescent="0.25"/>
    <row r="6" spans="5:38" ht="18" thickTop="1" thickBot="1" x14ac:dyDescent="0.25">
      <c r="E6" s="180" t="s">
        <v>57</v>
      </c>
      <c r="F6" s="184"/>
      <c r="G6" s="184"/>
      <c r="H6" s="184"/>
      <c r="I6" s="184"/>
      <c r="J6" s="184"/>
      <c r="K6" s="185"/>
    </row>
    <row r="7" spans="5:38" ht="18" thickTop="1" thickBot="1" x14ac:dyDescent="0.25">
      <c r="E7" s="71" t="s">
        <v>42</v>
      </c>
      <c r="F7" s="57" t="s">
        <v>36</v>
      </c>
      <c r="G7" s="58" t="s">
        <v>37</v>
      </c>
      <c r="H7" s="58" t="s">
        <v>38</v>
      </c>
      <c r="I7" s="58" t="s">
        <v>39</v>
      </c>
      <c r="J7" s="59">
        <v>0.95</v>
      </c>
      <c r="K7" s="72" t="s">
        <v>51</v>
      </c>
      <c r="O7" s="186" t="s">
        <v>27</v>
      </c>
      <c r="P7" s="187"/>
      <c r="AB7" s="186" t="s">
        <v>62</v>
      </c>
      <c r="AC7" s="187"/>
    </row>
    <row r="8" spans="5:38" ht="18" thickTop="1" thickBot="1" x14ac:dyDescent="0.25">
      <c r="E8" s="61" t="s">
        <v>43</v>
      </c>
      <c r="F8" s="43">
        <v>10</v>
      </c>
      <c r="G8" s="44">
        <v>14107</v>
      </c>
      <c r="H8" s="44">
        <v>42</v>
      </c>
      <c r="I8" s="44">
        <v>13</v>
      </c>
      <c r="J8" s="62">
        <v>42</v>
      </c>
      <c r="K8" s="53" t="s">
        <v>52</v>
      </c>
    </row>
    <row r="9" spans="5:38" ht="18" thickTop="1" thickBot="1" x14ac:dyDescent="0.25">
      <c r="E9" s="61" t="s">
        <v>44</v>
      </c>
      <c r="F9" s="43">
        <v>10</v>
      </c>
      <c r="G9" s="44">
        <v>14046</v>
      </c>
      <c r="H9" s="44">
        <v>42</v>
      </c>
      <c r="I9" s="44">
        <v>15</v>
      </c>
      <c r="J9" s="62">
        <v>42</v>
      </c>
      <c r="K9" s="53">
        <v>2.0348259999999998</v>
      </c>
      <c r="O9" s="172" t="s">
        <v>58</v>
      </c>
      <c r="P9" s="174"/>
      <c r="R9" s="172" t="s">
        <v>59</v>
      </c>
      <c r="S9" s="174"/>
      <c r="U9" s="172" t="s">
        <v>60</v>
      </c>
      <c r="V9" s="174"/>
      <c r="X9" s="172" t="s">
        <v>61</v>
      </c>
      <c r="Y9" s="174"/>
      <c r="AB9" s="172" t="s">
        <v>58</v>
      </c>
      <c r="AC9" s="174"/>
      <c r="AE9" s="172" t="s">
        <v>59</v>
      </c>
      <c r="AF9" s="174"/>
      <c r="AH9" s="172" t="s">
        <v>60</v>
      </c>
      <c r="AI9" s="174"/>
      <c r="AK9" s="172" t="s">
        <v>61</v>
      </c>
      <c r="AL9" s="174"/>
    </row>
    <row r="10" spans="5:38" ht="18" thickTop="1" thickBot="1" x14ac:dyDescent="0.25">
      <c r="E10" s="63" t="s">
        <v>45</v>
      </c>
      <c r="F10" s="45">
        <v>10</v>
      </c>
      <c r="G10" s="46">
        <v>14138</v>
      </c>
      <c r="H10" s="46">
        <v>42</v>
      </c>
      <c r="I10" s="46">
        <v>13</v>
      </c>
      <c r="J10" s="64">
        <v>42</v>
      </c>
      <c r="K10" s="54" t="s">
        <v>52</v>
      </c>
      <c r="O10" s="32" t="s">
        <v>25</v>
      </c>
      <c r="P10" s="33" t="s">
        <v>26</v>
      </c>
      <c r="R10" s="32" t="s">
        <v>25</v>
      </c>
      <c r="S10" s="33" t="s">
        <v>26</v>
      </c>
      <c r="U10" s="32" t="s">
        <v>25</v>
      </c>
      <c r="V10" s="33">
        <v>22</v>
      </c>
      <c r="X10" s="32" t="s">
        <v>25</v>
      </c>
      <c r="Y10" s="33" t="s">
        <v>26</v>
      </c>
      <c r="AB10" s="32" t="s">
        <v>25</v>
      </c>
      <c r="AC10" s="33" t="s">
        <v>26</v>
      </c>
      <c r="AE10" s="32" t="s">
        <v>25</v>
      </c>
      <c r="AF10" s="33" t="s">
        <v>26</v>
      </c>
      <c r="AH10" s="32" t="s">
        <v>25</v>
      </c>
      <c r="AI10" s="33" t="s">
        <v>26</v>
      </c>
      <c r="AK10" s="32" t="s">
        <v>25</v>
      </c>
      <c r="AL10" s="33" t="s">
        <v>26</v>
      </c>
    </row>
    <row r="11" spans="5:38" ht="17" thickBot="1" x14ac:dyDescent="0.25">
      <c r="E11" s="63" t="s">
        <v>46</v>
      </c>
      <c r="F11" s="45">
        <v>10</v>
      </c>
      <c r="G11" s="46">
        <v>14034</v>
      </c>
      <c r="H11" s="46">
        <v>42</v>
      </c>
      <c r="I11" s="46">
        <v>15</v>
      </c>
      <c r="J11" s="64">
        <v>42</v>
      </c>
      <c r="K11" s="54">
        <v>2.0330979999999998</v>
      </c>
      <c r="O11" s="74">
        <v>0</v>
      </c>
      <c r="P11" s="34">
        <v>23</v>
      </c>
      <c r="R11" s="74">
        <v>0</v>
      </c>
      <c r="S11" s="34">
        <v>19</v>
      </c>
      <c r="U11" s="74">
        <v>0</v>
      </c>
      <c r="V11" s="34">
        <v>21</v>
      </c>
      <c r="X11" s="74">
        <v>0</v>
      </c>
      <c r="Y11" s="34">
        <v>22</v>
      </c>
      <c r="AB11" s="74">
        <v>0</v>
      </c>
      <c r="AC11" s="34">
        <v>22</v>
      </c>
      <c r="AE11" s="74">
        <v>0</v>
      </c>
      <c r="AF11" s="34">
        <v>14</v>
      </c>
      <c r="AH11" s="74">
        <v>0</v>
      </c>
      <c r="AI11" s="34">
        <v>19</v>
      </c>
      <c r="AK11" s="74">
        <v>0</v>
      </c>
      <c r="AL11" s="34">
        <v>16</v>
      </c>
    </row>
    <row r="12" spans="5:38" ht="17" thickBot="1" x14ac:dyDescent="0.25">
      <c r="E12" s="63" t="s">
        <v>47</v>
      </c>
      <c r="F12" s="47">
        <v>10</v>
      </c>
      <c r="G12" s="48">
        <v>14174</v>
      </c>
      <c r="H12" s="48">
        <v>42</v>
      </c>
      <c r="I12" s="48">
        <v>13</v>
      </c>
      <c r="J12" s="66">
        <v>42</v>
      </c>
      <c r="K12" s="67" t="s">
        <v>52</v>
      </c>
      <c r="O12" s="74">
        <v>3.4722222222222224E-4</v>
      </c>
      <c r="P12" s="34">
        <v>24</v>
      </c>
      <c r="R12" s="74">
        <v>3.4722222222222224E-4</v>
      </c>
      <c r="S12" s="34">
        <v>22</v>
      </c>
      <c r="U12" s="74">
        <v>3.4722222222222224E-4</v>
      </c>
      <c r="V12" s="34">
        <v>22</v>
      </c>
      <c r="X12" s="74">
        <v>3.4722222222222224E-4</v>
      </c>
      <c r="Y12" s="34">
        <v>20</v>
      </c>
      <c r="AB12" s="74">
        <v>3.4722222222222224E-4</v>
      </c>
      <c r="AC12" s="34">
        <v>23</v>
      </c>
      <c r="AE12" s="74">
        <v>3.4722222222222224E-4</v>
      </c>
      <c r="AF12" s="34">
        <v>17</v>
      </c>
      <c r="AH12" s="74">
        <v>3.4722222222222224E-4</v>
      </c>
      <c r="AI12" s="34">
        <v>22</v>
      </c>
      <c r="AK12" s="74">
        <v>3.4722222222222224E-4</v>
      </c>
      <c r="AL12" s="34">
        <v>19</v>
      </c>
    </row>
    <row r="13" spans="5:38" ht="17" thickBot="1" x14ac:dyDescent="0.25">
      <c r="E13" s="63" t="s">
        <v>48</v>
      </c>
      <c r="F13" s="47">
        <v>10</v>
      </c>
      <c r="G13" s="48">
        <v>14034</v>
      </c>
      <c r="H13" s="48">
        <v>42</v>
      </c>
      <c r="I13" s="48">
        <v>15</v>
      </c>
      <c r="J13" s="66">
        <v>42</v>
      </c>
      <c r="K13" s="67">
        <v>2.0330979999999998</v>
      </c>
      <c r="O13" s="74">
        <v>6.9444444444444447E-4</v>
      </c>
      <c r="P13" s="34">
        <v>25</v>
      </c>
      <c r="R13" s="74">
        <v>6.9444444444444447E-4</v>
      </c>
      <c r="S13" s="34">
        <v>19</v>
      </c>
      <c r="U13" s="74">
        <v>6.9444444444444447E-4</v>
      </c>
      <c r="V13" s="34">
        <v>22</v>
      </c>
      <c r="X13" s="74">
        <v>6.9444444444444447E-4</v>
      </c>
      <c r="Y13" s="34">
        <v>23</v>
      </c>
      <c r="AB13" s="74">
        <v>6.9444444444444447E-4</v>
      </c>
      <c r="AC13" s="34">
        <v>21</v>
      </c>
      <c r="AE13" s="74">
        <v>6.9444444444444447E-4</v>
      </c>
      <c r="AF13" s="34">
        <v>20</v>
      </c>
      <c r="AH13" s="74">
        <v>6.9444444444444447E-4</v>
      </c>
      <c r="AI13" s="34">
        <v>22</v>
      </c>
      <c r="AK13" s="74">
        <v>6.9444444444444447E-4</v>
      </c>
      <c r="AL13" s="34">
        <v>17</v>
      </c>
    </row>
    <row r="14" spans="5:38" ht="18" thickTop="1" thickBot="1" x14ac:dyDescent="0.25">
      <c r="E14" s="65" t="s">
        <v>49</v>
      </c>
      <c r="F14" s="68">
        <f>AVERAGE(F8,F10,F12)</f>
        <v>10</v>
      </c>
      <c r="G14" s="68">
        <f t="shared" ref="G14:J14" si="0">AVERAGE(G8,G10,G12)</f>
        <v>14139.666666666666</v>
      </c>
      <c r="H14" s="68">
        <f t="shared" si="0"/>
        <v>42</v>
      </c>
      <c r="I14" s="68">
        <f t="shared" si="0"/>
        <v>13</v>
      </c>
      <c r="J14" s="68">
        <f t="shared" si="0"/>
        <v>42</v>
      </c>
      <c r="K14" s="68" t="s">
        <v>52</v>
      </c>
      <c r="O14" s="74">
        <v>1.0416666666666667E-3</v>
      </c>
      <c r="P14" s="34">
        <v>24</v>
      </c>
      <c r="R14" s="74">
        <v>1.0416666666666667E-3</v>
      </c>
      <c r="S14" s="34">
        <v>22</v>
      </c>
      <c r="U14" s="74">
        <v>1.0416666666666667E-3</v>
      </c>
      <c r="V14" s="34">
        <v>24</v>
      </c>
      <c r="X14" s="74">
        <v>1.0416666666666667E-3</v>
      </c>
      <c r="Y14" s="34">
        <v>21</v>
      </c>
      <c r="AB14" s="74">
        <v>1.0416666666666667E-3</v>
      </c>
      <c r="AC14" s="34">
        <v>22</v>
      </c>
      <c r="AE14" s="74">
        <v>1.0416666666666667E-3</v>
      </c>
      <c r="AF14" s="34">
        <v>20</v>
      </c>
      <c r="AH14" s="74">
        <v>1.0416666666666667E-3</v>
      </c>
      <c r="AI14" s="34">
        <v>23</v>
      </c>
      <c r="AK14" s="74">
        <v>1.0416666666666667E-3</v>
      </c>
      <c r="AL14" s="34">
        <v>20</v>
      </c>
    </row>
    <row r="15" spans="5:38" ht="18" thickTop="1" thickBot="1" x14ac:dyDescent="0.25">
      <c r="E15" s="65" t="s">
        <v>50</v>
      </c>
      <c r="F15" s="68">
        <f>AVERAGE(F9,F11,F13)</f>
        <v>10</v>
      </c>
      <c r="G15" s="68">
        <f t="shared" ref="G15:J15" si="1">AVERAGE(G9,G11,G13)</f>
        <v>14038</v>
      </c>
      <c r="H15" s="68">
        <f t="shared" si="1"/>
        <v>42</v>
      </c>
      <c r="I15" s="68">
        <f t="shared" si="1"/>
        <v>15</v>
      </c>
      <c r="J15" s="68">
        <f t="shared" si="1"/>
        <v>42</v>
      </c>
      <c r="K15" s="68">
        <f>AVERAGE(K9,K11,K13)</f>
        <v>2.033674</v>
      </c>
      <c r="O15" s="74">
        <v>1.3888888888888889E-3</v>
      </c>
      <c r="P15" s="34">
        <v>24</v>
      </c>
      <c r="R15" s="74">
        <v>1.3888888888888889E-3</v>
      </c>
      <c r="S15" s="34">
        <v>21</v>
      </c>
      <c r="U15" s="74">
        <v>1.3888888888888889E-3</v>
      </c>
      <c r="V15" s="34">
        <v>25</v>
      </c>
      <c r="X15" s="74">
        <v>1.3888888888888889E-3</v>
      </c>
      <c r="Y15" s="34">
        <v>22</v>
      </c>
      <c r="AB15" s="74">
        <v>1.3888888888888889E-3</v>
      </c>
      <c r="AC15" s="34">
        <v>22</v>
      </c>
      <c r="AE15" s="74">
        <v>1.3888888888888889E-3</v>
      </c>
      <c r="AF15" s="34">
        <v>19</v>
      </c>
      <c r="AH15" s="74">
        <v>1.3888888888888889E-3</v>
      </c>
      <c r="AI15" s="34">
        <v>23</v>
      </c>
      <c r="AK15" s="74">
        <v>1.3888888888888889E-3</v>
      </c>
      <c r="AL15" s="34">
        <v>19</v>
      </c>
    </row>
    <row r="16" spans="5:38" ht="18" thickTop="1" thickBot="1" x14ac:dyDescent="0.25">
      <c r="O16" s="74">
        <v>1.736111111111111E-3</v>
      </c>
      <c r="P16" s="34">
        <v>23</v>
      </c>
      <c r="R16" s="74">
        <v>1.736111111111111E-3</v>
      </c>
      <c r="S16" s="34">
        <v>22</v>
      </c>
      <c r="U16" s="74">
        <v>1.736111111111111E-3</v>
      </c>
      <c r="V16" s="34">
        <v>22</v>
      </c>
      <c r="X16" s="74">
        <v>1.736111111111111E-3</v>
      </c>
      <c r="Y16" s="34">
        <v>20</v>
      </c>
      <c r="AB16" s="74">
        <v>1.736111111111111E-3</v>
      </c>
      <c r="AC16" s="34">
        <v>24</v>
      </c>
      <c r="AE16" s="74">
        <v>1.736111111111111E-3</v>
      </c>
      <c r="AF16" s="34">
        <v>20</v>
      </c>
      <c r="AH16" s="74">
        <v>1.736111111111111E-3</v>
      </c>
      <c r="AI16" s="34">
        <v>23</v>
      </c>
      <c r="AK16" s="74">
        <v>1.736111111111111E-3</v>
      </c>
      <c r="AL16" s="34">
        <v>21</v>
      </c>
    </row>
    <row r="17" spans="5:38" ht="18" thickTop="1" thickBot="1" x14ac:dyDescent="0.25">
      <c r="E17" s="180" t="s">
        <v>53</v>
      </c>
      <c r="F17" s="184"/>
      <c r="G17" s="184"/>
      <c r="H17" s="184"/>
      <c r="I17" s="184"/>
      <c r="J17" s="184"/>
      <c r="K17" s="185"/>
      <c r="O17" s="75">
        <v>2.0833333333333333E-3</v>
      </c>
      <c r="P17" s="35">
        <v>24</v>
      </c>
      <c r="R17" s="75">
        <v>2.0833333333333333E-3</v>
      </c>
      <c r="S17" s="35">
        <v>18</v>
      </c>
      <c r="U17" s="75">
        <v>2.0833333333333333E-3</v>
      </c>
      <c r="V17" s="35">
        <v>24</v>
      </c>
      <c r="X17" s="75">
        <v>2.0833333333333333E-3</v>
      </c>
      <c r="Y17" s="35">
        <v>22</v>
      </c>
      <c r="AB17" s="75">
        <v>2.0833333333333333E-3</v>
      </c>
      <c r="AC17" s="35">
        <v>23</v>
      </c>
      <c r="AE17" s="75">
        <v>2.0833333333333333E-3</v>
      </c>
      <c r="AF17" s="35">
        <v>22</v>
      </c>
      <c r="AH17" s="75">
        <v>2.0833333333333333E-3</v>
      </c>
      <c r="AI17" s="35">
        <v>24</v>
      </c>
      <c r="AK17" s="75">
        <v>2.0833333333333333E-3</v>
      </c>
      <c r="AL17" s="35">
        <v>20</v>
      </c>
    </row>
    <row r="18" spans="5:38" ht="18" thickTop="1" thickBot="1" x14ac:dyDescent="0.25">
      <c r="E18" s="71" t="s">
        <v>42</v>
      </c>
      <c r="F18" s="57" t="s">
        <v>36</v>
      </c>
      <c r="G18" s="58" t="s">
        <v>37</v>
      </c>
      <c r="H18" s="58" t="s">
        <v>38</v>
      </c>
      <c r="I18" s="58" t="s">
        <v>39</v>
      </c>
      <c r="J18" s="59">
        <v>0.95</v>
      </c>
      <c r="K18" s="72" t="s">
        <v>51</v>
      </c>
      <c r="O18" s="74">
        <v>2.4305555555555599E-3</v>
      </c>
      <c r="P18" s="34">
        <v>22</v>
      </c>
      <c r="R18" s="74">
        <v>2.4305555555555599E-3</v>
      </c>
      <c r="S18" s="34">
        <v>19</v>
      </c>
      <c r="U18" s="74">
        <v>2.4305555555555599E-3</v>
      </c>
      <c r="V18" s="34">
        <v>24</v>
      </c>
      <c r="X18" s="74">
        <v>2.4305555555555599E-3</v>
      </c>
      <c r="Y18" s="34">
        <v>19</v>
      </c>
      <c r="AB18" s="74">
        <v>2.4305555555555599E-3</v>
      </c>
      <c r="AC18" s="34">
        <v>23</v>
      </c>
      <c r="AE18" s="74">
        <v>2.4305555555555599E-3</v>
      </c>
      <c r="AF18" s="34">
        <v>22</v>
      </c>
      <c r="AH18" s="74">
        <v>2.4305555555555599E-3</v>
      </c>
      <c r="AI18" s="34">
        <v>24</v>
      </c>
      <c r="AK18" s="74">
        <v>2.4305555555555599E-3</v>
      </c>
      <c r="AL18" s="34">
        <v>19</v>
      </c>
    </row>
    <row r="19" spans="5:38" ht="18" thickTop="1" thickBot="1" x14ac:dyDescent="0.25">
      <c r="E19" s="61" t="s">
        <v>43</v>
      </c>
      <c r="F19" s="43">
        <v>10</v>
      </c>
      <c r="G19" s="44">
        <v>12443</v>
      </c>
      <c r="H19" s="44">
        <v>48</v>
      </c>
      <c r="I19" s="44">
        <v>16</v>
      </c>
      <c r="J19" s="62">
        <v>51</v>
      </c>
      <c r="K19" s="53" t="s">
        <v>52</v>
      </c>
      <c r="O19" s="74">
        <v>2.7777777777777801E-3</v>
      </c>
      <c r="P19" s="34">
        <v>25</v>
      </c>
      <c r="R19" s="74">
        <v>2.7777777777777801E-3</v>
      </c>
      <c r="S19" s="34">
        <v>19</v>
      </c>
      <c r="U19" s="74">
        <v>2.7777777777777801E-3</v>
      </c>
      <c r="V19" s="34">
        <v>24</v>
      </c>
      <c r="X19" s="74">
        <v>2.7777777777777801E-3</v>
      </c>
      <c r="Y19" s="34">
        <v>21</v>
      </c>
      <c r="AB19" s="74">
        <v>2.7777777777777801E-3</v>
      </c>
      <c r="AC19" s="34">
        <v>23</v>
      </c>
      <c r="AE19" s="74">
        <v>2.7777777777777801E-3</v>
      </c>
      <c r="AF19" s="34">
        <v>19</v>
      </c>
      <c r="AH19" s="74">
        <v>2.7777777777777801E-3</v>
      </c>
      <c r="AI19" s="34">
        <v>24</v>
      </c>
      <c r="AK19" s="74">
        <v>2.7777777777777801E-3</v>
      </c>
      <c r="AL19" s="34">
        <v>19</v>
      </c>
    </row>
    <row r="20" spans="5:38" ht="18" thickTop="1" thickBot="1" x14ac:dyDescent="0.25">
      <c r="E20" s="61" t="s">
        <v>44</v>
      </c>
      <c r="F20" s="43">
        <v>10</v>
      </c>
      <c r="G20" s="44">
        <v>12012</v>
      </c>
      <c r="H20" s="44">
        <v>50</v>
      </c>
      <c r="I20" s="44">
        <v>60</v>
      </c>
      <c r="J20" s="62">
        <v>58</v>
      </c>
      <c r="K20" s="53">
        <v>1.960164</v>
      </c>
      <c r="O20" s="74">
        <v>3.1250000000000002E-3</v>
      </c>
      <c r="P20" s="34">
        <v>22</v>
      </c>
      <c r="R20" s="74">
        <v>3.1250000000000002E-3</v>
      </c>
      <c r="S20" s="34">
        <v>19</v>
      </c>
      <c r="U20" s="74">
        <v>3.1250000000000002E-3</v>
      </c>
      <c r="V20" s="34">
        <v>24</v>
      </c>
      <c r="X20" s="74">
        <v>3.1250000000000002E-3</v>
      </c>
      <c r="Y20" s="34">
        <v>20</v>
      </c>
      <c r="AB20" s="74">
        <v>3.1250000000000002E-3</v>
      </c>
      <c r="AC20" s="34">
        <v>25</v>
      </c>
      <c r="AE20" s="74">
        <v>3.1250000000000002E-3</v>
      </c>
      <c r="AF20" s="34">
        <v>18</v>
      </c>
      <c r="AH20" s="74">
        <v>3.1250000000000002E-3</v>
      </c>
      <c r="AI20" s="34">
        <v>22</v>
      </c>
      <c r="AK20" s="74">
        <v>3.1250000000000002E-3</v>
      </c>
      <c r="AL20" s="34">
        <v>19</v>
      </c>
    </row>
    <row r="21" spans="5:38" ht="18" thickTop="1" thickBot="1" x14ac:dyDescent="0.25">
      <c r="E21" s="63" t="s">
        <v>45</v>
      </c>
      <c r="F21" s="45">
        <v>10</v>
      </c>
      <c r="G21" s="46">
        <v>12424</v>
      </c>
      <c r="H21" s="46">
        <v>48</v>
      </c>
      <c r="I21" s="46">
        <v>17</v>
      </c>
      <c r="J21" s="64">
        <v>51</v>
      </c>
      <c r="K21" s="53" t="s">
        <v>52</v>
      </c>
      <c r="O21" s="74">
        <v>3.4722222222222199E-3</v>
      </c>
      <c r="P21" s="34">
        <v>24</v>
      </c>
      <c r="R21" s="74">
        <v>3.4722222222222199E-3</v>
      </c>
      <c r="S21" s="34">
        <v>21</v>
      </c>
      <c r="U21" s="74">
        <v>3.4722222222222199E-3</v>
      </c>
      <c r="V21" s="34">
        <v>25</v>
      </c>
      <c r="X21" s="74">
        <v>3.4722222222222199E-3</v>
      </c>
      <c r="Y21" s="34">
        <v>22</v>
      </c>
      <c r="AB21" s="74">
        <v>3.4722222222222199E-3</v>
      </c>
      <c r="AC21" s="34">
        <v>25</v>
      </c>
      <c r="AE21" s="74">
        <v>3.4722222222222199E-3</v>
      </c>
      <c r="AF21" s="34">
        <v>17</v>
      </c>
      <c r="AH21" s="74">
        <v>3.4722222222222199E-3</v>
      </c>
      <c r="AI21" s="34">
        <v>21</v>
      </c>
      <c r="AK21" s="74">
        <v>3.4722222222222199E-3</v>
      </c>
      <c r="AL21" s="34">
        <v>22</v>
      </c>
    </row>
    <row r="22" spans="5:38" ht="17" thickBot="1" x14ac:dyDescent="0.25">
      <c r="E22" s="63" t="s">
        <v>46</v>
      </c>
      <c r="F22" s="45">
        <v>10</v>
      </c>
      <c r="G22" s="46">
        <v>11995</v>
      </c>
      <c r="H22" s="46">
        <v>50</v>
      </c>
      <c r="I22" s="46">
        <v>69</v>
      </c>
      <c r="J22" s="64">
        <v>58</v>
      </c>
      <c r="K22" s="54">
        <v>1.957376</v>
      </c>
      <c r="O22" s="74">
        <v>3.81944444444444E-3</v>
      </c>
      <c r="P22" s="34">
        <v>24</v>
      </c>
      <c r="R22" s="74">
        <v>3.81944444444444E-3</v>
      </c>
      <c r="S22" s="34">
        <v>22</v>
      </c>
      <c r="U22" s="74">
        <v>3.81944444444444E-3</v>
      </c>
      <c r="V22" s="34">
        <v>25</v>
      </c>
      <c r="X22" s="74">
        <v>3.81944444444444E-3</v>
      </c>
      <c r="Y22" s="34">
        <v>22</v>
      </c>
      <c r="AB22" s="74">
        <v>3.81944444444444E-3</v>
      </c>
      <c r="AC22" s="34">
        <v>25</v>
      </c>
      <c r="AE22" s="74">
        <v>3.81944444444444E-3</v>
      </c>
      <c r="AF22" s="34">
        <v>21</v>
      </c>
      <c r="AH22" s="74">
        <v>3.81944444444444E-3</v>
      </c>
      <c r="AI22" s="34">
        <v>23</v>
      </c>
      <c r="AK22" s="74">
        <v>3.81944444444444E-3</v>
      </c>
      <c r="AL22" s="34">
        <v>22</v>
      </c>
    </row>
    <row r="23" spans="5:38" ht="18" thickTop="1" thickBot="1" x14ac:dyDescent="0.25">
      <c r="E23" s="63" t="s">
        <v>47</v>
      </c>
      <c r="F23" s="47">
        <v>10</v>
      </c>
      <c r="G23" s="48">
        <v>12452</v>
      </c>
      <c r="H23" s="48">
        <v>48</v>
      </c>
      <c r="I23" s="48">
        <v>16</v>
      </c>
      <c r="J23" s="66">
        <v>51</v>
      </c>
      <c r="K23" s="53" t="s">
        <v>52</v>
      </c>
      <c r="O23" s="74">
        <v>4.1666666666666701E-3</v>
      </c>
      <c r="P23" s="34">
        <v>24</v>
      </c>
      <c r="R23" s="74">
        <v>4.1666666666666701E-3</v>
      </c>
      <c r="S23" s="34">
        <v>20</v>
      </c>
      <c r="U23" s="74">
        <v>4.1666666666666701E-3</v>
      </c>
      <c r="V23" s="34">
        <v>23</v>
      </c>
      <c r="X23" s="74">
        <v>4.1666666666666701E-3</v>
      </c>
      <c r="Y23" s="34">
        <v>22</v>
      </c>
      <c r="AB23" s="74">
        <v>4.1666666666666701E-3</v>
      </c>
      <c r="AC23" s="34">
        <v>25</v>
      </c>
      <c r="AE23" s="74">
        <v>4.1666666666666701E-3</v>
      </c>
      <c r="AF23" s="34">
        <v>19</v>
      </c>
      <c r="AH23" s="74">
        <v>4.1666666666666701E-3</v>
      </c>
      <c r="AI23" s="34">
        <v>23</v>
      </c>
      <c r="AK23" s="74">
        <v>4.1666666666666701E-3</v>
      </c>
      <c r="AL23" s="34">
        <v>19</v>
      </c>
    </row>
    <row r="24" spans="5:38" ht="17" thickBot="1" x14ac:dyDescent="0.25">
      <c r="E24" s="63" t="s">
        <v>48</v>
      </c>
      <c r="F24" s="47">
        <v>10</v>
      </c>
      <c r="G24" s="48">
        <v>12033</v>
      </c>
      <c r="H24" s="48">
        <v>49</v>
      </c>
      <c r="I24" s="48">
        <v>59</v>
      </c>
      <c r="J24" s="66">
        <v>58</v>
      </c>
      <c r="K24" s="67">
        <v>1.9625760000000001</v>
      </c>
      <c r="O24" s="75">
        <v>4.5138888888888902E-3</v>
      </c>
      <c r="P24" s="34">
        <v>24</v>
      </c>
      <c r="R24" s="75">
        <v>4.5138888888888902E-3</v>
      </c>
      <c r="S24" s="34">
        <v>22</v>
      </c>
      <c r="U24" s="75">
        <v>4.5138888888888902E-3</v>
      </c>
      <c r="V24" s="34">
        <v>22</v>
      </c>
      <c r="X24" s="75">
        <v>4.5138888888888902E-3</v>
      </c>
      <c r="Y24" s="34">
        <v>21</v>
      </c>
      <c r="AB24" s="75">
        <v>4.5138888888888902E-3</v>
      </c>
      <c r="AC24" s="34">
        <v>22</v>
      </c>
      <c r="AE24" s="75">
        <v>4.5138888888888902E-3</v>
      </c>
      <c r="AF24" s="34">
        <v>20</v>
      </c>
      <c r="AH24" s="75">
        <v>4.5138888888888902E-3</v>
      </c>
      <c r="AI24" s="34">
        <v>24</v>
      </c>
      <c r="AK24" s="75">
        <v>4.5138888888888902E-3</v>
      </c>
      <c r="AL24" s="34">
        <v>21</v>
      </c>
    </row>
    <row r="25" spans="5:38" ht="18" thickTop="1" thickBot="1" x14ac:dyDescent="0.25">
      <c r="E25" s="65" t="s">
        <v>49</v>
      </c>
      <c r="F25" s="68">
        <f>AVERAGE(F19,F21,F23)</f>
        <v>10</v>
      </c>
      <c r="G25" s="68">
        <f t="shared" ref="G25:J25" si="2">AVERAGE(G19,G21,G23)</f>
        <v>12439.666666666666</v>
      </c>
      <c r="H25" s="68">
        <f t="shared" si="2"/>
        <v>48</v>
      </c>
      <c r="I25" s="68">
        <f t="shared" si="2"/>
        <v>16.333333333333332</v>
      </c>
      <c r="J25" s="68">
        <f t="shared" si="2"/>
        <v>51</v>
      </c>
      <c r="K25" s="68" t="s">
        <v>52</v>
      </c>
      <c r="O25" s="74">
        <v>4.8611111111111103E-3</v>
      </c>
      <c r="P25" s="35">
        <v>24</v>
      </c>
      <c r="R25" s="74">
        <v>4.8611111111111103E-3</v>
      </c>
      <c r="S25" s="34">
        <v>21</v>
      </c>
      <c r="U25" s="74">
        <v>4.8611111111111103E-3</v>
      </c>
      <c r="V25" s="34">
        <v>22</v>
      </c>
      <c r="X25" s="74">
        <v>4.8611111111111103E-3</v>
      </c>
      <c r="Y25" s="34">
        <v>20</v>
      </c>
      <c r="AB25" s="74">
        <v>4.8611111111111103E-3</v>
      </c>
      <c r="AC25" s="35">
        <v>25</v>
      </c>
      <c r="AE25" s="74">
        <v>4.8611111111111103E-3</v>
      </c>
      <c r="AF25" s="34">
        <v>19</v>
      </c>
      <c r="AH25" s="74">
        <v>4.8611111111111103E-3</v>
      </c>
      <c r="AI25" s="34">
        <v>23</v>
      </c>
      <c r="AK25" s="74">
        <v>4.8611111111111103E-3</v>
      </c>
      <c r="AL25" s="34">
        <v>22</v>
      </c>
    </row>
    <row r="26" spans="5:38" ht="18" thickTop="1" thickBot="1" x14ac:dyDescent="0.25">
      <c r="E26" s="65" t="s">
        <v>50</v>
      </c>
      <c r="F26" s="68">
        <f>AVERAGE(F20,F22,F24)</f>
        <v>10</v>
      </c>
      <c r="G26" s="68">
        <f t="shared" ref="G26:J26" si="3">AVERAGE(G20,G22,G24)</f>
        <v>12013.333333333334</v>
      </c>
      <c r="H26" s="68">
        <f t="shared" si="3"/>
        <v>49.666666666666664</v>
      </c>
      <c r="I26" s="68">
        <f t="shared" si="3"/>
        <v>62.666666666666664</v>
      </c>
      <c r="J26" s="68">
        <f t="shared" si="3"/>
        <v>58</v>
      </c>
      <c r="K26" s="68">
        <f>AVERAGE(K20,K22,K24)</f>
        <v>1.9600386666666667</v>
      </c>
      <c r="O26" s="74">
        <v>5.2083333333333296E-3</v>
      </c>
      <c r="P26" s="34">
        <v>24</v>
      </c>
      <c r="R26" s="74">
        <v>5.2083333333333296E-3</v>
      </c>
      <c r="S26" s="34">
        <v>20</v>
      </c>
      <c r="U26" s="74">
        <v>5.2083333333333296E-3</v>
      </c>
      <c r="V26" s="34">
        <v>22</v>
      </c>
      <c r="X26" s="74">
        <v>5.2083333333333296E-3</v>
      </c>
      <c r="Y26" s="34">
        <v>22</v>
      </c>
      <c r="AB26" s="74">
        <v>5.2083333333333296E-3</v>
      </c>
      <c r="AC26" s="34">
        <v>25</v>
      </c>
      <c r="AE26" s="74">
        <v>5.2083333333333296E-3</v>
      </c>
      <c r="AF26" s="34">
        <v>18</v>
      </c>
      <c r="AH26" s="74">
        <v>5.2083333333333296E-3</v>
      </c>
      <c r="AI26" s="34">
        <v>23</v>
      </c>
      <c r="AK26" s="74">
        <v>5.2083333333333296E-3</v>
      </c>
      <c r="AL26" s="34">
        <v>22</v>
      </c>
    </row>
    <row r="27" spans="5:38" ht="18" thickTop="1" thickBot="1" x14ac:dyDescent="0.25">
      <c r="O27" s="74">
        <v>5.5555555555555601E-3</v>
      </c>
      <c r="P27" s="34">
        <v>23</v>
      </c>
      <c r="R27" s="74">
        <v>5.5555555555555601E-3</v>
      </c>
      <c r="S27" s="34">
        <v>22</v>
      </c>
      <c r="U27" s="74">
        <v>5.5555555555555601E-3</v>
      </c>
      <c r="V27" s="34">
        <v>22</v>
      </c>
      <c r="X27" s="74">
        <v>5.5555555555555601E-3</v>
      </c>
      <c r="Y27" s="34">
        <v>21</v>
      </c>
      <c r="AB27" s="74">
        <v>5.5555555555555601E-3</v>
      </c>
      <c r="AC27" s="34">
        <v>25</v>
      </c>
      <c r="AE27" s="74">
        <v>5.5555555555555601E-3</v>
      </c>
      <c r="AF27" s="34">
        <v>21</v>
      </c>
      <c r="AH27" s="74">
        <v>5.5555555555555601E-3</v>
      </c>
      <c r="AI27" s="34">
        <v>23</v>
      </c>
      <c r="AK27" s="74">
        <v>5.5555555555555601E-3</v>
      </c>
      <c r="AL27" s="34">
        <v>19</v>
      </c>
    </row>
    <row r="28" spans="5:38" ht="18" thickTop="1" thickBot="1" x14ac:dyDescent="0.25">
      <c r="E28" s="180" t="s">
        <v>54</v>
      </c>
      <c r="F28" s="184"/>
      <c r="G28" s="184"/>
      <c r="H28" s="184"/>
      <c r="I28" s="184"/>
      <c r="J28" s="184"/>
      <c r="K28" s="185"/>
      <c r="O28" s="74">
        <v>5.9027777777777802E-3</v>
      </c>
      <c r="P28" s="34">
        <v>24</v>
      </c>
      <c r="R28" s="74">
        <v>5.9027777777777802E-3</v>
      </c>
      <c r="S28" s="34">
        <v>22</v>
      </c>
      <c r="U28" s="74">
        <v>5.9027777777777802E-3</v>
      </c>
      <c r="V28" s="34">
        <v>22</v>
      </c>
      <c r="X28" s="74">
        <v>5.9027777777777802E-3</v>
      </c>
      <c r="Y28" s="34">
        <v>20</v>
      </c>
      <c r="AB28" s="74">
        <v>5.9027777777777802E-3</v>
      </c>
      <c r="AC28" s="34">
        <v>24</v>
      </c>
      <c r="AE28" s="74">
        <v>5.9027777777777802E-3</v>
      </c>
      <c r="AF28" s="34">
        <v>22</v>
      </c>
      <c r="AH28" s="74">
        <v>5.9027777777777802E-3</v>
      </c>
      <c r="AI28" s="34">
        <v>23</v>
      </c>
      <c r="AK28" s="74">
        <v>5.9027777777777802E-3</v>
      </c>
      <c r="AL28" s="34">
        <v>20</v>
      </c>
    </row>
    <row r="29" spans="5:38" ht="18" thickTop="1" thickBot="1" x14ac:dyDescent="0.25">
      <c r="E29" s="71" t="s">
        <v>42</v>
      </c>
      <c r="F29" s="57" t="s">
        <v>36</v>
      </c>
      <c r="G29" s="58" t="s">
        <v>37</v>
      </c>
      <c r="H29" s="58" t="s">
        <v>38</v>
      </c>
      <c r="I29" s="58" t="s">
        <v>39</v>
      </c>
      <c r="J29" s="59">
        <v>0.95</v>
      </c>
      <c r="K29" s="72" t="s">
        <v>51</v>
      </c>
      <c r="O29" s="74">
        <v>6.2500000000000003E-3</v>
      </c>
      <c r="P29" s="34">
        <v>23</v>
      </c>
      <c r="R29" s="74">
        <v>6.2500000000000003E-3</v>
      </c>
      <c r="S29" s="34">
        <v>20</v>
      </c>
      <c r="U29" s="74">
        <v>6.2500000000000003E-3</v>
      </c>
      <c r="V29" s="34">
        <v>22</v>
      </c>
      <c r="X29" s="74">
        <v>6.2500000000000003E-3</v>
      </c>
      <c r="Y29" s="34">
        <v>21</v>
      </c>
      <c r="AB29" s="74">
        <v>6.2500000000000003E-3</v>
      </c>
      <c r="AC29" s="34">
        <v>22</v>
      </c>
      <c r="AE29" s="74">
        <v>6.2500000000000003E-3</v>
      </c>
      <c r="AF29" s="34">
        <v>20</v>
      </c>
      <c r="AH29" s="74">
        <v>6.2500000000000003E-3</v>
      </c>
      <c r="AI29" s="34">
        <v>22</v>
      </c>
      <c r="AK29" s="74">
        <v>6.2500000000000003E-3</v>
      </c>
      <c r="AL29" s="34">
        <v>21</v>
      </c>
    </row>
    <row r="30" spans="5:38" ht="18" thickTop="1" thickBot="1" x14ac:dyDescent="0.25">
      <c r="E30" s="61" t="s">
        <v>43</v>
      </c>
      <c r="F30" s="43">
        <v>10</v>
      </c>
      <c r="G30" s="44">
        <v>14189</v>
      </c>
      <c r="H30" s="44">
        <v>42</v>
      </c>
      <c r="I30" s="44">
        <v>13</v>
      </c>
      <c r="J30" s="62">
        <v>42</v>
      </c>
      <c r="K30" s="53" t="s">
        <v>52</v>
      </c>
      <c r="O30" s="74">
        <v>6.5972222222222196E-3</v>
      </c>
      <c r="P30" s="34">
        <v>23</v>
      </c>
      <c r="R30" s="74">
        <v>6.5972222222222196E-3</v>
      </c>
      <c r="S30" s="35">
        <v>22</v>
      </c>
      <c r="U30" s="74">
        <v>6.5972222222222196E-3</v>
      </c>
      <c r="V30" s="35">
        <v>24</v>
      </c>
      <c r="X30" s="74">
        <v>6.5972222222222196E-3</v>
      </c>
      <c r="Y30" s="35">
        <v>19</v>
      </c>
      <c r="AB30" s="74">
        <v>6.5972222222222196E-3</v>
      </c>
      <c r="AC30" s="34">
        <v>22</v>
      </c>
      <c r="AE30" s="74">
        <v>6.5972222222222196E-3</v>
      </c>
      <c r="AF30" s="35">
        <v>19</v>
      </c>
      <c r="AH30" s="74">
        <v>6.5972222222222196E-3</v>
      </c>
      <c r="AI30" s="35">
        <v>24</v>
      </c>
      <c r="AK30" s="74">
        <v>6.5972222222222196E-3</v>
      </c>
      <c r="AL30" s="35">
        <v>19</v>
      </c>
    </row>
    <row r="31" spans="5:38" ht="18" thickTop="1" thickBot="1" x14ac:dyDescent="0.25">
      <c r="E31" s="61" t="s">
        <v>44</v>
      </c>
      <c r="F31" s="43">
        <v>10</v>
      </c>
      <c r="G31" s="44">
        <v>13788</v>
      </c>
      <c r="H31" s="44">
        <v>43</v>
      </c>
      <c r="I31" s="44">
        <v>15</v>
      </c>
      <c r="J31" s="62">
        <v>43</v>
      </c>
      <c r="K31" s="53">
        <v>7.292338</v>
      </c>
      <c r="O31" s="75">
        <v>6.9444444444444397E-3</v>
      </c>
      <c r="P31" s="34">
        <v>24</v>
      </c>
      <c r="R31" s="75">
        <v>6.9444444444444397E-3</v>
      </c>
      <c r="S31" s="34">
        <v>20</v>
      </c>
      <c r="U31" s="75">
        <v>6.9444444444444397E-3</v>
      </c>
      <c r="V31" s="34">
        <v>22</v>
      </c>
      <c r="X31" s="75">
        <v>6.9444444444444397E-3</v>
      </c>
      <c r="Y31" s="34">
        <v>22</v>
      </c>
      <c r="AB31" s="75">
        <v>6.9444444444444397E-3</v>
      </c>
      <c r="AC31" s="34">
        <v>22</v>
      </c>
      <c r="AE31" s="75">
        <v>6.9444444444444397E-3</v>
      </c>
      <c r="AF31" s="34">
        <v>21</v>
      </c>
      <c r="AH31" s="75">
        <v>6.9444444444444397E-3</v>
      </c>
      <c r="AI31" s="34">
        <v>22</v>
      </c>
      <c r="AK31" s="75">
        <v>6.9444444444444397E-3</v>
      </c>
      <c r="AL31" s="34">
        <v>20</v>
      </c>
    </row>
    <row r="32" spans="5:38" ht="18" thickTop="1" thickBot="1" x14ac:dyDescent="0.25">
      <c r="E32" s="63" t="s">
        <v>45</v>
      </c>
      <c r="F32" s="45">
        <v>10</v>
      </c>
      <c r="G32" s="46">
        <v>14120</v>
      </c>
      <c r="H32" s="46">
        <v>42</v>
      </c>
      <c r="I32" s="46">
        <v>13</v>
      </c>
      <c r="J32" s="64">
        <v>42</v>
      </c>
      <c r="K32" s="53" t="s">
        <v>52</v>
      </c>
    </row>
    <row r="33" spans="5:11" ht="17" thickBot="1" x14ac:dyDescent="0.25">
      <c r="E33" s="63" t="s">
        <v>46</v>
      </c>
      <c r="F33" s="45">
        <v>10</v>
      </c>
      <c r="G33" s="46">
        <v>13719</v>
      </c>
      <c r="H33" s="46">
        <v>43</v>
      </c>
      <c r="I33" s="46">
        <v>15</v>
      </c>
      <c r="J33" s="64">
        <v>43</v>
      </c>
      <c r="K33" s="54">
        <v>7.2599359999999997</v>
      </c>
    </row>
    <row r="34" spans="5:11" ht="18" thickTop="1" thickBot="1" x14ac:dyDescent="0.25">
      <c r="E34" s="63" t="s">
        <v>47</v>
      </c>
      <c r="F34" s="47">
        <v>10</v>
      </c>
      <c r="G34" s="48">
        <v>14140</v>
      </c>
      <c r="H34" s="48">
        <v>42</v>
      </c>
      <c r="I34" s="48">
        <v>13</v>
      </c>
      <c r="J34" s="66">
        <v>42</v>
      </c>
      <c r="K34" s="53" t="s">
        <v>52</v>
      </c>
    </row>
    <row r="35" spans="5:11" ht="17" thickBot="1" x14ac:dyDescent="0.25">
      <c r="E35" s="63" t="s">
        <v>48</v>
      </c>
      <c r="F35" s="47">
        <v>10</v>
      </c>
      <c r="G35" s="48">
        <v>13701</v>
      </c>
      <c r="H35" s="48">
        <v>43</v>
      </c>
      <c r="I35" s="48">
        <v>15</v>
      </c>
      <c r="J35" s="66">
        <v>43</v>
      </c>
      <c r="K35" s="67">
        <v>7.250432</v>
      </c>
    </row>
    <row r="36" spans="5:11" ht="18" thickTop="1" thickBot="1" x14ac:dyDescent="0.25">
      <c r="E36" s="65" t="s">
        <v>49</v>
      </c>
      <c r="F36" s="68">
        <f>AVERAGE(F30,F32,F34)</f>
        <v>10</v>
      </c>
      <c r="G36" s="68">
        <f t="shared" ref="G36:J36" si="4">AVERAGE(G30,G32,G34)</f>
        <v>14149.666666666666</v>
      </c>
      <c r="H36" s="68">
        <f t="shared" si="4"/>
        <v>42</v>
      </c>
      <c r="I36" s="68">
        <f t="shared" si="4"/>
        <v>13</v>
      </c>
      <c r="J36" s="68">
        <f t="shared" si="4"/>
        <v>42</v>
      </c>
      <c r="K36" s="68" t="s">
        <v>52</v>
      </c>
    </row>
    <row r="37" spans="5:11" ht="18" thickTop="1" thickBot="1" x14ac:dyDescent="0.25">
      <c r="E37" s="65" t="s">
        <v>50</v>
      </c>
      <c r="F37" s="68">
        <f>AVERAGE(F31,F33,F35)</f>
        <v>10</v>
      </c>
      <c r="G37" s="68">
        <f t="shared" ref="G37:J37" si="5">AVERAGE(G31,G33,G35)</f>
        <v>13736</v>
      </c>
      <c r="H37" s="68">
        <f t="shared" si="5"/>
        <v>43</v>
      </c>
      <c r="I37" s="68">
        <f t="shared" si="5"/>
        <v>15</v>
      </c>
      <c r="J37" s="68">
        <f t="shared" si="5"/>
        <v>43</v>
      </c>
      <c r="K37" s="68">
        <f>AVERAGE(K31,K33,K35)</f>
        <v>7.2675686666666666</v>
      </c>
    </row>
    <row r="38" spans="5:11" ht="18" thickTop="1" thickBot="1" x14ac:dyDescent="0.25"/>
    <row r="39" spans="5:11" ht="18" thickTop="1" thickBot="1" x14ac:dyDescent="0.25">
      <c r="E39" s="180" t="s">
        <v>55</v>
      </c>
      <c r="F39" s="184"/>
      <c r="G39" s="184"/>
      <c r="H39" s="184"/>
      <c r="I39" s="184"/>
      <c r="J39" s="184"/>
      <c r="K39" s="185"/>
    </row>
    <row r="40" spans="5:11" ht="18" thickTop="1" thickBot="1" x14ac:dyDescent="0.25">
      <c r="E40" s="71" t="s">
        <v>42</v>
      </c>
      <c r="F40" s="57" t="s">
        <v>36</v>
      </c>
      <c r="G40" s="58" t="s">
        <v>37</v>
      </c>
      <c r="H40" s="58" t="s">
        <v>38</v>
      </c>
      <c r="I40" s="58" t="s">
        <v>39</v>
      </c>
      <c r="J40" s="59">
        <v>0.95</v>
      </c>
      <c r="K40" s="72" t="s">
        <v>51</v>
      </c>
    </row>
    <row r="41" spans="5:11" ht="18" thickTop="1" thickBot="1" x14ac:dyDescent="0.25">
      <c r="E41" s="61" t="s">
        <v>43</v>
      </c>
      <c r="F41" s="43">
        <v>10</v>
      </c>
      <c r="G41" s="44">
        <v>13083</v>
      </c>
      <c r="H41" s="44">
        <v>46</v>
      </c>
      <c r="I41" s="44">
        <v>18</v>
      </c>
      <c r="J41" s="62">
        <v>46</v>
      </c>
      <c r="K41" s="53" t="s">
        <v>52</v>
      </c>
    </row>
    <row r="42" spans="5:11" ht="18" thickTop="1" thickBot="1" x14ac:dyDescent="0.25">
      <c r="E42" s="61" t="s">
        <v>44</v>
      </c>
      <c r="F42" s="43">
        <v>10</v>
      </c>
      <c r="G42" s="44">
        <v>12265</v>
      </c>
      <c r="H42" s="44">
        <v>49</v>
      </c>
      <c r="I42" s="44">
        <v>57</v>
      </c>
      <c r="J42" s="62">
        <v>55</v>
      </c>
      <c r="K42" s="53">
        <v>6.4922240000000002</v>
      </c>
    </row>
    <row r="43" spans="5:11" ht="18" thickTop="1" thickBot="1" x14ac:dyDescent="0.25">
      <c r="E43" s="63" t="s">
        <v>45</v>
      </c>
      <c r="F43" s="45">
        <v>10</v>
      </c>
      <c r="G43" s="46">
        <v>13096</v>
      </c>
      <c r="H43" s="46">
        <v>46</v>
      </c>
      <c r="I43" s="46">
        <v>17</v>
      </c>
      <c r="J43" s="64">
        <v>46</v>
      </c>
      <c r="K43" s="53" t="s">
        <v>52</v>
      </c>
    </row>
    <row r="44" spans="5:11" ht="17" thickBot="1" x14ac:dyDescent="0.25">
      <c r="E44" s="63" t="s">
        <v>46</v>
      </c>
      <c r="F44" s="45">
        <v>10</v>
      </c>
      <c r="G44" s="46">
        <v>12304</v>
      </c>
      <c r="H44" s="46">
        <v>48</v>
      </c>
      <c r="I44" s="46">
        <v>54</v>
      </c>
      <c r="J44" s="64">
        <v>55</v>
      </c>
      <c r="K44" s="54">
        <v>6.5087859999999997</v>
      </c>
    </row>
    <row r="45" spans="5:11" ht="18" thickTop="1" thickBot="1" x14ac:dyDescent="0.25">
      <c r="E45" s="63" t="s">
        <v>47</v>
      </c>
      <c r="F45" s="47">
        <v>10</v>
      </c>
      <c r="G45" s="48">
        <v>13089</v>
      </c>
      <c r="H45" s="48">
        <v>46</v>
      </c>
      <c r="I45" s="48">
        <v>18</v>
      </c>
      <c r="J45" s="66">
        <v>46</v>
      </c>
      <c r="K45" s="53" t="s">
        <v>52</v>
      </c>
    </row>
    <row r="46" spans="5:11" ht="17" thickBot="1" x14ac:dyDescent="0.25">
      <c r="E46" s="63" t="s">
        <v>48</v>
      </c>
      <c r="F46" s="47">
        <v>10</v>
      </c>
      <c r="G46" s="48">
        <v>12251</v>
      </c>
      <c r="H46" s="48">
        <v>49</v>
      </c>
      <c r="I46" s="48">
        <v>73</v>
      </c>
      <c r="J46" s="66">
        <v>55</v>
      </c>
      <c r="K46" s="67">
        <v>6.4888459999999997</v>
      </c>
    </row>
    <row r="47" spans="5:11" ht="18" thickTop="1" thickBot="1" x14ac:dyDescent="0.25">
      <c r="E47" s="65" t="s">
        <v>49</v>
      </c>
      <c r="F47" s="68">
        <f>AVERAGE(F41,F43,F45)</f>
        <v>10</v>
      </c>
      <c r="G47" s="68">
        <f t="shared" ref="G47:J47" si="6">AVERAGE(G41,G43,G45)</f>
        <v>13089.333333333334</v>
      </c>
      <c r="H47" s="68">
        <f t="shared" si="6"/>
        <v>46</v>
      </c>
      <c r="I47" s="68">
        <f t="shared" si="6"/>
        <v>17.666666666666668</v>
      </c>
      <c r="J47" s="68">
        <f t="shared" si="6"/>
        <v>46</v>
      </c>
      <c r="K47" s="68" t="s">
        <v>52</v>
      </c>
    </row>
    <row r="48" spans="5:11" ht="18" thickTop="1" thickBot="1" x14ac:dyDescent="0.25">
      <c r="E48" s="65" t="s">
        <v>50</v>
      </c>
      <c r="F48" s="68">
        <f>AVERAGE(F42,F44,F46)</f>
        <v>10</v>
      </c>
      <c r="G48" s="68">
        <f t="shared" ref="G48:J48" si="7">AVERAGE(G42,G44,G46)</f>
        <v>12273.333333333334</v>
      </c>
      <c r="H48" s="68">
        <f t="shared" si="7"/>
        <v>48.666666666666664</v>
      </c>
      <c r="I48" s="68">
        <f t="shared" si="7"/>
        <v>61.333333333333336</v>
      </c>
      <c r="J48" s="68">
        <f t="shared" si="7"/>
        <v>55</v>
      </c>
      <c r="K48" s="68">
        <f>AVERAGE(K42,K44,K46)</f>
        <v>6.4966186666666665</v>
      </c>
    </row>
    <row r="49" spans="5:16" ht="18" thickTop="1" thickBot="1" x14ac:dyDescent="0.25"/>
    <row r="50" spans="5:16" ht="18" thickTop="1" thickBot="1" x14ac:dyDescent="0.25">
      <c r="E50" s="180" t="s">
        <v>56</v>
      </c>
      <c r="F50" s="184"/>
      <c r="G50" s="184"/>
      <c r="H50" s="184"/>
      <c r="I50" s="184"/>
      <c r="J50" s="184"/>
      <c r="K50" s="185"/>
    </row>
    <row r="51" spans="5:16" ht="18" thickTop="1" thickBot="1" x14ac:dyDescent="0.25">
      <c r="E51" s="71" t="s">
        <v>42</v>
      </c>
      <c r="F51" s="57" t="s">
        <v>36</v>
      </c>
      <c r="G51" s="58" t="s">
        <v>37</v>
      </c>
      <c r="H51" s="58" t="s">
        <v>38</v>
      </c>
      <c r="I51" s="58" t="s">
        <v>39</v>
      </c>
      <c r="J51" s="59">
        <v>0.95</v>
      </c>
      <c r="K51" s="72" t="s">
        <v>51</v>
      </c>
    </row>
    <row r="52" spans="5:16" ht="18" thickTop="1" thickBot="1" x14ac:dyDescent="0.25">
      <c r="E52" s="61" t="s">
        <v>63</v>
      </c>
      <c r="F52" s="68">
        <f>AVERAGE(F46,F48,F50)</f>
        <v>10</v>
      </c>
      <c r="G52" s="68">
        <v>14038</v>
      </c>
      <c r="H52" s="68">
        <v>42</v>
      </c>
      <c r="I52" s="68">
        <v>15</v>
      </c>
      <c r="J52" s="68">
        <v>42</v>
      </c>
      <c r="K52" s="68">
        <v>2.0299999999999998</v>
      </c>
    </row>
    <row r="53" spans="5:16" ht="18" thickTop="1" thickBot="1" x14ac:dyDescent="0.25">
      <c r="E53" s="73" t="s">
        <v>64</v>
      </c>
      <c r="F53" s="68">
        <f>AVERAGE(F47,F49,F51)</f>
        <v>10</v>
      </c>
      <c r="G53" s="68">
        <v>12013</v>
      </c>
      <c r="H53" s="68">
        <v>49.67</v>
      </c>
      <c r="I53" s="68">
        <v>19.66</v>
      </c>
      <c r="J53" s="68">
        <v>58</v>
      </c>
      <c r="K53" s="68">
        <v>2</v>
      </c>
    </row>
    <row r="54" spans="5:16" ht="18" thickTop="1" thickBot="1" x14ac:dyDescent="0.25">
      <c r="E54" s="78" t="s">
        <v>65</v>
      </c>
      <c r="F54" s="79">
        <f>AVERAGE(F48,F50,F52)</f>
        <v>10</v>
      </c>
      <c r="G54" s="79">
        <v>12273</v>
      </c>
      <c r="H54" s="79">
        <v>48.67</v>
      </c>
      <c r="I54" s="79">
        <v>20.12</v>
      </c>
      <c r="J54" s="79">
        <v>55</v>
      </c>
      <c r="K54" s="79">
        <v>6.49</v>
      </c>
    </row>
    <row r="55" spans="5:16" ht="17" thickTop="1" x14ac:dyDescent="0.2">
      <c r="E55" s="76"/>
      <c r="F55" s="76"/>
      <c r="G55" s="76"/>
      <c r="H55" s="76"/>
      <c r="I55" s="76"/>
      <c r="J55" s="76"/>
      <c r="K55" s="76"/>
    </row>
    <row r="56" spans="5:16" x14ac:dyDescent="0.2">
      <c r="E56" s="77"/>
      <c r="F56" s="77"/>
      <c r="G56" s="77"/>
      <c r="H56" s="77"/>
      <c r="I56" s="77"/>
      <c r="J56" s="77"/>
      <c r="K56" s="77"/>
    </row>
    <row r="57" spans="5:16" x14ac:dyDescent="0.2">
      <c r="E57" s="77"/>
      <c r="F57" s="77"/>
      <c r="G57" s="77"/>
      <c r="H57" s="77"/>
      <c r="I57" s="77"/>
      <c r="J57" s="77"/>
      <c r="K57" s="77"/>
    </row>
    <row r="58" spans="5:16" x14ac:dyDescent="0.2">
      <c r="E58" s="77"/>
      <c r="F58" s="77"/>
      <c r="G58" s="77"/>
      <c r="H58" s="77"/>
      <c r="I58" s="77"/>
      <c r="J58" s="77"/>
      <c r="K58" s="77"/>
      <c r="P58" s="80"/>
    </row>
    <row r="59" spans="5:16" x14ac:dyDescent="0.2">
      <c r="E59" s="77"/>
      <c r="F59" s="77"/>
      <c r="G59" s="77"/>
      <c r="H59" s="77"/>
      <c r="I59" s="77"/>
      <c r="J59" s="77"/>
      <c r="K59" s="77"/>
      <c r="P59" s="80"/>
    </row>
    <row r="60" spans="5:16" x14ac:dyDescent="0.2">
      <c r="E60" s="77"/>
      <c r="F60" s="77"/>
      <c r="G60" s="77"/>
      <c r="H60" s="77"/>
      <c r="I60" s="77"/>
      <c r="J60" s="77"/>
      <c r="K60" s="77"/>
    </row>
    <row r="61" spans="5:16" x14ac:dyDescent="0.2">
      <c r="E61" s="77"/>
      <c r="F61" s="77"/>
      <c r="G61" s="77"/>
      <c r="H61" s="77"/>
      <c r="I61" s="77"/>
      <c r="J61" s="77"/>
      <c r="K61" s="77"/>
    </row>
  </sheetData>
  <mergeCells count="15">
    <mergeCell ref="E6:K6"/>
    <mergeCell ref="E17:K17"/>
    <mergeCell ref="E50:K50"/>
    <mergeCell ref="U9:V9"/>
    <mergeCell ref="X9:Y9"/>
    <mergeCell ref="AB7:AC7"/>
    <mergeCell ref="AB9:AC9"/>
    <mergeCell ref="O9:P9"/>
    <mergeCell ref="R9:S9"/>
    <mergeCell ref="O7:P7"/>
    <mergeCell ref="AE9:AF9"/>
    <mergeCell ref="AH9:AI9"/>
    <mergeCell ref="AK9:AL9"/>
    <mergeCell ref="E28:K28"/>
    <mergeCell ref="E39:K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F577-4566-DA43-8E5B-B8803065B2BC}">
  <dimension ref="C5:AC45"/>
  <sheetViews>
    <sheetView topLeftCell="L25" workbookViewId="0">
      <selection activeCell="U54" sqref="U54"/>
    </sheetView>
  </sheetViews>
  <sheetFormatPr baseColWidth="10" defaultRowHeight="16" x14ac:dyDescent="0.2"/>
  <cols>
    <col min="2" max="2" width="11" customWidth="1"/>
    <col min="3" max="3" width="28" bestFit="1" customWidth="1"/>
    <col min="4" max="4" width="17.83203125" bestFit="1" customWidth="1"/>
    <col min="5" max="5" width="12.1640625" bestFit="1" customWidth="1"/>
    <col min="6" max="6" width="12.6640625" bestFit="1" customWidth="1"/>
    <col min="7" max="7" width="17.1640625" bestFit="1" customWidth="1"/>
    <col min="8" max="8" width="4.6640625" bestFit="1" customWidth="1"/>
    <col min="9" max="9" width="17.6640625" bestFit="1" customWidth="1"/>
    <col min="20" max="20" width="14.33203125" customWidth="1"/>
    <col min="29" max="29" width="15.1640625" customWidth="1"/>
  </cols>
  <sheetData>
    <row r="5" spans="3:29" ht="17" thickBot="1" x14ac:dyDescent="0.25"/>
    <row r="6" spans="3:29" ht="18" thickTop="1" thickBot="1" x14ac:dyDescent="0.25">
      <c r="M6" s="190" t="s">
        <v>27</v>
      </c>
      <c r="N6" s="173"/>
      <c r="O6" s="184"/>
      <c r="P6" s="184"/>
      <c r="Q6" s="184"/>
      <c r="R6" s="184"/>
      <c r="S6" s="184"/>
      <c r="T6" s="185"/>
      <c r="V6" s="190" t="s">
        <v>62</v>
      </c>
      <c r="W6" s="173"/>
      <c r="X6" s="184"/>
      <c r="Y6" s="184"/>
      <c r="Z6" s="184"/>
      <c r="AA6" s="184"/>
      <c r="AB6" s="184"/>
      <c r="AC6" s="185"/>
    </row>
    <row r="7" spans="3:29" ht="18" thickTop="1" thickBot="1" x14ac:dyDescent="0.25">
      <c r="C7" s="191" t="s">
        <v>57</v>
      </c>
      <c r="D7" s="192"/>
      <c r="E7" s="192"/>
      <c r="F7" s="192"/>
      <c r="G7" s="192"/>
      <c r="H7" s="192"/>
      <c r="I7" s="193"/>
      <c r="M7" s="188" t="s">
        <v>58</v>
      </c>
      <c r="N7" s="189"/>
      <c r="O7" s="80"/>
      <c r="P7" s="188" t="s">
        <v>59</v>
      </c>
      <c r="Q7" s="189"/>
      <c r="R7" s="80"/>
      <c r="S7" s="188" t="s">
        <v>61</v>
      </c>
      <c r="T7" s="189"/>
      <c r="V7" s="188" t="s">
        <v>58</v>
      </c>
      <c r="W7" s="189"/>
      <c r="X7" s="80"/>
      <c r="Y7" s="188" t="s">
        <v>59</v>
      </c>
      <c r="Z7" s="189"/>
      <c r="AA7" s="80"/>
      <c r="AB7" s="188" t="s">
        <v>61</v>
      </c>
      <c r="AC7" s="189"/>
    </row>
    <row r="8" spans="3:29" ht="18" thickTop="1" thickBot="1" x14ac:dyDescent="0.25">
      <c r="C8" s="97" t="s">
        <v>42</v>
      </c>
      <c r="D8" s="98" t="s">
        <v>36</v>
      </c>
      <c r="E8" s="98" t="s">
        <v>37</v>
      </c>
      <c r="F8" s="98" t="s">
        <v>38</v>
      </c>
      <c r="G8" s="98" t="s">
        <v>39</v>
      </c>
      <c r="H8" s="99">
        <v>0.95</v>
      </c>
      <c r="I8" s="100" t="s">
        <v>51</v>
      </c>
      <c r="M8" s="32" t="s">
        <v>25</v>
      </c>
      <c r="N8" s="33" t="s">
        <v>26</v>
      </c>
      <c r="O8" s="80"/>
      <c r="P8" s="32" t="s">
        <v>25</v>
      </c>
      <c r="Q8" s="33" t="s">
        <v>26</v>
      </c>
      <c r="R8" s="80"/>
      <c r="S8" s="32" t="s">
        <v>25</v>
      </c>
      <c r="T8" s="33" t="s">
        <v>26</v>
      </c>
      <c r="V8" s="32" t="s">
        <v>25</v>
      </c>
      <c r="W8" s="33" t="s">
        <v>26</v>
      </c>
      <c r="X8" s="80"/>
      <c r="Y8" s="32" t="s">
        <v>25</v>
      </c>
      <c r="Z8" s="33">
        <v>19</v>
      </c>
      <c r="AA8" s="80"/>
      <c r="AB8" s="32" t="s">
        <v>25</v>
      </c>
      <c r="AC8" s="33" t="s">
        <v>26</v>
      </c>
    </row>
    <row r="9" spans="3:29" ht="18" thickTop="1" thickBot="1" x14ac:dyDescent="0.25">
      <c r="C9" s="101" t="s">
        <v>43</v>
      </c>
      <c r="D9" s="102">
        <v>10</v>
      </c>
      <c r="E9" s="102">
        <v>14240</v>
      </c>
      <c r="F9" s="102">
        <v>42</v>
      </c>
      <c r="G9" s="102">
        <v>13</v>
      </c>
      <c r="H9" s="103">
        <v>41</v>
      </c>
      <c r="I9" s="106" t="s">
        <v>52</v>
      </c>
      <c r="M9" s="74">
        <v>0</v>
      </c>
      <c r="N9" s="34">
        <v>24</v>
      </c>
      <c r="O9" s="80"/>
      <c r="P9" s="74">
        <v>0</v>
      </c>
      <c r="Q9" s="34">
        <v>19</v>
      </c>
      <c r="R9" s="80"/>
      <c r="S9" s="74">
        <v>0</v>
      </c>
      <c r="T9" s="34">
        <v>20</v>
      </c>
      <c r="V9" s="74">
        <v>0</v>
      </c>
      <c r="W9" s="34">
        <v>22</v>
      </c>
      <c r="X9" s="80"/>
      <c r="Y9" s="74">
        <v>0</v>
      </c>
      <c r="Z9" s="34">
        <v>17</v>
      </c>
      <c r="AA9" s="80"/>
      <c r="AB9" s="74">
        <v>0</v>
      </c>
      <c r="AC9" s="34">
        <v>16</v>
      </c>
    </row>
    <row r="10" spans="3:29" ht="18" thickTop="1" thickBot="1" x14ac:dyDescent="0.25">
      <c r="C10" s="73" t="s">
        <v>44</v>
      </c>
      <c r="D10" s="104">
        <v>10</v>
      </c>
      <c r="E10" s="104">
        <v>14094</v>
      </c>
      <c r="F10" s="104">
        <v>42</v>
      </c>
      <c r="G10" s="104">
        <v>15</v>
      </c>
      <c r="H10" s="105">
        <v>42</v>
      </c>
      <c r="I10" s="106" t="s">
        <v>52</v>
      </c>
      <c r="M10" s="74">
        <v>3.4722222222222224E-4</v>
      </c>
      <c r="N10" s="34">
        <v>22</v>
      </c>
      <c r="O10" s="80"/>
      <c r="P10" s="74">
        <v>3.4722222222222224E-4</v>
      </c>
      <c r="Q10" s="34">
        <v>19</v>
      </c>
      <c r="R10" s="80"/>
      <c r="S10" s="74">
        <v>3.4722222222222224E-4</v>
      </c>
      <c r="T10" s="34">
        <v>21</v>
      </c>
      <c r="V10" s="74">
        <v>3.4722222222222224E-4</v>
      </c>
      <c r="W10" s="34">
        <v>23</v>
      </c>
      <c r="X10" s="80"/>
      <c r="Y10" s="74">
        <v>3.4722222222222224E-4</v>
      </c>
      <c r="Z10" s="34">
        <v>18</v>
      </c>
      <c r="AA10" s="80"/>
      <c r="AB10" s="74">
        <v>3.4722222222222224E-4</v>
      </c>
      <c r="AC10" s="34">
        <v>20</v>
      </c>
    </row>
    <row r="11" spans="3:29" ht="18" thickTop="1" thickBot="1" x14ac:dyDescent="0.25">
      <c r="C11" s="101" t="s">
        <v>45</v>
      </c>
      <c r="D11" s="102">
        <v>10</v>
      </c>
      <c r="E11" s="102">
        <v>14192</v>
      </c>
      <c r="F11" s="102">
        <v>42</v>
      </c>
      <c r="G11" s="102">
        <v>13</v>
      </c>
      <c r="H11" s="103">
        <v>41</v>
      </c>
      <c r="I11" s="106" t="s">
        <v>52</v>
      </c>
      <c r="M11" s="74">
        <v>6.9444444444444447E-4</v>
      </c>
      <c r="N11" s="34">
        <v>24</v>
      </c>
      <c r="O11" s="80"/>
      <c r="P11" s="74">
        <v>6.9444444444444447E-4</v>
      </c>
      <c r="Q11" s="34">
        <v>22</v>
      </c>
      <c r="R11" s="80"/>
      <c r="S11" s="74">
        <v>6.9444444444444447E-4</v>
      </c>
      <c r="T11" s="34">
        <v>20</v>
      </c>
      <c r="V11" s="74">
        <v>6.9444444444444447E-4</v>
      </c>
      <c r="W11" s="34">
        <v>23</v>
      </c>
      <c r="X11" s="80"/>
      <c r="Y11" s="74">
        <v>6.9444444444444447E-4</v>
      </c>
      <c r="Z11" s="34">
        <v>16</v>
      </c>
      <c r="AA11" s="80"/>
      <c r="AB11" s="74">
        <v>6.9444444444444447E-4</v>
      </c>
      <c r="AC11" s="34">
        <v>21</v>
      </c>
    </row>
    <row r="12" spans="3:29" ht="18" thickTop="1" thickBot="1" x14ac:dyDescent="0.25">
      <c r="C12" s="101" t="s">
        <v>46</v>
      </c>
      <c r="D12" s="102">
        <v>10</v>
      </c>
      <c r="E12" s="102">
        <v>14083</v>
      </c>
      <c r="F12" s="102">
        <v>42</v>
      </c>
      <c r="G12" s="102">
        <v>15</v>
      </c>
      <c r="H12" s="103">
        <v>42</v>
      </c>
      <c r="I12" s="106" t="s">
        <v>52</v>
      </c>
      <c r="M12" s="74">
        <v>1.0416666666666667E-3</v>
      </c>
      <c r="N12" s="34">
        <v>25</v>
      </c>
      <c r="O12" s="80"/>
      <c r="P12" s="74">
        <v>1.0416666666666667E-3</v>
      </c>
      <c r="Q12" s="34">
        <v>21</v>
      </c>
      <c r="R12" s="80"/>
      <c r="S12" s="74">
        <v>1.0416666666666667E-3</v>
      </c>
      <c r="T12" s="34">
        <v>22</v>
      </c>
      <c r="V12" s="74">
        <v>1.0416666666666667E-3</v>
      </c>
      <c r="W12" s="34">
        <v>24</v>
      </c>
      <c r="X12" s="80"/>
      <c r="Y12" s="74">
        <v>1.0416666666666667E-3</v>
      </c>
      <c r="Z12" s="34">
        <v>20</v>
      </c>
      <c r="AA12" s="80"/>
      <c r="AB12" s="74">
        <v>1.0416666666666667E-3</v>
      </c>
      <c r="AC12" s="34">
        <v>22</v>
      </c>
    </row>
    <row r="13" spans="3:29" ht="18" thickTop="1" thickBot="1" x14ac:dyDescent="0.25">
      <c r="C13" s="101" t="s">
        <v>47</v>
      </c>
      <c r="D13" s="107">
        <v>10</v>
      </c>
      <c r="E13" s="107">
        <v>14227</v>
      </c>
      <c r="F13" s="107">
        <v>42</v>
      </c>
      <c r="G13" s="107">
        <v>13</v>
      </c>
      <c r="H13" s="108">
        <v>41</v>
      </c>
      <c r="I13" s="106" t="s">
        <v>52</v>
      </c>
      <c r="M13" s="74">
        <v>1.3888888888888889E-3</v>
      </c>
      <c r="N13" s="34">
        <v>24</v>
      </c>
      <c r="O13" s="80"/>
      <c r="P13" s="74">
        <v>1.3888888888888889E-3</v>
      </c>
      <c r="Q13" s="34">
        <v>21</v>
      </c>
      <c r="R13" s="80"/>
      <c r="S13" s="74">
        <v>1.3888888888888889E-3</v>
      </c>
      <c r="T13" s="34">
        <v>20</v>
      </c>
      <c r="V13" s="74">
        <v>1.3888888888888889E-3</v>
      </c>
      <c r="W13" s="34">
        <v>24</v>
      </c>
      <c r="X13" s="80"/>
      <c r="Y13" s="74">
        <v>1.3888888888888889E-3</v>
      </c>
      <c r="Z13" s="34">
        <v>20</v>
      </c>
      <c r="AA13" s="80"/>
      <c r="AB13" s="74">
        <v>1.3888888888888889E-3</v>
      </c>
      <c r="AC13" s="34">
        <v>21</v>
      </c>
    </row>
    <row r="14" spans="3:29" ht="18" thickTop="1" thickBot="1" x14ac:dyDescent="0.25">
      <c r="C14" s="101" t="s">
        <v>48</v>
      </c>
      <c r="D14" s="109">
        <v>10</v>
      </c>
      <c r="E14" s="109">
        <v>14079</v>
      </c>
      <c r="F14" s="109">
        <v>42</v>
      </c>
      <c r="G14" s="109">
        <v>15</v>
      </c>
      <c r="H14" s="110">
        <v>42</v>
      </c>
      <c r="I14" s="106" t="s">
        <v>52</v>
      </c>
      <c r="M14" s="74">
        <v>1.736111111111111E-3</v>
      </c>
      <c r="N14" s="34">
        <v>25</v>
      </c>
      <c r="O14" s="80"/>
      <c r="P14" s="74">
        <v>1.736111111111111E-3</v>
      </c>
      <c r="Q14" s="34">
        <v>22</v>
      </c>
      <c r="R14" s="80"/>
      <c r="S14" s="74">
        <v>1.736111111111111E-3</v>
      </c>
      <c r="T14" s="34">
        <v>23</v>
      </c>
      <c r="V14" s="74">
        <v>1.736111111111111E-3</v>
      </c>
      <c r="W14" s="34">
        <v>22</v>
      </c>
      <c r="X14" s="80"/>
      <c r="Y14" s="74">
        <v>1.736111111111111E-3</v>
      </c>
      <c r="Z14" s="34">
        <v>18</v>
      </c>
      <c r="AA14" s="80"/>
      <c r="AB14" s="74">
        <v>1.736111111111111E-3</v>
      </c>
      <c r="AC14" s="34">
        <v>20</v>
      </c>
    </row>
    <row r="15" spans="3:29" ht="18" thickTop="1" thickBot="1" x14ac:dyDescent="0.25">
      <c r="C15" s="111" t="s">
        <v>49</v>
      </c>
      <c r="D15" s="112">
        <v>10</v>
      </c>
      <c r="E15" s="113">
        <f>AVERAGE(E9,E11,E13)</f>
        <v>14219.666666666666</v>
      </c>
      <c r="F15" s="113">
        <f t="shared" ref="F15:H15" si="0">AVERAGE(F9,F11,F13)</f>
        <v>42</v>
      </c>
      <c r="G15" s="113">
        <f t="shared" si="0"/>
        <v>13</v>
      </c>
      <c r="H15" s="113">
        <f t="shared" si="0"/>
        <v>41</v>
      </c>
      <c r="I15" s="113"/>
      <c r="M15" s="75">
        <v>2.0833333333333333E-3</v>
      </c>
      <c r="N15" s="35">
        <v>24</v>
      </c>
      <c r="O15" s="80"/>
      <c r="P15" s="75">
        <v>2.0833333333333333E-3</v>
      </c>
      <c r="Q15" s="35">
        <v>20</v>
      </c>
      <c r="R15" s="80"/>
      <c r="S15" s="75">
        <v>2.0833333333333333E-3</v>
      </c>
      <c r="T15" s="35">
        <v>22</v>
      </c>
      <c r="V15" s="75">
        <v>2.0833333333333333E-3</v>
      </c>
      <c r="W15" s="35">
        <v>24</v>
      </c>
      <c r="X15" s="80"/>
      <c r="Y15" s="75">
        <v>2.0833333333333333E-3</v>
      </c>
      <c r="Z15" s="35">
        <v>19</v>
      </c>
      <c r="AA15" s="80"/>
      <c r="AB15" s="75">
        <v>2.0833333333333333E-3</v>
      </c>
      <c r="AC15" s="35">
        <v>20</v>
      </c>
    </row>
    <row r="16" spans="3:29" ht="18" thickTop="1" thickBot="1" x14ac:dyDescent="0.25">
      <c r="C16" s="114" t="s">
        <v>50</v>
      </c>
      <c r="D16" s="115">
        <v>10</v>
      </c>
      <c r="E16" s="113">
        <f>AVERAGE(E10,E12,E14)</f>
        <v>14085.333333333334</v>
      </c>
      <c r="F16" s="113">
        <f t="shared" ref="F16:H16" si="1">AVERAGE(F10,F12,F14)</f>
        <v>42</v>
      </c>
      <c r="G16" s="113">
        <f t="shared" si="1"/>
        <v>15</v>
      </c>
      <c r="H16" s="113">
        <f t="shared" si="1"/>
        <v>42</v>
      </c>
      <c r="I16" s="113"/>
      <c r="M16" s="74">
        <v>2.4305555555555599E-3</v>
      </c>
      <c r="N16" s="34">
        <v>24</v>
      </c>
      <c r="O16" s="80"/>
      <c r="P16" s="74">
        <v>2.4305555555555599E-3</v>
      </c>
      <c r="Q16" s="34">
        <v>22</v>
      </c>
      <c r="R16" s="80"/>
      <c r="S16" s="74">
        <v>2.4305555555555599E-3</v>
      </c>
      <c r="T16" s="34">
        <v>22</v>
      </c>
      <c r="V16" s="74">
        <v>2.4305555555555599E-3</v>
      </c>
      <c r="W16" s="34">
        <v>23</v>
      </c>
      <c r="X16" s="80"/>
      <c r="Y16" s="74">
        <v>2.4305555555555599E-3</v>
      </c>
      <c r="Z16" s="34">
        <v>20</v>
      </c>
      <c r="AA16" s="80"/>
      <c r="AB16" s="74">
        <v>2.4305555555555599E-3</v>
      </c>
      <c r="AC16" s="34">
        <v>21</v>
      </c>
    </row>
    <row r="17" spans="3:29" ht="18" thickTop="1" thickBot="1" x14ac:dyDescent="0.25">
      <c r="C17" s="117"/>
      <c r="D17" s="117"/>
      <c r="E17" s="117"/>
      <c r="F17" s="117"/>
      <c r="G17" s="117"/>
      <c r="H17" s="117"/>
      <c r="I17" s="117"/>
      <c r="M17" s="74">
        <v>2.7777777777777801E-3</v>
      </c>
      <c r="N17" s="34">
        <v>25</v>
      </c>
      <c r="O17" s="80"/>
      <c r="P17" s="74">
        <v>2.7777777777777801E-3</v>
      </c>
      <c r="Q17" s="34">
        <v>22</v>
      </c>
      <c r="R17" s="80"/>
      <c r="S17" s="74">
        <v>2.7777777777777801E-3</v>
      </c>
      <c r="T17" s="34">
        <v>21</v>
      </c>
      <c r="V17" s="74">
        <v>2.7777777777777801E-3</v>
      </c>
      <c r="W17" s="34">
        <v>24</v>
      </c>
      <c r="X17" s="80"/>
      <c r="Y17" s="74">
        <v>2.7777777777777801E-3</v>
      </c>
      <c r="Z17" s="34">
        <v>21</v>
      </c>
      <c r="AA17" s="80"/>
      <c r="AB17" s="74">
        <v>2.7777777777777801E-3</v>
      </c>
      <c r="AC17" s="34">
        <v>21</v>
      </c>
    </row>
    <row r="18" spans="3:29" ht="18" thickTop="1" thickBot="1" x14ac:dyDescent="0.25">
      <c r="C18" s="191" t="s">
        <v>53</v>
      </c>
      <c r="D18" s="192"/>
      <c r="E18" s="192"/>
      <c r="F18" s="192"/>
      <c r="G18" s="192"/>
      <c r="H18" s="192"/>
      <c r="I18" s="193"/>
      <c r="M18" s="74">
        <v>3.1250000000000002E-3</v>
      </c>
      <c r="N18" s="34">
        <v>24</v>
      </c>
      <c r="O18" s="80"/>
      <c r="P18" s="74">
        <v>3.1250000000000002E-3</v>
      </c>
      <c r="Q18" s="34">
        <v>21</v>
      </c>
      <c r="R18" s="80"/>
      <c r="S18" s="74">
        <v>3.1250000000000002E-3</v>
      </c>
      <c r="T18" s="34">
        <v>16</v>
      </c>
      <c r="V18" s="74">
        <v>3.1250000000000002E-3</v>
      </c>
      <c r="W18" s="34">
        <v>24</v>
      </c>
      <c r="X18" s="80"/>
      <c r="Y18" s="74">
        <v>3.1250000000000002E-3</v>
      </c>
      <c r="Z18" s="34">
        <v>17</v>
      </c>
      <c r="AA18" s="80"/>
      <c r="AB18" s="74">
        <v>3.1250000000000002E-3</v>
      </c>
      <c r="AC18" s="34">
        <v>20</v>
      </c>
    </row>
    <row r="19" spans="3:29" ht="18" thickTop="1" thickBot="1" x14ac:dyDescent="0.25">
      <c r="C19" s="97" t="s">
        <v>42</v>
      </c>
      <c r="D19" s="98" t="s">
        <v>36</v>
      </c>
      <c r="E19" s="98" t="s">
        <v>37</v>
      </c>
      <c r="F19" s="98" t="s">
        <v>38</v>
      </c>
      <c r="G19" s="98" t="s">
        <v>39</v>
      </c>
      <c r="H19" s="99">
        <v>0.95</v>
      </c>
      <c r="I19" s="100" t="s">
        <v>51</v>
      </c>
      <c r="M19" s="74">
        <v>3.4722222222222199E-3</v>
      </c>
      <c r="N19" s="34">
        <v>24</v>
      </c>
      <c r="O19" s="80"/>
      <c r="P19" s="74">
        <v>3.4722222222222199E-3</v>
      </c>
      <c r="Q19" s="34">
        <v>22</v>
      </c>
      <c r="R19" s="80"/>
      <c r="S19" s="74">
        <v>3.4722222222222199E-3</v>
      </c>
      <c r="T19" s="34">
        <v>22</v>
      </c>
      <c r="V19" s="74">
        <v>3.4722222222222199E-3</v>
      </c>
      <c r="W19" s="34">
        <v>24</v>
      </c>
      <c r="X19" s="80"/>
      <c r="Y19" s="74">
        <v>3.4722222222222199E-3</v>
      </c>
      <c r="Z19" s="34">
        <v>20</v>
      </c>
      <c r="AA19" s="80"/>
      <c r="AB19" s="74">
        <v>3.4722222222222199E-3</v>
      </c>
      <c r="AC19" s="34">
        <v>19</v>
      </c>
    </row>
    <row r="20" spans="3:29" ht="18" thickTop="1" thickBot="1" x14ac:dyDescent="0.25">
      <c r="C20" s="101" t="s">
        <v>43</v>
      </c>
      <c r="D20" s="102">
        <v>10</v>
      </c>
      <c r="E20" s="102">
        <v>12300</v>
      </c>
      <c r="F20" s="102">
        <v>49</v>
      </c>
      <c r="G20" s="102">
        <v>20</v>
      </c>
      <c r="H20" s="103">
        <v>52</v>
      </c>
      <c r="I20" s="106" t="s">
        <v>52</v>
      </c>
      <c r="M20" s="74">
        <v>3.81944444444444E-3</v>
      </c>
      <c r="N20" s="34">
        <v>23</v>
      </c>
      <c r="O20" s="80"/>
      <c r="P20" s="74">
        <v>3.81944444444444E-3</v>
      </c>
      <c r="Q20" s="34">
        <v>21</v>
      </c>
      <c r="R20" s="80"/>
      <c r="S20" s="74">
        <v>3.81944444444444E-3</v>
      </c>
      <c r="T20" s="34">
        <v>22</v>
      </c>
      <c r="V20" s="74">
        <v>3.81944444444444E-3</v>
      </c>
      <c r="W20" s="34">
        <v>24</v>
      </c>
      <c r="X20" s="80"/>
      <c r="Y20" s="74">
        <v>3.81944444444444E-3</v>
      </c>
      <c r="Z20" s="34">
        <v>18</v>
      </c>
      <c r="AA20" s="80"/>
      <c r="AB20" s="74">
        <v>3.81944444444444E-3</v>
      </c>
      <c r="AC20" s="34">
        <v>21</v>
      </c>
    </row>
    <row r="21" spans="3:29" ht="18" thickTop="1" thickBot="1" x14ac:dyDescent="0.25">
      <c r="C21" s="73" t="s">
        <v>44</v>
      </c>
      <c r="D21" s="104">
        <v>10</v>
      </c>
      <c r="E21" s="104">
        <v>11594</v>
      </c>
      <c r="F21" s="104">
        <v>51</v>
      </c>
      <c r="G21" s="104">
        <v>71</v>
      </c>
      <c r="H21" s="105">
        <v>60</v>
      </c>
      <c r="I21" s="118" t="s">
        <v>52</v>
      </c>
      <c r="M21" s="74">
        <v>4.1666666666666701E-3</v>
      </c>
      <c r="N21" s="34">
        <v>24</v>
      </c>
      <c r="O21" s="80"/>
      <c r="P21" s="74">
        <v>4.1666666666666701E-3</v>
      </c>
      <c r="Q21" s="34">
        <v>22</v>
      </c>
      <c r="R21" s="80"/>
      <c r="S21" s="74">
        <v>4.1666666666666701E-3</v>
      </c>
      <c r="T21" s="34">
        <v>22</v>
      </c>
      <c r="V21" s="74">
        <v>4.1666666666666701E-3</v>
      </c>
      <c r="W21" s="34">
        <v>25</v>
      </c>
      <c r="X21" s="80"/>
      <c r="Y21" s="74">
        <v>4.1666666666666701E-3</v>
      </c>
      <c r="Z21" s="34">
        <v>19</v>
      </c>
      <c r="AA21" s="80"/>
      <c r="AB21" s="74">
        <v>4.1666666666666701E-3</v>
      </c>
      <c r="AC21" s="34">
        <v>20</v>
      </c>
    </row>
    <row r="22" spans="3:29" ht="17" thickBot="1" x14ac:dyDescent="0.25">
      <c r="C22" s="101" t="s">
        <v>45</v>
      </c>
      <c r="D22" s="102">
        <v>10</v>
      </c>
      <c r="E22" s="102">
        <v>12158</v>
      </c>
      <c r="F22" s="102">
        <v>49</v>
      </c>
      <c r="G22" s="102">
        <v>22</v>
      </c>
      <c r="H22" s="103">
        <v>53</v>
      </c>
      <c r="I22" s="118" t="s">
        <v>52</v>
      </c>
      <c r="M22" s="75">
        <v>4.5138888888888902E-3</v>
      </c>
      <c r="N22" s="34">
        <v>25</v>
      </c>
      <c r="O22" s="80"/>
      <c r="P22" s="75">
        <v>4.5138888888888902E-3</v>
      </c>
      <c r="Q22" s="34">
        <v>21</v>
      </c>
      <c r="R22" s="80"/>
      <c r="S22" s="75">
        <v>4.5138888888888902E-3</v>
      </c>
      <c r="T22" s="34">
        <v>22</v>
      </c>
      <c r="V22" s="75">
        <v>4.5138888888888902E-3</v>
      </c>
      <c r="W22" s="34">
        <v>22</v>
      </c>
      <c r="X22" s="80"/>
      <c r="Y22" s="75">
        <v>4.5138888888888902E-3</v>
      </c>
      <c r="Z22" s="34">
        <v>18</v>
      </c>
      <c r="AA22" s="80"/>
      <c r="AB22" s="75">
        <v>4.5138888888888902E-3</v>
      </c>
      <c r="AC22" s="34">
        <v>19</v>
      </c>
    </row>
    <row r="23" spans="3:29" ht="17" thickBot="1" x14ac:dyDescent="0.25">
      <c r="C23" s="101" t="s">
        <v>46</v>
      </c>
      <c r="D23" s="102">
        <v>10</v>
      </c>
      <c r="E23" s="102">
        <v>11397</v>
      </c>
      <c r="F23" s="102">
        <v>52</v>
      </c>
      <c r="G23" s="102">
        <v>96</v>
      </c>
      <c r="H23" s="103">
        <v>61</v>
      </c>
      <c r="I23" s="118" t="s">
        <v>52</v>
      </c>
      <c r="M23" s="74">
        <v>4.8611111111111103E-3</v>
      </c>
      <c r="N23" s="35">
        <v>25</v>
      </c>
      <c r="O23" s="80"/>
      <c r="P23" s="74">
        <v>4.8611111111111103E-3</v>
      </c>
      <c r="Q23" s="34">
        <v>19</v>
      </c>
      <c r="R23" s="80"/>
      <c r="S23" s="74">
        <v>4.8611111111111103E-3</v>
      </c>
      <c r="T23" s="34">
        <v>21</v>
      </c>
      <c r="V23" s="74">
        <v>4.8611111111111103E-3</v>
      </c>
      <c r="W23" s="35">
        <v>25</v>
      </c>
      <c r="X23" s="80"/>
      <c r="Y23" s="74">
        <v>4.8611111111111103E-3</v>
      </c>
      <c r="Z23" s="34">
        <v>21</v>
      </c>
      <c r="AA23" s="80"/>
      <c r="AB23" s="74">
        <v>4.8611111111111103E-3</v>
      </c>
      <c r="AC23" s="34">
        <v>21</v>
      </c>
    </row>
    <row r="24" spans="3:29" ht="17" thickBot="1" x14ac:dyDescent="0.25">
      <c r="C24" s="101" t="s">
        <v>47</v>
      </c>
      <c r="D24" s="107">
        <v>10</v>
      </c>
      <c r="E24" s="120" t="s">
        <v>52</v>
      </c>
      <c r="F24" s="120" t="s">
        <v>52</v>
      </c>
      <c r="G24" s="120" t="s">
        <v>52</v>
      </c>
      <c r="H24" s="120" t="s">
        <v>52</v>
      </c>
      <c r="I24" s="118" t="s">
        <v>52</v>
      </c>
      <c r="M24" s="74">
        <v>5.2083333333333296E-3</v>
      </c>
      <c r="N24" s="34">
        <v>22</v>
      </c>
      <c r="O24" s="80"/>
      <c r="P24" s="74">
        <v>5.2083333333333296E-3</v>
      </c>
      <c r="Q24" s="34">
        <v>19</v>
      </c>
      <c r="R24" s="80"/>
      <c r="S24" s="74">
        <v>5.2083333333333296E-3</v>
      </c>
      <c r="T24" s="34">
        <v>20</v>
      </c>
      <c r="V24" s="74">
        <v>5.2083333333333296E-3</v>
      </c>
      <c r="W24" s="34">
        <v>24</v>
      </c>
      <c r="X24" s="80"/>
      <c r="Y24" s="74">
        <v>5.2083333333333296E-3</v>
      </c>
      <c r="Z24" s="34">
        <v>18</v>
      </c>
      <c r="AA24" s="80"/>
      <c r="AB24" s="74">
        <v>5.2083333333333296E-3</v>
      </c>
      <c r="AC24" s="34">
        <v>21</v>
      </c>
    </row>
    <row r="25" spans="3:29" ht="17" thickBot="1" x14ac:dyDescent="0.25">
      <c r="C25" s="101" t="s">
        <v>48</v>
      </c>
      <c r="D25" s="109">
        <v>10</v>
      </c>
      <c r="E25" s="121" t="s">
        <v>52</v>
      </c>
      <c r="F25" s="121" t="s">
        <v>52</v>
      </c>
      <c r="G25" s="121" t="s">
        <v>52</v>
      </c>
      <c r="H25" s="121" t="s">
        <v>52</v>
      </c>
      <c r="I25" s="118" t="s">
        <v>52</v>
      </c>
      <c r="M25" s="74">
        <v>5.5555555555555601E-3</v>
      </c>
      <c r="N25" s="34">
        <v>24</v>
      </c>
      <c r="O25" s="80"/>
      <c r="P25" s="74">
        <v>5.5555555555555601E-3</v>
      </c>
      <c r="Q25" s="34">
        <v>20</v>
      </c>
      <c r="R25" s="80"/>
      <c r="S25" s="74">
        <v>5.5555555555555601E-3</v>
      </c>
      <c r="T25" s="34">
        <v>21</v>
      </c>
      <c r="V25" s="74">
        <v>5.5555555555555601E-3</v>
      </c>
      <c r="W25" s="34">
        <v>24</v>
      </c>
      <c r="X25" s="80"/>
      <c r="Y25" s="74">
        <v>5.5555555555555601E-3</v>
      </c>
      <c r="Z25" s="34">
        <v>21</v>
      </c>
      <c r="AA25" s="80"/>
      <c r="AB25" s="74">
        <v>5.5555555555555601E-3</v>
      </c>
      <c r="AC25" s="34">
        <v>21</v>
      </c>
    </row>
    <row r="26" spans="3:29" ht="18" thickTop="1" thickBot="1" x14ac:dyDescent="0.25">
      <c r="C26" s="111" t="s">
        <v>49</v>
      </c>
      <c r="D26" s="112">
        <v>10</v>
      </c>
      <c r="E26" s="113">
        <f>AVERAGE(E20,E22)</f>
        <v>12229</v>
      </c>
      <c r="F26" s="113">
        <f t="shared" ref="F26:H26" si="2">AVERAGE(F20,F22)</f>
        <v>49</v>
      </c>
      <c r="G26" s="113">
        <f t="shared" si="2"/>
        <v>21</v>
      </c>
      <c r="H26" s="113">
        <f t="shared" si="2"/>
        <v>52.5</v>
      </c>
      <c r="I26" s="118" t="s">
        <v>52</v>
      </c>
      <c r="M26" s="74">
        <v>5.9027777777777802E-3</v>
      </c>
      <c r="N26" s="34">
        <v>24</v>
      </c>
      <c r="O26" s="80"/>
      <c r="P26" s="74">
        <v>5.9027777777777802E-3</v>
      </c>
      <c r="Q26" s="34">
        <v>19</v>
      </c>
      <c r="R26" s="80"/>
      <c r="S26" s="74">
        <v>5.9027777777777802E-3</v>
      </c>
      <c r="T26" s="34">
        <v>19</v>
      </c>
      <c r="V26" s="74">
        <v>5.9027777777777802E-3</v>
      </c>
      <c r="W26" s="34">
        <v>25</v>
      </c>
      <c r="X26" s="80"/>
      <c r="Y26" s="74">
        <v>5.9027777777777802E-3</v>
      </c>
      <c r="Z26" s="34">
        <v>19</v>
      </c>
      <c r="AA26" s="80"/>
      <c r="AB26" s="74">
        <v>5.9027777777777802E-3</v>
      </c>
      <c r="AC26" s="34">
        <v>20</v>
      </c>
    </row>
    <row r="27" spans="3:29" ht="18" thickTop="1" thickBot="1" x14ac:dyDescent="0.25">
      <c r="C27" s="114" t="s">
        <v>50</v>
      </c>
      <c r="D27" s="115">
        <v>10</v>
      </c>
      <c r="E27" s="113">
        <f>AVERAGE(E21,E23)</f>
        <v>11495.5</v>
      </c>
      <c r="F27" s="113">
        <f t="shared" ref="F27:H27" si="3">AVERAGE(F21,F23)</f>
        <v>51.5</v>
      </c>
      <c r="G27" s="113">
        <f t="shared" si="3"/>
        <v>83.5</v>
      </c>
      <c r="H27" s="113">
        <f t="shared" si="3"/>
        <v>60.5</v>
      </c>
      <c r="I27" s="119" t="s">
        <v>52</v>
      </c>
      <c r="M27" s="74">
        <v>6.2500000000000003E-3</v>
      </c>
      <c r="N27" s="34">
        <v>23</v>
      </c>
      <c r="O27" s="80"/>
      <c r="P27" s="74">
        <v>6.2500000000000003E-3</v>
      </c>
      <c r="Q27" s="34">
        <v>19</v>
      </c>
      <c r="R27" s="80"/>
      <c r="S27" s="74">
        <v>6.2500000000000003E-3</v>
      </c>
      <c r="T27" s="34">
        <v>20</v>
      </c>
      <c r="V27" s="74">
        <v>6.2500000000000003E-3</v>
      </c>
      <c r="W27" s="34">
        <v>25</v>
      </c>
      <c r="X27" s="80"/>
      <c r="Y27" s="74">
        <v>6.2500000000000003E-3</v>
      </c>
      <c r="Z27" s="34">
        <v>18</v>
      </c>
      <c r="AA27" s="80"/>
      <c r="AB27" s="74">
        <v>6.2500000000000003E-3</v>
      </c>
      <c r="AC27" s="34">
        <v>20</v>
      </c>
    </row>
    <row r="28" spans="3:29" ht="18" thickTop="1" thickBot="1" x14ac:dyDescent="0.25">
      <c r="C28" s="117"/>
      <c r="D28" s="117"/>
      <c r="E28" s="117"/>
      <c r="F28" s="117"/>
      <c r="G28" s="117"/>
      <c r="H28" s="117"/>
      <c r="I28" s="117"/>
      <c r="M28" s="74">
        <v>6.5972222222222196E-3</v>
      </c>
      <c r="N28" s="34">
        <v>25</v>
      </c>
      <c r="O28" s="80"/>
      <c r="P28" s="74">
        <v>6.5972222222222196E-3</v>
      </c>
      <c r="Q28" s="35">
        <v>19</v>
      </c>
      <c r="R28" s="80"/>
      <c r="S28" s="74">
        <v>6.5972222222222196E-3</v>
      </c>
      <c r="T28" s="35">
        <v>21</v>
      </c>
      <c r="V28" s="74">
        <v>6.5972222222222196E-3</v>
      </c>
      <c r="W28" s="34">
        <v>23</v>
      </c>
      <c r="X28" s="80"/>
      <c r="Y28" s="74">
        <v>6.5972222222222196E-3</v>
      </c>
      <c r="Z28" s="35">
        <v>18</v>
      </c>
      <c r="AA28" s="80"/>
      <c r="AB28" s="74">
        <v>6.5972222222222196E-3</v>
      </c>
      <c r="AC28" s="35">
        <v>21</v>
      </c>
    </row>
    <row r="29" spans="3:29" ht="18" thickTop="1" thickBot="1" x14ac:dyDescent="0.25">
      <c r="C29" s="191" t="s">
        <v>55</v>
      </c>
      <c r="D29" s="182"/>
      <c r="E29" s="182"/>
      <c r="F29" s="182"/>
      <c r="G29" s="182"/>
      <c r="H29" s="182"/>
      <c r="I29" s="194"/>
      <c r="M29" s="75">
        <v>6.9444444444444397E-3</v>
      </c>
      <c r="N29" s="35">
        <v>25</v>
      </c>
      <c r="O29" s="125"/>
      <c r="P29" s="75">
        <v>6.9444444444444397E-3</v>
      </c>
      <c r="Q29" s="35">
        <v>21</v>
      </c>
      <c r="R29" s="125"/>
      <c r="S29" s="75">
        <v>6.9444444444444397E-3</v>
      </c>
      <c r="T29" s="35">
        <v>21</v>
      </c>
      <c r="V29" s="75">
        <v>6.9444444444444397E-3</v>
      </c>
      <c r="W29" s="35">
        <v>24</v>
      </c>
      <c r="X29" s="125"/>
      <c r="Y29" s="75">
        <v>6.9444444444444397E-3</v>
      </c>
      <c r="Z29" s="35">
        <v>19</v>
      </c>
      <c r="AA29" s="125"/>
      <c r="AB29" s="75">
        <v>6.9444444444444397E-3</v>
      </c>
      <c r="AC29" s="35">
        <v>20</v>
      </c>
    </row>
    <row r="30" spans="3:29" ht="18" thickTop="1" thickBot="1" x14ac:dyDescent="0.25">
      <c r="C30" s="97" t="s">
        <v>42</v>
      </c>
      <c r="D30" s="98" t="s">
        <v>36</v>
      </c>
      <c r="E30" s="98" t="s">
        <v>37</v>
      </c>
      <c r="F30" s="98" t="s">
        <v>38</v>
      </c>
      <c r="G30" s="98" t="s">
        <v>39</v>
      </c>
      <c r="H30" s="99">
        <v>0.95</v>
      </c>
      <c r="I30" s="100" t="s">
        <v>51</v>
      </c>
    </row>
    <row r="31" spans="3:29" ht="18" thickTop="1" thickBot="1" x14ac:dyDescent="0.25">
      <c r="C31" s="101" t="s">
        <v>43</v>
      </c>
      <c r="D31" s="102">
        <v>10</v>
      </c>
      <c r="E31" s="102">
        <v>13125</v>
      </c>
      <c r="F31" s="102">
        <v>46</v>
      </c>
      <c r="G31" s="102">
        <v>16</v>
      </c>
      <c r="H31" s="103">
        <v>46</v>
      </c>
      <c r="I31" s="124" t="s">
        <v>52</v>
      </c>
    </row>
    <row r="32" spans="3:29" ht="18" thickTop="1" thickBot="1" x14ac:dyDescent="0.25">
      <c r="C32" s="73" t="s">
        <v>44</v>
      </c>
      <c r="D32" s="104">
        <v>10</v>
      </c>
      <c r="E32" s="104">
        <v>12195</v>
      </c>
      <c r="F32" s="104">
        <v>49</v>
      </c>
      <c r="G32" s="104">
        <v>64</v>
      </c>
      <c r="H32" s="105">
        <v>56</v>
      </c>
      <c r="I32" s="120" t="s">
        <v>52</v>
      </c>
    </row>
    <row r="33" spans="3:9" ht="17" thickBot="1" x14ac:dyDescent="0.25">
      <c r="C33" s="101" t="s">
        <v>45</v>
      </c>
      <c r="D33" s="102">
        <v>10</v>
      </c>
      <c r="E33" s="102">
        <v>13137</v>
      </c>
      <c r="F33" s="102">
        <v>45</v>
      </c>
      <c r="G33" s="102">
        <v>16</v>
      </c>
      <c r="H33" s="103">
        <v>46</v>
      </c>
      <c r="I33" s="120" t="s">
        <v>52</v>
      </c>
    </row>
    <row r="34" spans="3:9" ht="17" thickBot="1" x14ac:dyDescent="0.25">
      <c r="C34" s="101" t="s">
        <v>46</v>
      </c>
      <c r="D34" s="102">
        <v>10</v>
      </c>
      <c r="E34" s="102">
        <v>12201</v>
      </c>
      <c r="F34" s="102">
        <v>49</v>
      </c>
      <c r="G34" s="102">
        <v>70</v>
      </c>
      <c r="H34" s="103">
        <v>56</v>
      </c>
      <c r="I34" s="120" t="s">
        <v>52</v>
      </c>
    </row>
    <row r="35" spans="3:9" ht="17" thickBot="1" x14ac:dyDescent="0.25">
      <c r="C35" s="101" t="s">
        <v>47</v>
      </c>
      <c r="D35" s="107">
        <v>10</v>
      </c>
      <c r="E35" s="120" t="s">
        <v>52</v>
      </c>
      <c r="F35" s="120" t="s">
        <v>52</v>
      </c>
      <c r="G35" s="120" t="s">
        <v>52</v>
      </c>
      <c r="H35" s="122" t="s">
        <v>52</v>
      </c>
      <c r="I35" s="120" t="s">
        <v>52</v>
      </c>
    </row>
    <row r="36" spans="3:9" ht="17" thickBot="1" x14ac:dyDescent="0.25">
      <c r="C36" s="101" t="s">
        <v>48</v>
      </c>
      <c r="D36" s="109">
        <v>10</v>
      </c>
      <c r="E36" s="121" t="s">
        <v>52</v>
      </c>
      <c r="F36" s="121" t="s">
        <v>52</v>
      </c>
      <c r="G36" s="121" t="s">
        <v>52</v>
      </c>
      <c r="H36" s="123" t="s">
        <v>52</v>
      </c>
      <c r="I36" s="120" t="s">
        <v>52</v>
      </c>
    </row>
    <row r="37" spans="3:9" ht="18" thickTop="1" thickBot="1" x14ac:dyDescent="0.25">
      <c r="C37" s="111" t="s">
        <v>49</v>
      </c>
      <c r="D37" s="112">
        <v>10</v>
      </c>
      <c r="E37" s="113">
        <f>AVERAGE(E31,E33)</f>
        <v>13131</v>
      </c>
      <c r="F37" s="113">
        <f t="shared" ref="F37:H37" si="4">AVERAGE(F31,F33)</f>
        <v>45.5</v>
      </c>
      <c r="G37" s="113">
        <f t="shared" si="4"/>
        <v>16</v>
      </c>
      <c r="H37" s="113">
        <f t="shared" si="4"/>
        <v>46</v>
      </c>
      <c r="I37" s="120" t="s">
        <v>52</v>
      </c>
    </row>
    <row r="38" spans="3:9" ht="18" thickTop="1" thickBot="1" x14ac:dyDescent="0.25">
      <c r="C38" s="114" t="s">
        <v>50</v>
      </c>
      <c r="D38" s="115">
        <v>10</v>
      </c>
      <c r="E38" s="113">
        <f>AVERAGE(E32,E34)</f>
        <v>12198</v>
      </c>
      <c r="F38" s="113">
        <f t="shared" ref="F38:H38" si="5">AVERAGE(F32,F34)</f>
        <v>49</v>
      </c>
      <c r="G38" s="113">
        <f t="shared" si="5"/>
        <v>67</v>
      </c>
      <c r="H38" s="113">
        <f t="shared" si="5"/>
        <v>56</v>
      </c>
      <c r="I38" s="121" t="s">
        <v>52</v>
      </c>
    </row>
    <row r="39" spans="3:9" ht="18" thickTop="1" thickBot="1" x14ac:dyDescent="0.25">
      <c r="C39" s="117"/>
      <c r="D39" s="117"/>
      <c r="E39" s="117"/>
      <c r="F39" s="117"/>
      <c r="G39" s="117"/>
      <c r="H39" s="117"/>
      <c r="I39" s="117"/>
    </row>
    <row r="40" spans="3:9" ht="18" thickTop="1" thickBot="1" x14ac:dyDescent="0.25">
      <c r="C40" s="191" t="s">
        <v>56</v>
      </c>
      <c r="D40" s="192"/>
      <c r="E40" s="192"/>
      <c r="F40" s="192"/>
      <c r="G40" s="192"/>
      <c r="H40" s="192"/>
      <c r="I40" s="193"/>
    </row>
    <row r="41" spans="3:9" ht="18" thickTop="1" thickBot="1" x14ac:dyDescent="0.25">
      <c r="C41" s="97" t="s">
        <v>42</v>
      </c>
      <c r="D41" s="98" t="s">
        <v>36</v>
      </c>
      <c r="E41" s="98" t="s">
        <v>37</v>
      </c>
      <c r="F41" s="98" t="s">
        <v>38</v>
      </c>
      <c r="G41" s="98" t="s">
        <v>39</v>
      </c>
      <c r="H41" s="99">
        <v>0.95</v>
      </c>
      <c r="I41" s="100" t="s">
        <v>51</v>
      </c>
    </row>
    <row r="42" spans="3:9" ht="18" thickTop="1" thickBot="1" x14ac:dyDescent="0.25">
      <c r="C42" s="101" t="s">
        <v>63</v>
      </c>
      <c r="D42" s="115">
        <v>10</v>
      </c>
      <c r="E42" s="113">
        <v>14219</v>
      </c>
      <c r="F42" s="113">
        <v>41</v>
      </c>
      <c r="G42" s="113">
        <v>13</v>
      </c>
      <c r="H42" s="113">
        <v>41</v>
      </c>
      <c r="I42" s="116" t="s">
        <v>52</v>
      </c>
    </row>
    <row r="43" spans="3:9" ht="18" thickTop="1" thickBot="1" x14ac:dyDescent="0.25">
      <c r="C43" s="73" t="s">
        <v>64</v>
      </c>
      <c r="D43" s="115">
        <v>10</v>
      </c>
      <c r="E43" s="116">
        <v>12229</v>
      </c>
      <c r="F43" s="116">
        <v>49</v>
      </c>
      <c r="G43" s="116">
        <v>21</v>
      </c>
      <c r="H43" s="116">
        <v>53</v>
      </c>
      <c r="I43" s="116" t="s">
        <v>52</v>
      </c>
    </row>
    <row r="44" spans="3:9" ht="17" thickBot="1" x14ac:dyDescent="0.25">
      <c r="C44" s="111" t="s">
        <v>65</v>
      </c>
      <c r="D44" s="115">
        <v>10</v>
      </c>
      <c r="E44" s="116">
        <v>13131</v>
      </c>
      <c r="F44" s="116">
        <v>46</v>
      </c>
      <c r="G44" s="116">
        <v>16</v>
      </c>
      <c r="H44" s="116">
        <v>46</v>
      </c>
      <c r="I44" s="116" t="s">
        <v>52</v>
      </c>
    </row>
    <row r="45" spans="3:9" ht="17" thickTop="1" x14ac:dyDescent="0.2"/>
  </sheetData>
  <mergeCells count="12">
    <mergeCell ref="C7:I7"/>
    <mergeCell ref="C18:I18"/>
    <mergeCell ref="C29:I29"/>
    <mergeCell ref="C40:I40"/>
    <mergeCell ref="M7:N7"/>
    <mergeCell ref="AB7:AC7"/>
    <mergeCell ref="M6:T6"/>
    <mergeCell ref="V6:AC6"/>
    <mergeCell ref="P7:Q7"/>
    <mergeCell ref="S7:T7"/>
    <mergeCell ref="V7:W7"/>
    <mergeCell ref="Y7:Z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5871-9A08-0642-90DE-6F08EA98A635}">
  <dimension ref="B1:CJ521"/>
  <sheetViews>
    <sheetView topLeftCell="F157" zoomScale="150" zoomScaleNormal="200" workbookViewId="0">
      <selection activeCell="R163" sqref="R163"/>
    </sheetView>
  </sheetViews>
  <sheetFormatPr baseColWidth="10" defaultRowHeight="16" x14ac:dyDescent="0.2"/>
  <cols>
    <col min="1" max="1" width="20.6640625" bestFit="1" customWidth="1"/>
    <col min="2" max="2" width="20.33203125" bestFit="1" customWidth="1"/>
    <col min="3" max="3" width="14.5" bestFit="1" customWidth="1"/>
    <col min="4" max="4" width="12.83203125" bestFit="1" customWidth="1"/>
    <col min="5" max="5" width="16.33203125" bestFit="1" customWidth="1"/>
    <col min="6" max="6" width="20.1640625" bestFit="1" customWidth="1"/>
    <col min="7" max="8" width="20.33203125" bestFit="1" customWidth="1"/>
    <col min="9" max="9" width="8.1640625" bestFit="1" customWidth="1"/>
    <col min="10" max="10" width="12.83203125" bestFit="1" customWidth="1"/>
    <col min="11" max="11" width="16.33203125" bestFit="1" customWidth="1"/>
    <col min="12" max="12" width="20.1640625" bestFit="1" customWidth="1"/>
    <col min="13" max="13" width="20.6640625" bestFit="1" customWidth="1"/>
    <col min="14" max="14" width="20.33203125" bestFit="1" customWidth="1"/>
    <col min="15" max="15" width="10" bestFit="1" customWidth="1"/>
    <col min="16" max="16" width="19.1640625" bestFit="1" customWidth="1"/>
    <col min="17" max="17" width="16.33203125" bestFit="1" customWidth="1"/>
    <col min="18" max="18" width="20.1640625" bestFit="1" customWidth="1"/>
    <col min="19" max="19" width="4.5" bestFit="1" customWidth="1"/>
    <col min="20" max="20" width="12.1640625" bestFit="1" customWidth="1"/>
    <col min="21" max="21" width="21" bestFit="1" customWidth="1"/>
    <col min="22" max="22" width="14.1640625" bestFit="1" customWidth="1"/>
    <col min="23" max="23" width="14.5" bestFit="1" customWidth="1"/>
    <col min="24" max="24" width="12.5" bestFit="1" customWidth="1"/>
    <col min="25" max="25" width="10" bestFit="1" customWidth="1"/>
    <col min="26" max="26" width="18.5" bestFit="1" customWidth="1"/>
    <col min="27" max="27" width="15.6640625" bestFit="1" customWidth="1"/>
    <col min="28" max="28" width="11.5" bestFit="1" customWidth="1"/>
    <col min="29" max="29" width="4.5" bestFit="1" customWidth="1"/>
    <col min="30" max="30" width="12.1640625" bestFit="1" customWidth="1"/>
    <col min="31" max="31" width="19.5" bestFit="1" customWidth="1"/>
    <col min="32" max="32" width="12.6640625" bestFit="1" customWidth="1"/>
    <col min="33" max="33" width="16.33203125" bestFit="1" customWidth="1"/>
    <col min="34" max="34" width="8.5" bestFit="1" customWidth="1"/>
    <col min="35" max="35" width="10" bestFit="1" customWidth="1"/>
    <col min="36" max="36" width="18.5" bestFit="1" customWidth="1"/>
    <col min="37" max="37" width="15.6640625" bestFit="1" customWidth="1"/>
    <col min="38" max="38" width="7.83203125" bestFit="1" customWidth="1"/>
    <col min="39" max="39" width="4.5" bestFit="1" customWidth="1"/>
    <col min="40" max="40" width="20.33203125" bestFit="1" customWidth="1"/>
    <col min="41" max="41" width="20.33203125" customWidth="1"/>
    <col min="42" max="42" width="12.5" bestFit="1" customWidth="1"/>
    <col min="43" max="43" width="14.5" bestFit="1" customWidth="1"/>
    <col min="44" max="44" width="8.5" bestFit="1" customWidth="1"/>
    <col min="45" max="45" width="10" bestFit="1" customWidth="1"/>
    <col min="46" max="46" width="18.5" bestFit="1" customWidth="1"/>
    <col min="47" max="47" width="15.6640625" bestFit="1" customWidth="1"/>
    <col min="48" max="48" width="11.5" bestFit="1" customWidth="1"/>
    <col min="49" max="49" width="4.5" bestFit="1" customWidth="1"/>
    <col min="50" max="50" width="12.1640625" bestFit="1" customWidth="1"/>
    <col min="51" max="51" width="11.5" bestFit="1" customWidth="1"/>
    <col min="52" max="52" width="12.6640625" bestFit="1" customWidth="1"/>
    <col min="53" max="53" width="16.33203125" bestFit="1" customWidth="1"/>
    <col min="54" max="54" width="8.5" bestFit="1" customWidth="1"/>
    <col min="55" max="55" width="10" bestFit="1" customWidth="1"/>
    <col min="56" max="56" width="18.5" bestFit="1" customWidth="1"/>
    <col min="57" max="57" width="15.6640625" bestFit="1" customWidth="1"/>
    <col min="58" max="58" width="7.83203125" bestFit="1" customWidth="1"/>
    <col min="59" max="59" width="4.5" bestFit="1" customWidth="1"/>
    <col min="60" max="60" width="12.1640625" bestFit="1" customWidth="1"/>
    <col min="61" max="61" width="11.5" bestFit="1" customWidth="1"/>
    <col min="62" max="62" width="12.83203125" bestFit="1" customWidth="1"/>
    <col min="66" max="67" width="11.33203125" bestFit="1" customWidth="1"/>
    <col min="71" max="71" width="11" bestFit="1" customWidth="1"/>
    <col min="72" max="72" width="12.5" bestFit="1" customWidth="1"/>
    <col min="75" max="75" width="15.6640625" bestFit="1" customWidth="1"/>
    <col min="76" max="76" width="17.6640625" bestFit="1" customWidth="1"/>
    <col min="77" max="77" width="10" bestFit="1" customWidth="1"/>
    <col min="78" max="78" width="10.33203125" bestFit="1" customWidth="1"/>
    <col min="79" max="79" width="20.5" bestFit="1" customWidth="1"/>
    <col min="80" max="80" width="17.1640625" bestFit="1" customWidth="1"/>
    <col min="81" max="81" width="12.83203125" bestFit="1" customWidth="1"/>
    <col min="82" max="82" width="5.5" bestFit="1" customWidth="1"/>
    <col min="83" max="83" width="14.33203125" bestFit="1" customWidth="1"/>
    <col min="85" max="85" width="14" bestFit="1" customWidth="1"/>
    <col min="86" max="86" width="16.33203125" bestFit="1" customWidth="1"/>
    <col min="87" max="87" width="8.83203125" bestFit="1" customWidth="1"/>
    <col min="88" max="88" width="10" bestFit="1" customWidth="1"/>
    <col min="89" max="89" width="18.83203125" bestFit="1" customWidth="1"/>
    <col min="90" max="90" width="15.6640625" bestFit="1" customWidth="1"/>
    <col min="91" max="91" width="11.5" bestFit="1" customWidth="1"/>
    <col min="92" max="92" width="4.6640625" bestFit="1" customWidth="1"/>
    <col min="93" max="93" width="12.83203125" bestFit="1" customWidth="1"/>
  </cols>
  <sheetData>
    <row r="1" spans="2:88" ht="17" thickBot="1" x14ac:dyDescent="0.25"/>
    <row r="2" spans="2:88" ht="17" thickTop="1" x14ac:dyDescent="0.2">
      <c r="B2" s="195" t="s">
        <v>175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7"/>
      <c r="U2" s="133"/>
      <c r="V2" s="195" t="s">
        <v>59</v>
      </c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7"/>
      <c r="AO2" s="134"/>
      <c r="AP2" s="195" t="s">
        <v>61</v>
      </c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7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</row>
    <row r="3" spans="2:88" x14ac:dyDescent="0.2">
      <c r="B3" s="198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99"/>
      <c r="U3" s="133"/>
      <c r="V3" s="198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99"/>
      <c r="AO3" s="134"/>
      <c r="AP3" s="198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99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</row>
    <row r="4" spans="2:88" ht="17" thickBot="1" x14ac:dyDescent="0.25">
      <c r="B4" s="188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189"/>
      <c r="U4" s="133"/>
      <c r="V4" s="188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189"/>
      <c r="AO4" s="134"/>
      <c r="AP4" s="188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189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</row>
    <row r="5" spans="2:88" ht="17" thickTop="1" x14ac:dyDescent="0.2">
      <c r="B5" s="142" t="s">
        <v>83</v>
      </c>
      <c r="C5" s="86" t="s">
        <v>84</v>
      </c>
      <c r="D5" s="86" t="s">
        <v>85</v>
      </c>
      <c r="E5" s="86" t="s">
        <v>86</v>
      </c>
      <c r="F5" s="86" t="s">
        <v>87</v>
      </c>
      <c r="G5" s="86" t="s">
        <v>88</v>
      </c>
      <c r="H5" s="86" t="s">
        <v>89</v>
      </c>
      <c r="I5" s="86" t="s">
        <v>90</v>
      </c>
      <c r="J5" s="143" t="s">
        <v>82</v>
      </c>
      <c r="K5" s="80"/>
      <c r="L5" s="142" t="s">
        <v>83</v>
      </c>
      <c r="M5" s="86" t="s">
        <v>84</v>
      </c>
      <c r="N5" s="86" t="s">
        <v>85</v>
      </c>
      <c r="O5" s="86" t="s">
        <v>86</v>
      </c>
      <c r="P5" s="86" t="s">
        <v>87</v>
      </c>
      <c r="Q5" s="86" t="s">
        <v>88</v>
      </c>
      <c r="R5" s="86" t="s">
        <v>89</v>
      </c>
      <c r="S5" s="86" t="s">
        <v>90</v>
      </c>
      <c r="T5" s="143" t="s">
        <v>82</v>
      </c>
      <c r="U5" s="80"/>
      <c r="V5" s="142" t="s">
        <v>83</v>
      </c>
      <c r="W5" s="86" t="s">
        <v>84</v>
      </c>
      <c r="X5" s="86" t="s">
        <v>85</v>
      </c>
      <c r="Y5" s="86" t="s">
        <v>86</v>
      </c>
      <c r="Z5" s="86" t="s">
        <v>87</v>
      </c>
      <c r="AA5" s="86" t="s">
        <v>88</v>
      </c>
      <c r="AB5" s="86" t="s">
        <v>89</v>
      </c>
      <c r="AC5" s="86" t="s">
        <v>90</v>
      </c>
      <c r="AD5" s="143" t="s">
        <v>82</v>
      </c>
      <c r="AF5" s="142" t="s">
        <v>83</v>
      </c>
      <c r="AG5" s="86" t="s">
        <v>84</v>
      </c>
      <c r="AH5" s="86" t="s">
        <v>85</v>
      </c>
      <c r="AI5" s="86" t="s">
        <v>86</v>
      </c>
      <c r="AJ5" s="86" t="s">
        <v>87</v>
      </c>
      <c r="AK5" s="86" t="s">
        <v>88</v>
      </c>
      <c r="AL5" s="86" t="s">
        <v>89</v>
      </c>
      <c r="AM5" s="86" t="s">
        <v>90</v>
      </c>
      <c r="AN5" s="143" t="s">
        <v>82</v>
      </c>
      <c r="AP5" s="142" t="s">
        <v>83</v>
      </c>
      <c r="AQ5" s="86" t="s">
        <v>84</v>
      </c>
      <c r="AR5" s="86" t="s">
        <v>85</v>
      </c>
      <c r="AS5" s="86" t="s">
        <v>86</v>
      </c>
      <c r="AT5" s="86" t="s">
        <v>87</v>
      </c>
      <c r="AU5" s="86" t="s">
        <v>88</v>
      </c>
      <c r="AV5" s="86" t="s">
        <v>89</v>
      </c>
      <c r="AW5" s="86" t="s">
        <v>90</v>
      </c>
      <c r="AX5" s="143" t="s">
        <v>82</v>
      </c>
      <c r="AZ5" s="142" t="s">
        <v>83</v>
      </c>
      <c r="BA5" s="86" t="s">
        <v>84</v>
      </c>
      <c r="BB5" s="86" t="s">
        <v>85</v>
      </c>
      <c r="BC5" s="86" t="s">
        <v>86</v>
      </c>
      <c r="BD5" s="86" t="s">
        <v>87</v>
      </c>
      <c r="BE5" s="86" t="s">
        <v>88</v>
      </c>
      <c r="BF5" s="86" t="s">
        <v>89</v>
      </c>
      <c r="BG5" s="86" t="s">
        <v>90</v>
      </c>
      <c r="BH5" s="143" t="s">
        <v>82</v>
      </c>
      <c r="CG5" s="135"/>
    </row>
    <row r="6" spans="2:88" x14ac:dyDescent="0.2">
      <c r="B6" s="144" t="s">
        <v>176</v>
      </c>
      <c r="C6" s="80" t="s">
        <v>91</v>
      </c>
      <c r="D6" s="137">
        <v>2.0000000000000001E-4</v>
      </c>
      <c r="E6" s="137">
        <v>0</v>
      </c>
      <c r="F6" s="80" t="s">
        <v>186</v>
      </c>
      <c r="G6" s="80" t="s">
        <v>187</v>
      </c>
      <c r="H6" s="80" t="s">
        <v>92</v>
      </c>
      <c r="I6" s="80">
        <v>5</v>
      </c>
      <c r="J6" s="145">
        <v>1.60623352678431E+18</v>
      </c>
      <c r="K6" s="80"/>
      <c r="L6" s="144" t="s">
        <v>177</v>
      </c>
      <c r="M6" s="80" t="s">
        <v>93</v>
      </c>
      <c r="N6" s="137">
        <v>8.9999999999999998E-4</v>
      </c>
      <c r="O6" s="137">
        <v>4.7000000000000002E-3</v>
      </c>
      <c r="P6" s="80" t="s">
        <v>188</v>
      </c>
      <c r="Q6" s="80" t="s">
        <v>189</v>
      </c>
      <c r="R6" s="80" t="s">
        <v>92</v>
      </c>
      <c r="S6" s="80">
        <v>50</v>
      </c>
      <c r="T6" s="145">
        <v>1.60623352678431E+18</v>
      </c>
      <c r="U6" s="80"/>
      <c r="V6" s="144" t="s">
        <v>409</v>
      </c>
      <c r="W6" s="80" t="s">
        <v>103</v>
      </c>
      <c r="X6" s="137">
        <v>3.7900000000000003E-2</v>
      </c>
      <c r="Y6" s="137">
        <v>5.9999999999999995E-4</v>
      </c>
      <c r="Z6" s="80" t="s">
        <v>417</v>
      </c>
      <c r="AA6" s="80" t="s">
        <v>418</v>
      </c>
      <c r="AB6" s="80" t="s">
        <v>104</v>
      </c>
      <c r="AC6" s="80">
        <v>37</v>
      </c>
      <c r="AD6" s="145">
        <v>1.6062351360450199E+18</v>
      </c>
      <c r="AF6" s="144" t="s">
        <v>410</v>
      </c>
      <c r="AG6" s="80" t="s">
        <v>93</v>
      </c>
      <c r="AH6" s="137">
        <v>7.17E-2</v>
      </c>
      <c r="AI6" s="137">
        <v>2.0000000000000001E-4</v>
      </c>
      <c r="AJ6" s="80" t="s">
        <v>419</v>
      </c>
      <c r="AK6" s="80" t="s">
        <v>420</v>
      </c>
      <c r="AL6" s="80" t="s">
        <v>92</v>
      </c>
      <c r="AM6" s="80">
        <v>27</v>
      </c>
      <c r="AN6" s="145">
        <v>1.6062351360450199E+18</v>
      </c>
      <c r="AP6" s="154" t="s">
        <v>598</v>
      </c>
      <c r="AQ6" s="80" t="s">
        <v>91</v>
      </c>
      <c r="AR6" s="137">
        <v>2.0000000000000001E-4</v>
      </c>
      <c r="AS6" s="137">
        <v>0</v>
      </c>
      <c r="AT6" s="80" t="s">
        <v>606</v>
      </c>
      <c r="AU6" s="80" t="s">
        <v>607</v>
      </c>
      <c r="AV6" s="80" t="s">
        <v>92</v>
      </c>
      <c r="AW6" s="80">
        <v>5</v>
      </c>
      <c r="AX6" s="145">
        <v>1.6062367396386401E+18</v>
      </c>
      <c r="AZ6" s="144" t="s">
        <v>599</v>
      </c>
      <c r="BA6" s="80" t="s">
        <v>93</v>
      </c>
      <c r="BB6" s="137">
        <v>6.8400000000000002E-2</v>
      </c>
      <c r="BC6" s="137">
        <v>2.0000000000000001E-4</v>
      </c>
      <c r="BD6" s="80" t="s">
        <v>419</v>
      </c>
      <c r="BE6" s="80" t="s">
        <v>608</v>
      </c>
      <c r="BF6" s="80" t="s">
        <v>92</v>
      </c>
      <c r="BG6" s="80">
        <v>27</v>
      </c>
      <c r="BH6" s="145">
        <v>1.6062367396386401E+18</v>
      </c>
      <c r="BY6" s="132"/>
      <c r="BZ6" s="132"/>
      <c r="CG6" s="135"/>
      <c r="CI6" s="132"/>
      <c r="CJ6" s="132"/>
    </row>
    <row r="7" spans="2:88" x14ac:dyDescent="0.2">
      <c r="B7" s="144" t="s">
        <v>176</v>
      </c>
      <c r="C7" s="80" t="s">
        <v>91</v>
      </c>
      <c r="D7" s="137">
        <v>2.2000000000000001E-3</v>
      </c>
      <c r="E7" s="137">
        <v>0</v>
      </c>
      <c r="F7" s="80" t="s">
        <v>190</v>
      </c>
      <c r="G7" s="80" t="s">
        <v>191</v>
      </c>
      <c r="H7" s="80" t="s">
        <v>92</v>
      </c>
      <c r="I7" s="80">
        <v>5</v>
      </c>
      <c r="J7" s="145">
        <v>1.6062335439959601E+18</v>
      </c>
      <c r="K7" s="80"/>
      <c r="L7" s="144" t="s">
        <v>177</v>
      </c>
      <c r="M7" s="80" t="s">
        <v>93</v>
      </c>
      <c r="N7" s="137">
        <v>0.12909999999999999</v>
      </c>
      <c r="O7" s="137">
        <v>8.2000000000000007E-3</v>
      </c>
      <c r="P7" s="80" t="s">
        <v>192</v>
      </c>
      <c r="Q7" s="80" t="s">
        <v>178</v>
      </c>
      <c r="R7" s="80" t="s">
        <v>92</v>
      </c>
      <c r="S7" s="80">
        <v>50</v>
      </c>
      <c r="T7" s="145">
        <v>1.6062335439959601E+18</v>
      </c>
      <c r="U7" s="80"/>
      <c r="V7" s="144" t="s">
        <v>409</v>
      </c>
      <c r="W7" s="80" t="s">
        <v>103</v>
      </c>
      <c r="X7" s="137">
        <v>0.2114</v>
      </c>
      <c r="Y7" s="137">
        <v>5.9999999999999995E-4</v>
      </c>
      <c r="Z7" s="80" t="s">
        <v>421</v>
      </c>
      <c r="AA7" s="80" t="s">
        <v>422</v>
      </c>
      <c r="AB7" s="80" t="s">
        <v>104</v>
      </c>
      <c r="AC7" s="80">
        <v>37</v>
      </c>
      <c r="AD7" s="145">
        <v>1.6062351534196301E+18</v>
      </c>
      <c r="AF7" s="144" t="s">
        <v>410</v>
      </c>
      <c r="AG7" s="80" t="s">
        <v>93</v>
      </c>
      <c r="AH7" s="137">
        <v>1.4702</v>
      </c>
      <c r="AI7" s="137">
        <v>2.0000000000000001E-4</v>
      </c>
      <c r="AJ7" s="80" t="s">
        <v>149</v>
      </c>
      <c r="AK7" s="80" t="s">
        <v>423</v>
      </c>
      <c r="AL7" s="80" t="s">
        <v>92</v>
      </c>
      <c r="AM7" s="80">
        <v>32</v>
      </c>
      <c r="AN7" s="145">
        <v>1.6062351534196301E+18</v>
      </c>
      <c r="AP7" s="154" t="s">
        <v>598</v>
      </c>
      <c r="AQ7" s="80" t="s">
        <v>91</v>
      </c>
      <c r="AR7" s="137">
        <v>1.8E-3</v>
      </c>
      <c r="AS7" s="137">
        <v>0</v>
      </c>
      <c r="AT7" s="80" t="s">
        <v>609</v>
      </c>
      <c r="AU7" s="80" t="s">
        <v>610</v>
      </c>
      <c r="AV7" s="80" t="s">
        <v>92</v>
      </c>
      <c r="AW7" s="80">
        <v>5</v>
      </c>
      <c r="AX7" s="145">
        <v>1.60623675691886E+18</v>
      </c>
      <c r="AZ7" s="144" t="s">
        <v>599</v>
      </c>
      <c r="BA7" s="80" t="s">
        <v>93</v>
      </c>
      <c r="BB7" s="137">
        <v>0.62970000000000004</v>
      </c>
      <c r="BC7" s="137">
        <v>2.0000000000000001E-4</v>
      </c>
      <c r="BD7" s="80" t="s">
        <v>611</v>
      </c>
      <c r="BE7" s="80" t="s">
        <v>600</v>
      </c>
      <c r="BF7" s="80" t="s">
        <v>92</v>
      </c>
      <c r="BG7" s="80">
        <v>32</v>
      </c>
      <c r="BH7" s="145">
        <v>1.60623675691886E+18</v>
      </c>
      <c r="BL7" s="135"/>
      <c r="BN7" s="132"/>
      <c r="BO7" s="132"/>
      <c r="BY7" s="132"/>
      <c r="BZ7" s="132"/>
      <c r="CG7" s="135"/>
    </row>
    <row r="8" spans="2:88" x14ac:dyDescent="0.2">
      <c r="B8" s="144" t="s">
        <v>176</v>
      </c>
      <c r="C8" s="80" t="s">
        <v>91</v>
      </c>
      <c r="D8" s="137">
        <v>1.9E-3</v>
      </c>
      <c r="E8" s="137">
        <v>0</v>
      </c>
      <c r="F8" s="80" t="s">
        <v>193</v>
      </c>
      <c r="G8" s="80" t="s">
        <v>179</v>
      </c>
      <c r="H8" s="80" t="s">
        <v>92</v>
      </c>
      <c r="I8" s="80">
        <v>5</v>
      </c>
      <c r="J8" s="145">
        <v>1.6062335612279401E+18</v>
      </c>
      <c r="K8" s="80"/>
      <c r="L8" s="144" t="s">
        <v>177</v>
      </c>
      <c r="M8" s="80" t="s">
        <v>93</v>
      </c>
      <c r="N8" s="137">
        <v>0.1182</v>
      </c>
      <c r="O8" s="137">
        <v>9.5999999999999992E-3</v>
      </c>
      <c r="P8" s="80" t="s">
        <v>94</v>
      </c>
      <c r="Q8" s="80" t="s">
        <v>194</v>
      </c>
      <c r="R8" s="80" t="s">
        <v>92</v>
      </c>
      <c r="S8" s="80">
        <v>50</v>
      </c>
      <c r="T8" s="145">
        <v>1.6062335612279401E+18</v>
      </c>
      <c r="U8" s="80"/>
      <c r="V8" s="144" t="s">
        <v>409</v>
      </c>
      <c r="W8" s="80" t="s">
        <v>103</v>
      </c>
      <c r="X8" s="137">
        <v>0.1014</v>
      </c>
      <c r="Y8" s="137">
        <v>5.9999999999999995E-4</v>
      </c>
      <c r="Z8" s="80" t="s">
        <v>424</v>
      </c>
      <c r="AA8" s="80" t="s">
        <v>425</v>
      </c>
      <c r="AB8" s="80" t="s">
        <v>104</v>
      </c>
      <c r="AC8" s="80">
        <v>37</v>
      </c>
      <c r="AD8" s="145">
        <v>1.60623517068927E+18</v>
      </c>
      <c r="AF8" s="144" t="s">
        <v>410</v>
      </c>
      <c r="AG8" s="80" t="s">
        <v>93</v>
      </c>
      <c r="AH8" s="137">
        <v>0.45760000000000001</v>
      </c>
      <c r="AI8" s="137">
        <v>2.0000000000000001E-4</v>
      </c>
      <c r="AJ8" s="80" t="s">
        <v>426</v>
      </c>
      <c r="AK8" s="80" t="s">
        <v>427</v>
      </c>
      <c r="AL8" s="80" t="s">
        <v>92</v>
      </c>
      <c r="AM8" s="80">
        <v>33</v>
      </c>
      <c r="AN8" s="145">
        <v>1.60623517068927E+18</v>
      </c>
      <c r="AP8" s="154" t="s">
        <v>598</v>
      </c>
      <c r="AQ8" s="80" t="s">
        <v>91</v>
      </c>
      <c r="AR8" s="137">
        <v>2.2000000000000001E-3</v>
      </c>
      <c r="AS8" s="137">
        <v>0</v>
      </c>
      <c r="AT8" s="80" t="s">
        <v>612</v>
      </c>
      <c r="AU8" s="80" t="s">
        <v>613</v>
      </c>
      <c r="AV8" s="80" t="s">
        <v>92</v>
      </c>
      <c r="AW8" s="80">
        <v>5</v>
      </c>
      <c r="AX8" s="145">
        <v>1.6062367741705999E+18</v>
      </c>
      <c r="AZ8" s="144" t="s">
        <v>599</v>
      </c>
      <c r="BA8" s="80" t="s">
        <v>93</v>
      </c>
      <c r="BB8" s="137">
        <v>0.32669999999999999</v>
      </c>
      <c r="BC8" s="137">
        <v>2.0000000000000001E-4</v>
      </c>
      <c r="BD8" s="80" t="s">
        <v>426</v>
      </c>
      <c r="BE8" s="80" t="s">
        <v>614</v>
      </c>
      <c r="BF8" s="80" t="s">
        <v>92</v>
      </c>
      <c r="BG8" s="80">
        <v>32</v>
      </c>
      <c r="BH8" s="145">
        <v>1.6062367741705999E+18</v>
      </c>
      <c r="BL8" s="135"/>
      <c r="BN8" s="132"/>
      <c r="BO8" s="132"/>
      <c r="BY8" s="132"/>
      <c r="BZ8" s="132"/>
      <c r="CG8" s="135"/>
      <c r="CI8" s="132"/>
      <c r="CJ8" s="132"/>
    </row>
    <row r="9" spans="2:88" x14ac:dyDescent="0.2">
      <c r="B9" s="144" t="s">
        <v>176</v>
      </c>
      <c r="C9" s="80" t="s">
        <v>91</v>
      </c>
      <c r="D9" s="137">
        <v>1.8E-3</v>
      </c>
      <c r="E9" s="137">
        <v>0</v>
      </c>
      <c r="F9" s="80" t="s">
        <v>195</v>
      </c>
      <c r="G9" s="80" t="s">
        <v>180</v>
      </c>
      <c r="H9" s="80" t="s">
        <v>92</v>
      </c>
      <c r="I9" s="80">
        <v>5</v>
      </c>
      <c r="J9" s="145">
        <v>1.6062335789069E+18</v>
      </c>
      <c r="K9" s="80"/>
      <c r="L9" s="144" t="s">
        <v>177</v>
      </c>
      <c r="M9" s="80" t="s">
        <v>93</v>
      </c>
      <c r="N9" s="137">
        <v>3.15E-2</v>
      </c>
      <c r="O9" s="137">
        <v>9.7000000000000003E-3</v>
      </c>
      <c r="P9" s="80" t="s">
        <v>196</v>
      </c>
      <c r="Q9" s="80" t="s">
        <v>197</v>
      </c>
      <c r="R9" s="80" t="s">
        <v>92</v>
      </c>
      <c r="S9" s="80">
        <v>50</v>
      </c>
      <c r="T9" s="145">
        <v>1.6062335789069E+18</v>
      </c>
      <c r="U9" s="80"/>
      <c r="V9" s="144" t="s">
        <v>409</v>
      </c>
      <c r="W9" s="80" t="s">
        <v>103</v>
      </c>
      <c r="X9" s="137">
        <v>0.1075</v>
      </c>
      <c r="Y9" s="137">
        <v>5.9999999999999995E-4</v>
      </c>
      <c r="Z9" s="80" t="s">
        <v>428</v>
      </c>
      <c r="AA9" s="80" t="s">
        <v>411</v>
      </c>
      <c r="AB9" s="80" t="s">
        <v>104</v>
      </c>
      <c r="AC9" s="80">
        <v>37</v>
      </c>
      <c r="AD9" s="145">
        <v>1.6062351879274701E+18</v>
      </c>
      <c r="AF9" s="144" t="s">
        <v>410</v>
      </c>
      <c r="AG9" s="80" t="s">
        <v>93</v>
      </c>
      <c r="AH9" s="137">
        <v>0.26250000000000001</v>
      </c>
      <c r="AI9" s="137">
        <v>2.0000000000000001E-4</v>
      </c>
      <c r="AJ9" s="80" t="s">
        <v>429</v>
      </c>
      <c r="AK9" s="80" t="s">
        <v>430</v>
      </c>
      <c r="AL9" s="80" t="s">
        <v>92</v>
      </c>
      <c r="AM9" s="80">
        <v>33</v>
      </c>
      <c r="AN9" s="145">
        <v>1.6062351879274701E+18</v>
      </c>
      <c r="AP9" s="154" t="s">
        <v>598</v>
      </c>
      <c r="AQ9" s="80" t="s">
        <v>91</v>
      </c>
      <c r="AR9" s="137">
        <v>1.6000000000000001E-3</v>
      </c>
      <c r="AS9" s="137">
        <v>0</v>
      </c>
      <c r="AT9" s="80" t="s">
        <v>615</v>
      </c>
      <c r="AU9" s="80" t="s">
        <v>601</v>
      </c>
      <c r="AV9" s="80" t="s">
        <v>92</v>
      </c>
      <c r="AW9" s="80">
        <v>5</v>
      </c>
      <c r="AX9" s="145">
        <v>1.60623679191263E+18</v>
      </c>
      <c r="AZ9" s="144" t="s">
        <v>599</v>
      </c>
      <c r="BA9" s="80" t="s">
        <v>93</v>
      </c>
      <c r="BB9" s="137">
        <v>0.23769999999999999</v>
      </c>
      <c r="BC9" s="137">
        <v>2.0000000000000001E-4</v>
      </c>
      <c r="BD9" s="80" t="s">
        <v>616</v>
      </c>
      <c r="BE9" s="80" t="s">
        <v>617</v>
      </c>
      <c r="BF9" s="80" t="s">
        <v>92</v>
      </c>
      <c r="BG9" s="80">
        <v>33</v>
      </c>
      <c r="BH9" s="145">
        <v>1.60623679191263E+18</v>
      </c>
      <c r="BL9" s="135"/>
      <c r="BN9" s="132"/>
      <c r="BO9" s="132"/>
      <c r="BY9" s="132"/>
      <c r="BZ9" s="132"/>
      <c r="CG9" s="135"/>
    </row>
    <row r="10" spans="2:88" x14ac:dyDescent="0.2">
      <c r="B10" s="144" t="s">
        <v>176</v>
      </c>
      <c r="C10" s="80" t="s">
        <v>91</v>
      </c>
      <c r="D10" s="137">
        <v>1.6999999999999999E-3</v>
      </c>
      <c r="E10" s="137">
        <v>0</v>
      </c>
      <c r="F10" s="80" t="s">
        <v>198</v>
      </c>
      <c r="G10" s="80" t="s">
        <v>181</v>
      </c>
      <c r="H10" s="80" t="s">
        <v>92</v>
      </c>
      <c r="I10" s="80">
        <v>5</v>
      </c>
      <c r="J10" s="145">
        <v>1.6062335961197199E+18</v>
      </c>
      <c r="K10" s="80"/>
      <c r="L10" s="144" t="s">
        <v>177</v>
      </c>
      <c r="M10" s="80" t="s">
        <v>93</v>
      </c>
      <c r="N10" s="137">
        <v>4.1200000000000001E-2</v>
      </c>
      <c r="O10" s="137">
        <v>9.7000000000000003E-3</v>
      </c>
      <c r="P10" s="80" t="s">
        <v>199</v>
      </c>
      <c r="Q10" s="80" t="s">
        <v>200</v>
      </c>
      <c r="R10" s="80" t="s">
        <v>92</v>
      </c>
      <c r="S10" s="80">
        <v>50</v>
      </c>
      <c r="T10" s="145">
        <v>1.6062335961197199E+18</v>
      </c>
      <c r="U10" s="80"/>
      <c r="V10" s="144" t="s">
        <v>409</v>
      </c>
      <c r="W10" s="80" t="s">
        <v>103</v>
      </c>
      <c r="X10" s="137">
        <v>0.1137</v>
      </c>
      <c r="Y10" s="137">
        <v>5.9999999999999995E-4</v>
      </c>
      <c r="Z10" s="80" t="s">
        <v>431</v>
      </c>
      <c r="AA10" s="80" t="s">
        <v>412</v>
      </c>
      <c r="AB10" s="80" t="s">
        <v>104</v>
      </c>
      <c r="AC10" s="80">
        <v>37</v>
      </c>
      <c r="AD10" s="145">
        <v>1.6062352054349399E+18</v>
      </c>
      <c r="AF10" s="144" t="s">
        <v>410</v>
      </c>
      <c r="AG10" s="80" t="s">
        <v>93</v>
      </c>
      <c r="AH10" s="137">
        <v>0.29149999999999998</v>
      </c>
      <c r="AI10" s="137">
        <v>2.0000000000000001E-4</v>
      </c>
      <c r="AJ10" s="80" t="s">
        <v>105</v>
      </c>
      <c r="AK10" s="80" t="s">
        <v>432</v>
      </c>
      <c r="AL10" s="80" t="s">
        <v>92</v>
      </c>
      <c r="AM10" s="80">
        <v>33</v>
      </c>
      <c r="AN10" s="145">
        <v>1.6062352054349399E+18</v>
      </c>
      <c r="AP10" s="154" t="s">
        <v>598</v>
      </c>
      <c r="AQ10" s="80" t="s">
        <v>91</v>
      </c>
      <c r="AR10" s="137">
        <v>1.9E-3</v>
      </c>
      <c r="AS10" s="137">
        <v>0</v>
      </c>
      <c r="AT10" s="80" t="s">
        <v>618</v>
      </c>
      <c r="AU10" s="80" t="s">
        <v>602</v>
      </c>
      <c r="AV10" s="80" t="s">
        <v>92</v>
      </c>
      <c r="AW10" s="80">
        <v>5</v>
      </c>
      <c r="AX10" s="145">
        <v>1.60623680913549E+18</v>
      </c>
      <c r="AZ10" s="144" t="s">
        <v>599</v>
      </c>
      <c r="BA10" s="80" t="s">
        <v>93</v>
      </c>
      <c r="BB10" s="137">
        <v>0.40479999999999999</v>
      </c>
      <c r="BC10" s="137">
        <v>2.0000000000000001E-4</v>
      </c>
      <c r="BD10" s="80" t="s">
        <v>619</v>
      </c>
      <c r="BE10" s="80" t="s">
        <v>620</v>
      </c>
      <c r="BF10" s="80" t="s">
        <v>92</v>
      </c>
      <c r="BG10" s="80">
        <v>33</v>
      </c>
      <c r="BH10" s="145">
        <v>1.60623680913549E+18</v>
      </c>
      <c r="BL10" s="135"/>
      <c r="BN10" s="132"/>
      <c r="BO10" s="132"/>
      <c r="BY10" s="132"/>
      <c r="BZ10" s="132"/>
      <c r="CG10" s="135"/>
      <c r="CI10" s="132"/>
      <c r="CJ10" s="132"/>
    </row>
    <row r="11" spans="2:88" x14ac:dyDescent="0.2">
      <c r="B11" s="144" t="s">
        <v>176</v>
      </c>
      <c r="C11" s="80" t="s">
        <v>91</v>
      </c>
      <c r="D11" s="137">
        <v>2.0999999999999999E-3</v>
      </c>
      <c r="E11" s="137">
        <v>0</v>
      </c>
      <c r="F11" s="80" t="s">
        <v>201</v>
      </c>
      <c r="G11" s="80" t="s">
        <v>182</v>
      </c>
      <c r="H11" s="80" t="s">
        <v>92</v>
      </c>
      <c r="I11" s="80">
        <v>5</v>
      </c>
      <c r="J11" s="145">
        <v>1.6062336133477801E+18</v>
      </c>
      <c r="K11" s="80"/>
      <c r="L11" s="144" t="s">
        <v>177</v>
      </c>
      <c r="M11" s="80" t="s">
        <v>93</v>
      </c>
      <c r="N11" s="137">
        <v>0.105</v>
      </c>
      <c r="O11" s="137">
        <v>9.7000000000000003E-3</v>
      </c>
      <c r="P11" s="80" t="s">
        <v>202</v>
      </c>
      <c r="Q11" s="80" t="s">
        <v>203</v>
      </c>
      <c r="R11" s="80" t="s">
        <v>92</v>
      </c>
      <c r="S11" s="80">
        <v>50</v>
      </c>
      <c r="T11" s="145">
        <v>1.6062336133477801E+18</v>
      </c>
      <c r="U11" s="80"/>
      <c r="V11" s="144" t="s">
        <v>409</v>
      </c>
      <c r="W11" s="80" t="s">
        <v>103</v>
      </c>
      <c r="X11" s="137">
        <v>0.13550000000000001</v>
      </c>
      <c r="Y11" s="137">
        <v>5.9999999999999995E-4</v>
      </c>
      <c r="Z11" s="80" t="s">
        <v>106</v>
      </c>
      <c r="AA11" s="80" t="s">
        <v>413</v>
      </c>
      <c r="AB11" s="80" t="s">
        <v>104</v>
      </c>
      <c r="AC11" s="80">
        <v>37</v>
      </c>
      <c r="AD11" s="145">
        <v>1.6062352226824E+18</v>
      </c>
      <c r="AF11" s="144" t="s">
        <v>410</v>
      </c>
      <c r="AG11" s="80" t="s">
        <v>93</v>
      </c>
      <c r="AH11" s="137">
        <v>0.28810000000000002</v>
      </c>
      <c r="AI11" s="137">
        <v>2.0000000000000001E-4</v>
      </c>
      <c r="AJ11" s="80" t="s">
        <v>433</v>
      </c>
      <c r="AK11" s="80" t="s">
        <v>434</v>
      </c>
      <c r="AL11" s="80" t="s">
        <v>92</v>
      </c>
      <c r="AM11" s="80">
        <v>33</v>
      </c>
      <c r="AN11" s="145">
        <v>1.6062352226824E+18</v>
      </c>
      <c r="AP11" s="154" t="s">
        <v>598</v>
      </c>
      <c r="AQ11" s="80" t="s">
        <v>91</v>
      </c>
      <c r="AR11" s="137">
        <v>2.0999999999999999E-3</v>
      </c>
      <c r="AS11" s="137">
        <v>0</v>
      </c>
      <c r="AT11" s="80" t="s">
        <v>621</v>
      </c>
      <c r="AU11" s="80" t="s">
        <v>603</v>
      </c>
      <c r="AV11" s="80" t="s">
        <v>92</v>
      </c>
      <c r="AW11" s="80">
        <v>5</v>
      </c>
      <c r="AX11" s="145">
        <v>1.60623682635633E+18</v>
      </c>
      <c r="AZ11" s="144" t="s">
        <v>599</v>
      </c>
      <c r="BA11" s="80" t="s">
        <v>93</v>
      </c>
      <c r="BB11" s="137">
        <v>0.3296</v>
      </c>
      <c r="BC11" s="137">
        <v>2.0000000000000001E-4</v>
      </c>
      <c r="BD11" s="80" t="s">
        <v>622</v>
      </c>
      <c r="BE11" s="80" t="s">
        <v>623</v>
      </c>
      <c r="BF11" s="80" t="s">
        <v>92</v>
      </c>
      <c r="BG11" s="80">
        <v>33</v>
      </c>
      <c r="BH11" s="145">
        <v>1.60623682635633E+18</v>
      </c>
      <c r="BL11" s="135"/>
      <c r="BN11" s="132"/>
      <c r="BO11" s="132"/>
      <c r="BY11" s="132"/>
      <c r="BZ11" s="132"/>
      <c r="CG11" s="135"/>
    </row>
    <row r="12" spans="2:88" x14ac:dyDescent="0.2">
      <c r="B12" s="144" t="s">
        <v>176</v>
      </c>
      <c r="C12" s="80" t="s">
        <v>91</v>
      </c>
      <c r="D12" s="137">
        <v>1.8E-3</v>
      </c>
      <c r="E12" s="137">
        <v>0</v>
      </c>
      <c r="F12" s="80" t="s">
        <v>95</v>
      </c>
      <c r="G12" s="80" t="s">
        <v>183</v>
      </c>
      <c r="H12" s="80" t="s">
        <v>92</v>
      </c>
      <c r="I12" s="80">
        <v>5</v>
      </c>
      <c r="J12" s="145">
        <v>1.6062336309258501E+18</v>
      </c>
      <c r="K12" s="80"/>
      <c r="L12" s="144" t="s">
        <v>177</v>
      </c>
      <c r="M12" s="80" t="s">
        <v>93</v>
      </c>
      <c r="N12" s="137">
        <v>2.7900000000000001E-2</v>
      </c>
      <c r="O12" s="137">
        <v>9.7000000000000003E-3</v>
      </c>
      <c r="P12" s="80" t="s">
        <v>199</v>
      </c>
      <c r="Q12" s="80" t="s">
        <v>204</v>
      </c>
      <c r="R12" s="80" t="s">
        <v>92</v>
      </c>
      <c r="S12" s="80">
        <v>50</v>
      </c>
      <c r="T12" s="145">
        <v>1.6062336309258501E+18</v>
      </c>
      <c r="U12" s="80"/>
      <c r="V12" s="144" t="s">
        <v>409</v>
      </c>
      <c r="W12" s="80" t="s">
        <v>103</v>
      </c>
      <c r="X12" s="137">
        <v>7.4800000000000005E-2</v>
      </c>
      <c r="Y12" s="137">
        <v>5.9999999999999995E-4</v>
      </c>
      <c r="Z12" s="80" t="s">
        <v>107</v>
      </c>
      <c r="AA12" s="80" t="s">
        <v>414</v>
      </c>
      <c r="AB12" s="80" t="s">
        <v>104</v>
      </c>
      <c r="AC12" s="80">
        <v>37</v>
      </c>
      <c r="AD12" s="145">
        <v>1.60623523994355E+18</v>
      </c>
      <c r="AF12" s="144" t="s">
        <v>410</v>
      </c>
      <c r="AG12" s="80" t="s">
        <v>93</v>
      </c>
      <c r="AH12" s="137">
        <v>0.184</v>
      </c>
      <c r="AI12" s="137">
        <v>2.9999999999999997E-4</v>
      </c>
      <c r="AJ12" s="80" t="s">
        <v>151</v>
      </c>
      <c r="AK12" s="80" t="s">
        <v>435</v>
      </c>
      <c r="AL12" s="80" t="s">
        <v>92</v>
      </c>
      <c r="AM12" s="80">
        <v>33</v>
      </c>
      <c r="AN12" s="145">
        <v>1.60623523994355E+18</v>
      </c>
      <c r="AP12" s="154" t="s">
        <v>598</v>
      </c>
      <c r="AQ12" s="80" t="s">
        <v>91</v>
      </c>
      <c r="AR12" s="137">
        <v>1.6000000000000001E-3</v>
      </c>
      <c r="AS12" s="137">
        <v>0</v>
      </c>
      <c r="AT12" s="80" t="s">
        <v>624</v>
      </c>
      <c r="AU12" s="80" t="s">
        <v>625</v>
      </c>
      <c r="AV12" s="80" t="s">
        <v>92</v>
      </c>
      <c r="AW12" s="80">
        <v>5</v>
      </c>
      <c r="AX12" s="145">
        <v>1.6062368439325801E+18</v>
      </c>
      <c r="AZ12" s="144" t="s">
        <v>599</v>
      </c>
      <c r="BA12" s="80" t="s">
        <v>93</v>
      </c>
      <c r="BB12" s="137">
        <v>0.224</v>
      </c>
      <c r="BC12" s="137">
        <v>2.0000000000000001E-4</v>
      </c>
      <c r="BD12" s="80" t="s">
        <v>626</v>
      </c>
      <c r="BE12" s="80" t="s">
        <v>627</v>
      </c>
      <c r="BF12" s="80" t="s">
        <v>92</v>
      </c>
      <c r="BG12" s="80">
        <v>33</v>
      </c>
      <c r="BH12" s="145">
        <v>1.6062368439325801E+18</v>
      </c>
      <c r="BL12" s="135"/>
      <c r="BN12" s="132"/>
      <c r="BO12" s="132"/>
      <c r="BY12" s="132"/>
      <c r="BZ12" s="132"/>
      <c r="CG12" s="135"/>
      <c r="CI12" s="132"/>
      <c r="CJ12" s="132"/>
    </row>
    <row r="13" spans="2:88" x14ac:dyDescent="0.2">
      <c r="B13" s="144" t="s">
        <v>176</v>
      </c>
      <c r="C13" s="80" t="s">
        <v>91</v>
      </c>
      <c r="D13" s="137">
        <v>2E-3</v>
      </c>
      <c r="E13" s="137">
        <v>0</v>
      </c>
      <c r="F13" s="80" t="s">
        <v>205</v>
      </c>
      <c r="G13" s="80" t="s">
        <v>184</v>
      </c>
      <c r="H13" s="80" t="s">
        <v>92</v>
      </c>
      <c r="I13" s="80">
        <v>5</v>
      </c>
      <c r="J13" s="145">
        <v>1.60623364815954E+18</v>
      </c>
      <c r="K13" s="80"/>
      <c r="L13" s="144" t="s">
        <v>177</v>
      </c>
      <c r="M13" s="80" t="s">
        <v>93</v>
      </c>
      <c r="N13" s="137">
        <v>5.2499999999999998E-2</v>
      </c>
      <c r="O13" s="137">
        <v>9.7000000000000003E-3</v>
      </c>
      <c r="P13" s="80" t="s">
        <v>206</v>
      </c>
      <c r="Q13" s="80" t="s">
        <v>207</v>
      </c>
      <c r="R13" s="80" t="s">
        <v>92</v>
      </c>
      <c r="S13" s="80">
        <v>50</v>
      </c>
      <c r="T13" s="145">
        <v>1.60623364815954E+18</v>
      </c>
      <c r="U13" s="80"/>
      <c r="V13" s="144" t="s">
        <v>409</v>
      </c>
      <c r="W13" s="80" t="s">
        <v>103</v>
      </c>
      <c r="X13" s="137">
        <v>0.18890000000000001</v>
      </c>
      <c r="Y13" s="137">
        <v>5.9999999999999995E-4</v>
      </c>
      <c r="Z13" s="80" t="s">
        <v>107</v>
      </c>
      <c r="AA13" s="80" t="s">
        <v>415</v>
      </c>
      <c r="AB13" s="80" t="s">
        <v>104</v>
      </c>
      <c r="AC13" s="80">
        <v>37</v>
      </c>
      <c r="AD13" s="145">
        <v>1.6062352574612401E+18</v>
      </c>
      <c r="AF13" s="144" t="s">
        <v>410</v>
      </c>
      <c r="AG13" s="80" t="s">
        <v>93</v>
      </c>
      <c r="AH13" s="137">
        <v>1.0471999999999999</v>
      </c>
      <c r="AI13" s="137">
        <v>2.9999999999999997E-4</v>
      </c>
      <c r="AJ13" s="80" t="s">
        <v>436</v>
      </c>
      <c r="AK13" s="80" t="s">
        <v>437</v>
      </c>
      <c r="AL13" s="80" t="s">
        <v>92</v>
      </c>
      <c r="AM13" s="80">
        <v>33</v>
      </c>
      <c r="AN13" s="145">
        <v>1.6062352574612401E+18</v>
      </c>
      <c r="AP13" s="154" t="s">
        <v>598</v>
      </c>
      <c r="AQ13" s="80" t="s">
        <v>91</v>
      </c>
      <c r="AR13" s="137">
        <v>1.9E-3</v>
      </c>
      <c r="AS13" s="137">
        <v>0</v>
      </c>
      <c r="AT13" s="80" t="s">
        <v>628</v>
      </c>
      <c r="AU13" s="80" t="s">
        <v>629</v>
      </c>
      <c r="AV13" s="80" t="s">
        <v>92</v>
      </c>
      <c r="AW13" s="80">
        <v>5</v>
      </c>
      <c r="AX13" s="145">
        <v>1.60623686116339E+18</v>
      </c>
      <c r="AZ13" s="144" t="s">
        <v>599</v>
      </c>
      <c r="BA13" s="80" t="s">
        <v>93</v>
      </c>
      <c r="BB13" s="137">
        <v>0.25679999999999997</v>
      </c>
      <c r="BC13" s="137">
        <v>2.0000000000000001E-4</v>
      </c>
      <c r="BD13" s="80" t="s">
        <v>630</v>
      </c>
      <c r="BE13" s="80" t="s">
        <v>631</v>
      </c>
      <c r="BF13" s="80" t="s">
        <v>92</v>
      </c>
      <c r="BG13" s="80">
        <v>33</v>
      </c>
      <c r="BH13" s="145">
        <v>1.60623686116339E+18</v>
      </c>
      <c r="BL13" s="135"/>
      <c r="BN13" s="132"/>
      <c r="BO13" s="132"/>
      <c r="BY13" s="132"/>
      <c r="BZ13" s="132"/>
      <c r="CG13" s="135"/>
    </row>
    <row r="14" spans="2:88" x14ac:dyDescent="0.2">
      <c r="B14" s="144" t="s">
        <v>176</v>
      </c>
      <c r="C14" s="80" t="s">
        <v>91</v>
      </c>
      <c r="D14" s="137">
        <v>1.9E-3</v>
      </c>
      <c r="E14" s="137">
        <v>0</v>
      </c>
      <c r="F14" s="80" t="s">
        <v>208</v>
      </c>
      <c r="G14" s="80" t="s">
        <v>209</v>
      </c>
      <c r="H14" s="80" t="s">
        <v>92</v>
      </c>
      <c r="I14" s="80">
        <v>5</v>
      </c>
      <c r="J14" s="145">
        <v>1.60623366539155E+18</v>
      </c>
      <c r="K14" s="80"/>
      <c r="L14" s="144" t="s">
        <v>177</v>
      </c>
      <c r="M14" s="80" t="s">
        <v>93</v>
      </c>
      <c r="N14" s="137">
        <v>4.07E-2</v>
      </c>
      <c r="O14" s="137">
        <v>9.7000000000000003E-3</v>
      </c>
      <c r="P14" s="80" t="s">
        <v>196</v>
      </c>
      <c r="Q14" s="80" t="s">
        <v>210</v>
      </c>
      <c r="R14" s="80" t="s">
        <v>92</v>
      </c>
      <c r="S14" s="80">
        <v>50</v>
      </c>
      <c r="T14" s="145">
        <v>1.60623366539155E+18</v>
      </c>
      <c r="U14" s="80"/>
      <c r="V14" s="144" t="s">
        <v>409</v>
      </c>
      <c r="W14" s="80" t="s">
        <v>103</v>
      </c>
      <c r="X14" s="137">
        <v>8.5400000000000004E-2</v>
      </c>
      <c r="Y14" s="137">
        <v>5.9999999999999995E-4</v>
      </c>
      <c r="Z14" s="80" t="s">
        <v>438</v>
      </c>
      <c r="AA14" s="80" t="s">
        <v>416</v>
      </c>
      <c r="AB14" s="80" t="s">
        <v>104</v>
      </c>
      <c r="AC14" s="80">
        <v>37</v>
      </c>
      <c r="AD14" s="145">
        <v>1.6062352747019699E+18</v>
      </c>
      <c r="AF14" s="144" t="s">
        <v>410</v>
      </c>
      <c r="AG14" s="80" t="s">
        <v>93</v>
      </c>
      <c r="AH14" s="137">
        <v>0.18490000000000001</v>
      </c>
      <c r="AI14" s="137">
        <v>2.9999999999999997E-4</v>
      </c>
      <c r="AJ14" s="80" t="s">
        <v>157</v>
      </c>
      <c r="AK14" s="80" t="s">
        <v>439</v>
      </c>
      <c r="AL14" s="80" t="s">
        <v>92</v>
      </c>
      <c r="AM14" s="80">
        <v>33</v>
      </c>
      <c r="AN14" s="145">
        <v>1.6062352747019699E+18</v>
      </c>
      <c r="AP14" s="154" t="s">
        <v>598</v>
      </c>
      <c r="AQ14" s="80" t="s">
        <v>91</v>
      </c>
      <c r="AR14" s="137">
        <v>1.6999999999999999E-3</v>
      </c>
      <c r="AS14" s="137">
        <v>0</v>
      </c>
      <c r="AT14" s="80" t="s">
        <v>219</v>
      </c>
      <c r="AU14" s="80" t="s">
        <v>632</v>
      </c>
      <c r="AV14" s="80" t="s">
        <v>92</v>
      </c>
      <c r="AW14" s="80">
        <v>5</v>
      </c>
      <c r="AX14" s="145">
        <v>1.6062368784038999E+18</v>
      </c>
      <c r="AZ14" s="144" t="s">
        <v>599</v>
      </c>
      <c r="BA14" s="80" t="s">
        <v>93</v>
      </c>
      <c r="BB14" s="137">
        <v>0.23039999999999999</v>
      </c>
      <c r="BC14" s="137">
        <v>2.0000000000000001E-4</v>
      </c>
      <c r="BD14" s="80" t="s">
        <v>633</v>
      </c>
      <c r="BE14" s="80" t="s">
        <v>634</v>
      </c>
      <c r="BF14" s="80" t="s">
        <v>92</v>
      </c>
      <c r="BG14" s="80">
        <v>33</v>
      </c>
      <c r="BH14" s="145">
        <v>1.6062368784038999E+18</v>
      </c>
      <c r="BL14" s="135"/>
      <c r="BN14" s="132"/>
      <c r="BO14" s="132"/>
      <c r="BY14" s="132"/>
      <c r="BZ14" s="132"/>
      <c r="CG14" s="135"/>
      <c r="CI14" s="132"/>
      <c r="CJ14" s="132"/>
    </row>
    <row r="15" spans="2:88" x14ac:dyDescent="0.2">
      <c r="B15" s="144" t="s">
        <v>176</v>
      </c>
      <c r="C15" s="80" t="s">
        <v>91</v>
      </c>
      <c r="D15" s="137">
        <v>1.8E-3</v>
      </c>
      <c r="E15" s="137">
        <v>0</v>
      </c>
      <c r="F15" s="80" t="s">
        <v>211</v>
      </c>
      <c r="G15" s="80" t="s">
        <v>212</v>
      </c>
      <c r="H15" s="80" t="s">
        <v>92</v>
      </c>
      <c r="I15" s="80">
        <v>5</v>
      </c>
      <c r="J15" s="145">
        <v>1.6062336829466199E+18</v>
      </c>
      <c r="K15" s="80"/>
      <c r="L15" s="144" t="s">
        <v>177</v>
      </c>
      <c r="M15" s="80" t="s">
        <v>93</v>
      </c>
      <c r="N15" s="137">
        <v>2.8199999999999999E-2</v>
      </c>
      <c r="O15" s="137">
        <v>9.7000000000000003E-3</v>
      </c>
      <c r="P15" s="80" t="s">
        <v>213</v>
      </c>
      <c r="Q15" s="80" t="s">
        <v>214</v>
      </c>
      <c r="R15" s="80" t="s">
        <v>92</v>
      </c>
      <c r="S15" s="80">
        <v>50</v>
      </c>
      <c r="T15" s="145">
        <v>1.6062336829466199E+18</v>
      </c>
      <c r="U15" s="80"/>
      <c r="V15" s="144" t="s">
        <v>409</v>
      </c>
      <c r="W15" s="80" t="s">
        <v>103</v>
      </c>
      <c r="X15" s="137">
        <v>0.11940000000000001</v>
      </c>
      <c r="Y15" s="137">
        <v>5.9999999999999995E-4</v>
      </c>
      <c r="Z15" s="80" t="s">
        <v>440</v>
      </c>
      <c r="AA15" s="80" t="s">
        <v>441</v>
      </c>
      <c r="AB15" s="80" t="s">
        <v>442</v>
      </c>
      <c r="AC15" s="80">
        <v>37</v>
      </c>
      <c r="AD15" s="145">
        <v>1.60623529195374E+18</v>
      </c>
      <c r="AF15" s="144" t="s">
        <v>410</v>
      </c>
      <c r="AG15" s="80" t="s">
        <v>93</v>
      </c>
      <c r="AH15" s="137">
        <v>0.68359999999999999</v>
      </c>
      <c r="AI15" s="137">
        <v>2.9999999999999997E-4</v>
      </c>
      <c r="AJ15" s="80" t="s">
        <v>443</v>
      </c>
      <c r="AK15" s="80" t="s">
        <v>444</v>
      </c>
      <c r="AL15" s="80" t="s">
        <v>92</v>
      </c>
      <c r="AM15" s="80">
        <v>33</v>
      </c>
      <c r="AN15" s="145">
        <v>1.60623529195374E+18</v>
      </c>
      <c r="AP15" s="154" t="s">
        <v>598</v>
      </c>
      <c r="AQ15" s="80" t="s">
        <v>91</v>
      </c>
      <c r="AR15" s="137">
        <v>1.6999999999999999E-3</v>
      </c>
      <c r="AS15" s="137">
        <v>1E-4</v>
      </c>
      <c r="AT15" s="80" t="s">
        <v>635</v>
      </c>
      <c r="AU15" s="80" t="s">
        <v>636</v>
      </c>
      <c r="AV15" s="80" t="s">
        <v>92</v>
      </c>
      <c r="AW15" s="80">
        <v>5</v>
      </c>
      <c r="AX15" s="145">
        <v>1.60623689594994E+18</v>
      </c>
      <c r="AZ15" s="144" t="s">
        <v>599</v>
      </c>
      <c r="BA15" s="80" t="s">
        <v>93</v>
      </c>
      <c r="BB15" s="137">
        <v>0.30599999999999999</v>
      </c>
      <c r="BC15" s="137">
        <v>2.9999999999999997E-4</v>
      </c>
      <c r="BD15" s="80" t="s">
        <v>637</v>
      </c>
      <c r="BE15" s="80" t="s">
        <v>638</v>
      </c>
      <c r="BF15" s="80" t="s">
        <v>92</v>
      </c>
      <c r="BG15" s="80">
        <v>33</v>
      </c>
      <c r="BH15" s="145">
        <v>1.60623689594994E+18</v>
      </c>
      <c r="BL15" s="135"/>
      <c r="BN15" s="132"/>
      <c r="BO15" s="132"/>
      <c r="BY15" s="132"/>
      <c r="BZ15" s="132"/>
      <c r="CG15" s="135"/>
    </row>
    <row r="16" spans="2:88" x14ac:dyDescent="0.2">
      <c r="B16" s="144" t="s">
        <v>176</v>
      </c>
      <c r="C16" s="80" t="s">
        <v>91</v>
      </c>
      <c r="D16" s="137">
        <v>1.8E-3</v>
      </c>
      <c r="E16" s="137">
        <v>0</v>
      </c>
      <c r="F16" s="80" t="s">
        <v>215</v>
      </c>
      <c r="G16" s="80" t="s">
        <v>216</v>
      </c>
      <c r="H16" s="80" t="s">
        <v>92</v>
      </c>
      <c r="I16" s="80">
        <v>5</v>
      </c>
      <c r="J16" s="145">
        <v>1.6062337001587E+18</v>
      </c>
      <c r="K16" s="80"/>
      <c r="L16" s="144" t="s">
        <v>177</v>
      </c>
      <c r="M16" s="80" t="s">
        <v>93</v>
      </c>
      <c r="N16" s="137">
        <v>3.09E-2</v>
      </c>
      <c r="O16" s="137">
        <v>9.9000000000000008E-3</v>
      </c>
      <c r="P16" s="80" t="s">
        <v>217</v>
      </c>
      <c r="Q16" s="80" t="s">
        <v>218</v>
      </c>
      <c r="R16" s="80" t="s">
        <v>92</v>
      </c>
      <c r="S16" s="80">
        <v>50</v>
      </c>
      <c r="T16" s="145">
        <v>1.6062337001587E+18</v>
      </c>
      <c r="U16" s="80"/>
      <c r="V16" s="144" t="s">
        <v>409</v>
      </c>
      <c r="W16" s="80" t="s">
        <v>103</v>
      </c>
      <c r="X16" s="137">
        <v>5.8500000000000003E-2</v>
      </c>
      <c r="Y16" s="137">
        <v>5.9999999999999995E-4</v>
      </c>
      <c r="Z16" s="80" t="s">
        <v>445</v>
      </c>
      <c r="AA16" s="80" t="s">
        <v>446</v>
      </c>
      <c r="AB16" s="80" t="s">
        <v>442</v>
      </c>
      <c r="AC16" s="80">
        <v>37</v>
      </c>
      <c r="AD16" s="145">
        <v>1.60623530947937E+18</v>
      </c>
      <c r="AF16" s="144" t="s">
        <v>410</v>
      </c>
      <c r="AG16" s="80" t="s">
        <v>93</v>
      </c>
      <c r="AH16" s="137">
        <v>0.1565</v>
      </c>
      <c r="AI16" s="137">
        <v>2.9999999999999997E-4</v>
      </c>
      <c r="AJ16" s="80" t="s">
        <v>150</v>
      </c>
      <c r="AK16" s="80" t="s">
        <v>447</v>
      </c>
      <c r="AL16" s="80" t="s">
        <v>92</v>
      </c>
      <c r="AM16" s="80">
        <v>33</v>
      </c>
      <c r="AN16" s="145">
        <v>1.60623530947937E+18</v>
      </c>
      <c r="AP16" s="154" t="s">
        <v>598</v>
      </c>
      <c r="AQ16" s="80" t="s">
        <v>91</v>
      </c>
      <c r="AR16" s="137">
        <v>1.6999999999999999E-3</v>
      </c>
      <c r="AS16" s="137">
        <v>1E-4</v>
      </c>
      <c r="AT16" s="80" t="s">
        <v>639</v>
      </c>
      <c r="AU16" s="80" t="s">
        <v>640</v>
      </c>
      <c r="AV16" s="80" t="s">
        <v>92</v>
      </c>
      <c r="AW16" s="80">
        <v>5</v>
      </c>
      <c r="AX16" s="145">
        <v>1.6062369131859799E+18</v>
      </c>
      <c r="AZ16" s="144" t="s">
        <v>599</v>
      </c>
      <c r="BA16" s="80" t="s">
        <v>93</v>
      </c>
      <c r="BB16" s="137">
        <v>0.1867</v>
      </c>
      <c r="BC16" s="137">
        <v>2.9999999999999997E-4</v>
      </c>
      <c r="BD16" s="80" t="s">
        <v>153</v>
      </c>
      <c r="BE16" s="80" t="s">
        <v>641</v>
      </c>
      <c r="BF16" s="80" t="s">
        <v>92</v>
      </c>
      <c r="BG16" s="80">
        <v>33</v>
      </c>
      <c r="BH16" s="145">
        <v>1.6062369131859799E+18</v>
      </c>
      <c r="BL16" s="135"/>
      <c r="BN16" s="132"/>
      <c r="BO16" s="132"/>
      <c r="BY16" s="132"/>
      <c r="BZ16" s="132"/>
      <c r="CG16" s="135"/>
      <c r="CI16" s="132"/>
      <c r="CJ16" s="132"/>
    </row>
    <row r="17" spans="2:88" x14ac:dyDescent="0.2">
      <c r="B17" s="144" t="s">
        <v>176</v>
      </c>
      <c r="C17" s="80" t="s">
        <v>91</v>
      </c>
      <c r="D17" s="137">
        <v>1.5E-3</v>
      </c>
      <c r="E17" s="137">
        <v>0</v>
      </c>
      <c r="F17" s="80" t="s">
        <v>219</v>
      </c>
      <c r="G17" s="80" t="s">
        <v>220</v>
      </c>
      <c r="H17" s="80" t="s">
        <v>92</v>
      </c>
      <c r="I17" s="80">
        <v>5</v>
      </c>
      <c r="J17" s="145">
        <v>1.6062337174015601E+18</v>
      </c>
      <c r="K17" s="80"/>
      <c r="L17" s="144" t="s">
        <v>177</v>
      </c>
      <c r="M17" s="80" t="s">
        <v>93</v>
      </c>
      <c r="N17" s="137">
        <v>7.7399999999999997E-2</v>
      </c>
      <c r="O17" s="137">
        <v>1.01E-2</v>
      </c>
      <c r="P17" s="80" t="s">
        <v>221</v>
      </c>
      <c r="Q17" s="80" t="s">
        <v>222</v>
      </c>
      <c r="R17" s="80" t="s">
        <v>92</v>
      </c>
      <c r="S17" s="80">
        <v>50</v>
      </c>
      <c r="T17" s="145">
        <v>1.6062337174015601E+18</v>
      </c>
      <c r="U17" s="80"/>
      <c r="V17" s="144" t="s">
        <v>409</v>
      </c>
      <c r="W17" s="80" t="s">
        <v>103</v>
      </c>
      <c r="X17" s="137">
        <v>7.1099999999999997E-2</v>
      </c>
      <c r="Y17" s="137">
        <v>5.9999999999999995E-4</v>
      </c>
      <c r="Z17" s="80" t="s">
        <v>448</v>
      </c>
      <c r="AA17" s="80" t="s">
        <v>449</v>
      </c>
      <c r="AB17" s="80" t="s">
        <v>442</v>
      </c>
      <c r="AC17" s="80">
        <v>37</v>
      </c>
      <c r="AD17" s="145">
        <v>1.6062353267165399E+18</v>
      </c>
      <c r="AF17" s="144" t="s">
        <v>410</v>
      </c>
      <c r="AG17" s="80" t="s">
        <v>93</v>
      </c>
      <c r="AH17" s="137">
        <v>0.2</v>
      </c>
      <c r="AI17" s="137">
        <v>2.9999999999999997E-4</v>
      </c>
      <c r="AJ17" s="80" t="s">
        <v>109</v>
      </c>
      <c r="AK17" s="80" t="s">
        <v>450</v>
      </c>
      <c r="AL17" s="80" t="s">
        <v>92</v>
      </c>
      <c r="AM17" s="80">
        <v>33</v>
      </c>
      <c r="AN17" s="145">
        <v>1.6062353267165399E+18</v>
      </c>
      <c r="AP17" s="154" t="s">
        <v>598</v>
      </c>
      <c r="AQ17" s="80" t="s">
        <v>91</v>
      </c>
      <c r="AR17" s="137">
        <v>1.8E-3</v>
      </c>
      <c r="AS17" s="137">
        <v>1E-4</v>
      </c>
      <c r="AT17" s="80" t="s">
        <v>642</v>
      </c>
      <c r="AU17" s="80" t="s">
        <v>643</v>
      </c>
      <c r="AV17" s="80" t="s">
        <v>92</v>
      </c>
      <c r="AW17" s="80">
        <v>5</v>
      </c>
      <c r="AX17" s="145">
        <v>1.60623693041042E+18</v>
      </c>
      <c r="AZ17" s="144" t="s">
        <v>599</v>
      </c>
      <c r="BA17" s="80" t="s">
        <v>93</v>
      </c>
      <c r="BB17" s="137">
        <v>0.20269999999999999</v>
      </c>
      <c r="BC17" s="137">
        <v>2.9999999999999997E-4</v>
      </c>
      <c r="BD17" s="80" t="s">
        <v>644</v>
      </c>
      <c r="BE17" s="80" t="s">
        <v>645</v>
      </c>
      <c r="BF17" s="80" t="s">
        <v>92</v>
      </c>
      <c r="BG17" s="80">
        <v>33</v>
      </c>
      <c r="BH17" s="145">
        <v>1.60623693041042E+18</v>
      </c>
      <c r="BL17" s="135"/>
      <c r="BN17" s="132"/>
      <c r="BO17" s="132"/>
      <c r="BY17" s="132"/>
      <c r="BZ17" s="132"/>
      <c r="CG17" s="135"/>
    </row>
    <row r="18" spans="2:88" x14ac:dyDescent="0.2">
      <c r="B18" s="144" t="s">
        <v>176</v>
      </c>
      <c r="C18" s="80" t="s">
        <v>91</v>
      </c>
      <c r="D18" s="137">
        <v>2.0999999999999999E-3</v>
      </c>
      <c r="E18" s="137">
        <v>1E-4</v>
      </c>
      <c r="F18" s="80" t="s">
        <v>223</v>
      </c>
      <c r="G18" s="80" t="s">
        <v>224</v>
      </c>
      <c r="H18" s="80" t="s">
        <v>92</v>
      </c>
      <c r="I18" s="80">
        <v>5</v>
      </c>
      <c r="J18" s="145">
        <v>1.6062337349669701E+18</v>
      </c>
      <c r="K18" s="80"/>
      <c r="L18" s="144" t="s">
        <v>177</v>
      </c>
      <c r="M18" s="80" t="s">
        <v>93</v>
      </c>
      <c r="N18" s="137">
        <v>2.6700000000000002E-2</v>
      </c>
      <c r="O18" s="137">
        <v>1.0800000000000001E-2</v>
      </c>
      <c r="P18" s="80" t="s">
        <v>225</v>
      </c>
      <c r="Q18" s="80" t="s">
        <v>226</v>
      </c>
      <c r="R18" s="80" t="s">
        <v>92</v>
      </c>
      <c r="S18" s="80">
        <v>50</v>
      </c>
      <c r="T18" s="145">
        <v>1.6062337349669701E+18</v>
      </c>
      <c r="U18" s="80"/>
      <c r="V18" s="144" t="s">
        <v>409</v>
      </c>
      <c r="W18" s="80" t="s">
        <v>103</v>
      </c>
      <c r="X18" s="137">
        <v>7.4999999999999997E-2</v>
      </c>
      <c r="Y18" s="137">
        <v>5.9999999999999995E-4</v>
      </c>
      <c r="Z18" s="80" t="s">
        <v>451</v>
      </c>
      <c r="AA18" s="80" t="s">
        <v>452</v>
      </c>
      <c r="AB18" s="80" t="s">
        <v>442</v>
      </c>
      <c r="AC18" s="80">
        <v>37</v>
      </c>
      <c r="AD18" s="145">
        <v>1.60623534396062E+18</v>
      </c>
      <c r="AF18" s="144" t="s">
        <v>410</v>
      </c>
      <c r="AG18" s="80" t="s">
        <v>93</v>
      </c>
      <c r="AH18" s="137">
        <v>0.17610000000000001</v>
      </c>
      <c r="AI18" s="137">
        <v>2.9999999999999997E-4</v>
      </c>
      <c r="AJ18" s="80" t="s">
        <v>154</v>
      </c>
      <c r="AK18" s="80" t="s">
        <v>453</v>
      </c>
      <c r="AL18" s="80" t="s">
        <v>92</v>
      </c>
      <c r="AM18" s="80">
        <v>33</v>
      </c>
      <c r="AN18" s="145">
        <v>1.60623534396062E+18</v>
      </c>
      <c r="AP18" s="154" t="s">
        <v>598</v>
      </c>
      <c r="AQ18" s="80" t="s">
        <v>91</v>
      </c>
      <c r="AR18" s="137">
        <v>1.8E-3</v>
      </c>
      <c r="AS18" s="137">
        <v>1E-4</v>
      </c>
      <c r="AT18" s="80" t="s">
        <v>646</v>
      </c>
      <c r="AU18" s="80" t="s">
        <v>647</v>
      </c>
      <c r="AV18" s="80" t="s">
        <v>648</v>
      </c>
      <c r="AW18" s="80">
        <v>5</v>
      </c>
      <c r="AX18" s="145">
        <v>1.60623694796877E+18</v>
      </c>
      <c r="AZ18" s="144" t="s">
        <v>599</v>
      </c>
      <c r="BA18" s="80" t="s">
        <v>93</v>
      </c>
      <c r="BB18" s="137">
        <v>0.30580000000000002</v>
      </c>
      <c r="BC18" s="137">
        <v>2.0000000000000001E-4</v>
      </c>
      <c r="BD18" s="80" t="s">
        <v>649</v>
      </c>
      <c r="BE18" s="80" t="s">
        <v>650</v>
      </c>
      <c r="BF18" s="80" t="s">
        <v>92</v>
      </c>
      <c r="BG18" s="80">
        <v>33</v>
      </c>
      <c r="BH18" s="145">
        <v>1.60623694796877E+18</v>
      </c>
      <c r="BL18" s="135"/>
      <c r="BN18" s="132"/>
      <c r="BO18" s="132"/>
      <c r="BY18" s="132"/>
      <c r="BZ18" s="132"/>
      <c r="CG18" s="135"/>
      <c r="CI18" s="132"/>
      <c r="CJ18" s="132"/>
    </row>
    <row r="19" spans="2:88" x14ac:dyDescent="0.2">
      <c r="B19" s="144" t="s">
        <v>176</v>
      </c>
      <c r="C19" s="80" t="s">
        <v>91</v>
      </c>
      <c r="D19" s="137">
        <v>2.2000000000000001E-3</v>
      </c>
      <c r="E19" s="137">
        <v>1E-4</v>
      </c>
      <c r="F19" s="80" t="s">
        <v>227</v>
      </c>
      <c r="G19" s="80" t="s">
        <v>228</v>
      </c>
      <c r="H19" s="80" t="s">
        <v>92</v>
      </c>
      <c r="I19" s="80">
        <v>5</v>
      </c>
      <c r="J19" s="145">
        <v>1.6062337522032699E+18</v>
      </c>
      <c r="K19" s="80"/>
      <c r="L19" s="144" t="s">
        <v>177</v>
      </c>
      <c r="M19" s="80" t="s">
        <v>93</v>
      </c>
      <c r="N19" s="137">
        <v>2.75E-2</v>
      </c>
      <c r="O19" s="137">
        <v>1.11E-2</v>
      </c>
      <c r="P19" s="80" t="s">
        <v>229</v>
      </c>
      <c r="Q19" s="80" t="s">
        <v>230</v>
      </c>
      <c r="R19" s="80" t="s">
        <v>92</v>
      </c>
      <c r="S19" s="80">
        <v>50</v>
      </c>
      <c r="T19" s="145">
        <v>1.6062337522032699E+18</v>
      </c>
      <c r="U19" s="80"/>
      <c r="V19" s="144" t="s">
        <v>409</v>
      </c>
      <c r="W19" s="80" t="s">
        <v>103</v>
      </c>
      <c r="X19" s="137">
        <v>6.9599999999999995E-2</v>
      </c>
      <c r="Y19" s="137">
        <v>5.9999999999999995E-4</v>
      </c>
      <c r="Z19" s="80" t="s">
        <v>448</v>
      </c>
      <c r="AA19" s="80" t="s">
        <v>454</v>
      </c>
      <c r="AB19" s="80" t="s">
        <v>442</v>
      </c>
      <c r="AC19" s="80">
        <v>37</v>
      </c>
      <c r="AD19" s="145">
        <v>1.6062353614952499E+18</v>
      </c>
      <c r="AF19" s="144" t="s">
        <v>410</v>
      </c>
      <c r="AG19" s="80" t="s">
        <v>93</v>
      </c>
      <c r="AH19" s="137">
        <v>0.16089999999999999</v>
      </c>
      <c r="AI19" s="137">
        <v>2.9999999999999997E-4</v>
      </c>
      <c r="AJ19" s="80" t="s">
        <v>115</v>
      </c>
      <c r="AK19" s="80" t="s">
        <v>455</v>
      </c>
      <c r="AL19" s="80" t="s">
        <v>92</v>
      </c>
      <c r="AM19" s="80">
        <v>33</v>
      </c>
      <c r="AN19" s="145">
        <v>1.6062353614952499E+18</v>
      </c>
      <c r="AP19" s="154" t="s">
        <v>598</v>
      </c>
      <c r="AQ19" s="80" t="s">
        <v>91</v>
      </c>
      <c r="AR19" s="137">
        <v>1.6000000000000001E-3</v>
      </c>
      <c r="AS19" s="137">
        <v>1E-4</v>
      </c>
      <c r="AT19" s="80" t="s">
        <v>651</v>
      </c>
      <c r="AU19" s="80" t="s">
        <v>652</v>
      </c>
      <c r="AV19" s="80" t="s">
        <v>648</v>
      </c>
      <c r="AW19" s="80">
        <v>5</v>
      </c>
      <c r="AX19" s="145">
        <v>1.6062369651954501E+18</v>
      </c>
      <c r="AZ19" s="144" t="s">
        <v>599</v>
      </c>
      <c r="BA19" s="80" t="s">
        <v>93</v>
      </c>
      <c r="BB19" s="137">
        <v>0.18260000000000001</v>
      </c>
      <c r="BC19" s="137">
        <v>2.9999999999999997E-4</v>
      </c>
      <c r="BD19" s="80" t="s">
        <v>108</v>
      </c>
      <c r="BE19" s="80" t="s">
        <v>653</v>
      </c>
      <c r="BF19" s="80" t="s">
        <v>92</v>
      </c>
      <c r="BG19" s="80">
        <v>33</v>
      </c>
      <c r="BH19" s="145">
        <v>1.6062369651954501E+18</v>
      </c>
      <c r="BL19" s="135"/>
      <c r="BN19" s="132"/>
      <c r="BO19" s="132"/>
      <c r="BY19" s="132"/>
      <c r="BZ19" s="132"/>
      <c r="CG19" s="135"/>
    </row>
    <row r="20" spans="2:88" x14ac:dyDescent="0.2">
      <c r="B20" s="144" t="s">
        <v>176</v>
      </c>
      <c r="C20" s="80" t="s">
        <v>91</v>
      </c>
      <c r="D20" s="137">
        <v>2.0999999999999999E-3</v>
      </c>
      <c r="E20" s="137">
        <v>1E-4</v>
      </c>
      <c r="F20" s="80" t="s">
        <v>231</v>
      </c>
      <c r="G20" s="80" t="s">
        <v>232</v>
      </c>
      <c r="H20" s="80" t="s">
        <v>92</v>
      </c>
      <c r="I20" s="80">
        <v>5</v>
      </c>
      <c r="J20" s="145">
        <v>1.60623376942637E+18</v>
      </c>
      <c r="K20" s="80"/>
      <c r="L20" s="144" t="s">
        <v>177</v>
      </c>
      <c r="M20" s="80" t="s">
        <v>93</v>
      </c>
      <c r="N20" s="137">
        <v>2.41E-2</v>
      </c>
      <c r="O20" s="137">
        <v>1.11E-2</v>
      </c>
      <c r="P20" s="80" t="s">
        <v>97</v>
      </c>
      <c r="Q20" s="80" t="s">
        <v>233</v>
      </c>
      <c r="R20" s="80" t="s">
        <v>92</v>
      </c>
      <c r="S20" s="80">
        <v>50</v>
      </c>
      <c r="T20" s="145">
        <v>1.60623376942637E+18</v>
      </c>
      <c r="U20" s="80"/>
      <c r="V20" s="144" t="s">
        <v>409</v>
      </c>
      <c r="W20" s="80" t="s">
        <v>103</v>
      </c>
      <c r="X20" s="137">
        <v>6.2199999999999998E-2</v>
      </c>
      <c r="Y20" s="137">
        <v>5.9999999999999995E-4</v>
      </c>
      <c r="Z20" s="80" t="s">
        <v>456</v>
      </c>
      <c r="AA20" s="80" t="s">
        <v>457</v>
      </c>
      <c r="AB20" s="80" t="s">
        <v>442</v>
      </c>
      <c r="AC20" s="80">
        <v>37</v>
      </c>
      <c r="AD20" s="145">
        <v>1.6062353787185999E+18</v>
      </c>
      <c r="AF20" s="144" t="s">
        <v>410</v>
      </c>
      <c r="AG20" s="80" t="s">
        <v>93</v>
      </c>
      <c r="AH20" s="137">
        <v>0.2</v>
      </c>
      <c r="AI20" s="137">
        <v>2.9999999999999997E-4</v>
      </c>
      <c r="AJ20" s="80" t="s">
        <v>458</v>
      </c>
      <c r="AK20" s="80" t="s">
        <v>459</v>
      </c>
      <c r="AL20" s="80" t="s">
        <v>92</v>
      </c>
      <c r="AM20" s="80">
        <v>33</v>
      </c>
      <c r="AN20" s="145">
        <v>1.6062353787185999E+18</v>
      </c>
      <c r="AP20" s="154" t="s">
        <v>598</v>
      </c>
      <c r="AQ20" s="80" t="s">
        <v>91</v>
      </c>
      <c r="AR20" s="137">
        <v>1.9E-3</v>
      </c>
      <c r="AS20" s="137">
        <v>1E-4</v>
      </c>
      <c r="AT20" s="80" t="s">
        <v>654</v>
      </c>
      <c r="AU20" s="80" t="s">
        <v>655</v>
      </c>
      <c r="AV20" s="80" t="s">
        <v>648</v>
      </c>
      <c r="AW20" s="80">
        <v>5</v>
      </c>
      <c r="AX20" s="145">
        <v>1.6062369824172101E+18</v>
      </c>
      <c r="AZ20" s="144" t="s">
        <v>599</v>
      </c>
      <c r="BA20" s="80" t="s">
        <v>93</v>
      </c>
      <c r="BB20" s="137">
        <v>0.16930000000000001</v>
      </c>
      <c r="BC20" s="137">
        <v>2.9999999999999997E-4</v>
      </c>
      <c r="BD20" s="80" t="s">
        <v>155</v>
      </c>
      <c r="BE20" s="80" t="s">
        <v>656</v>
      </c>
      <c r="BF20" s="80" t="s">
        <v>92</v>
      </c>
      <c r="BG20" s="80">
        <v>33</v>
      </c>
      <c r="BH20" s="145">
        <v>1.6062369824172101E+18</v>
      </c>
      <c r="BL20" s="135"/>
      <c r="BN20" s="132"/>
      <c r="BO20" s="132"/>
      <c r="BY20" s="132"/>
      <c r="BZ20" s="132"/>
      <c r="CG20" s="135"/>
      <c r="CI20" s="132"/>
      <c r="CJ20" s="132"/>
    </row>
    <row r="21" spans="2:88" x14ac:dyDescent="0.2">
      <c r="B21" s="144" t="s">
        <v>176</v>
      </c>
      <c r="C21" s="80" t="s">
        <v>91</v>
      </c>
      <c r="D21" s="137">
        <v>2.0999999999999999E-3</v>
      </c>
      <c r="E21" s="137">
        <v>1E-4</v>
      </c>
      <c r="F21" s="80" t="s">
        <v>234</v>
      </c>
      <c r="G21" s="80" t="s">
        <v>235</v>
      </c>
      <c r="H21" s="80" t="s">
        <v>236</v>
      </c>
      <c r="I21" s="80">
        <v>5</v>
      </c>
      <c r="J21" s="145">
        <v>1.6062337869890701E+18</v>
      </c>
      <c r="K21" s="80"/>
      <c r="L21" s="144" t="s">
        <v>177</v>
      </c>
      <c r="M21" s="80" t="s">
        <v>93</v>
      </c>
      <c r="N21" s="137">
        <v>2.1999999999999999E-2</v>
      </c>
      <c r="O21" s="137">
        <v>1.11E-2</v>
      </c>
      <c r="P21" s="80" t="s">
        <v>96</v>
      </c>
      <c r="Q21" s="80" t="s">
        <v>237</v>
      </c>
      <c r="R21" s="80" t="s">
        <v>92</v>
      </c>
      <c r="S21" s="80">
        <v>50</v>
      </c>
      <c r="T21" s="145">
        <v>1.6062337869890701E+18</v>
      </c>
      <c r="U21" s="80"/>
      <c r="V21" s="144" t="s">
        <v>409</v>
      </c>
      <c r="W21" s="80" t="s">
        <v>103</v>
      </c>
      <c r="X21" s="137">
        <v>7.0300000000000001E-2</v>
      </c>
      <c r="Y21" s="137">
        <v>5.9999999999999995E-4</v>
      </c>
      <c r="Z21" s="80" t="s">
        <v>460</v>
      </c>
      <c r="AA21" s="80" t="s">
        <v>461</v>
      </c>
      <c r="AB21" s="80" t="s">
        <v>442</v>
      </c>
      <c r="AC21" s="80">
        <v>37</v>
      </c>
      <c r="AD21" s="145">
        <v>1.6062353959605499E+18</v>
      </c>
      <c r="AF21" s="144" t="s">
        <v>410</v>
      </c>
      <c r="AG21" s="80" t="s">
        <v>93</v>
      </c>
      <c r="AH21" s="137">
        <v>0.16700000000000001</v>
      </c>
      <c r="AI21" s="137">
        <v>2.9999999999999997E-4</v>
      </c>
      <c r="AJ21" s="80" t="s">
        <v>152</v>
      </c>
      <c r="AK21" s="80" t="s">
        <v>462</v>
      </c>
      <c r="AL21" s="80" t="s">
        <v>92</v>
      </c>
      <c r="AM21" s="80">
        <v>33</v>
      </c>
      <c r="AN21" s="145">
        <v>1.6062353959605499E+18</v>
      </c>
      <c r="AP21" s="154" t="s">
        <v>598</v>
      </c>
      <c r="AQ21" s="80" t="s">
        <v>91</v>
      </c>
      <c r="AR21" s="137">
        <v>1.9E-3</v>
      </c>
      <c r="AS21" s="137">
        <v>1E-4</v>
      </c>
      <c r="AT21" s="80" t="s">
        <v>657</v>
      </c>
      <c r="AU21" s="80" t="s">
        <v>658</v>
      </c>
      <c r="AV21" s="80" t="s">
        <v>648</v>
      </c>
      <c r="AW21" s="80">
        <v>5</v>
      </c>
      <c r="AX21" s="145">
        <v>1.6062369999891999E+18</v>
      </c>
      <c r="AZ21" s="144" t="s">
        <v>599</v>
      </c>
      <c r="BA21" s="80" t="s">
        <v>93</v>
      </c>
      <c r="BB21" s="137">
        <v>0.1976</v>
      </c>
      <c r="BC21" s="137">
        <v>2.9999999999999997E-4</v>
      </c>
      <c r="BD21" s="80" t="s">
        <v>157</v>
      </c>
      <c r="BE21" s="80" t="s">
        <v>659</v>
      </c>
      <c r="BF21" s="80" t="s">
        <v>92</v>
      </c>
      <c r="BG21" s="80">
        <v>33</v>
      </c>
      <c r="BH21" s="145">
        <v>1.6062369999891999E+18</v>
      </c>
      <c r="BL21" s="135"/>
      <c r="BN21" s="132"/>
      <c r="BO21" s="132"/>
      <c r="BY21" s="132"/>
      <c r="BZ21" s="132"/>
      <c r="CG21" s="135"/>
    </row>
    <row r="22" spans="2:88" x14ac:dyDescent="0.2">
      <c r="B22" s="144" t="s">
        <v>176</v>
      </c>
      <c r="C22" s="80" t="s">
        <v>91</v>
      </c>
      <c r="D22" s="137">
        <v>2.0999999999999999E-3</v>
      </c>
      <c r="E22" s="137">
        <v>1E-4</v>
      </c>
      <c r="F22" s="80" t="s">
        <v>238</v>
      </c>
      <c r="G22" s="80" t="s">
        <v>239</v>
      </c>
      <c r="H22" s="80" t="s">
        <v>236</v>
      </c>
      <c r="I22" s="80">
        <v>5</v>
      </c>
      <c r="J22" s="145">
        <v>1.6062338042162701E+18</v>
      </c>
      <c r="K22" s="80"/>
      <c r="L22" s="144" t="s">
        <v>177</v>
      </c>
      <c r="M22" s="80" t="s">
        <v>93</v>
      </c>
      <c r="N22" s="137">
        <v>2.2499999999999999E-2</v>
      </c>
      <c r="O22" s="137">
        <v>1.11E-2</v>
      </c>
      <c r="P22" s="80" t="s">
        <v>96</v>
      </c>
      <c r="Q22" s="80" t="s">
        <v>240</v>
      </c>
      <c r="R22" s="80" t="s">
        <v>92</v>
      </c>
      <c r="S22" s="80">
        <v>50</v>
      </c>
      <c r="T22" s="145">
        <v>1.6062338042162701E+18</v>
      </c>
      <c r="U22" s="80"/>
      <c r="V22" s="144" t="s">
        <v>409</v>
      </c>
      <c r="W22" s="80" t="s">
        <v>103</v>
      </c>
      <c r="X22" s="137">
        <v>9.0399999999999994E-2</v>
      </c>
      <c r="Y22" s="137">
        <v>5.9999999999999995E-4</v>
      </c>
      <c r="Z22" s="80" t="s">
        <v>112</v>
      </c>
      <c r="AA22" s="80" t="s">
        <v>463</v>
      </c>
      <c r="AB22" s="80" t="s">
        <v>442</v>
      </c>
      <c r="AC22" s="80">
        <v>37</v>
      </c>
      <c r="AD22" s="145">
        <v>1.6062354135172301E+18</v>
      </c>
      <c r="AF22" s="144" t="s">
        <v>410</v>
      </c>
      <c r="AG22" s="80" t="s">
        <v>93</v>
      </c>
      <c r="AH22" s="137">
        <v>0.29409999999999997</v>
      </c>
      <c r="AI22" s="137">
        <v>2.9999999999999997E-4</v>
      </c>
      <c r="AJ22" s="80" t="s">
        <v>464</v>
      </c>
      <c r="AK22" s="80" t="s">
        <v>465</v>
      </c>
      <c r="AL22" s="80" t="s">
        <v>92</v>
      </c>
      <c r="AM22" s="80">
        <v>33</v>
      </c>
      <c r="AN22" s="145">
        <v>1.6062354135172301E+18</v>
      </c>
      <c r="AP22" s="154" t="s">
        <v>598</v>
      </c>
      <c r="AQ22" s="80" t="s">
        <v>91</v>
      </c>
      <c r="AR22" s="137">
        <v>1.8E-3</v>
      </c>
      <c r="AS22" s="137">
        <v>1E-4</v>
      </c>
      <c r="AT22" s="80" t="s">
        <v>660</v>
      </c>
      <c r="AU22" s="80" t="s">
        <v>661</v>
      </c>
      <c r="AV22" s="80" t="s">
        <v>648</v>
      </c>
      <c r="AW22" s="80">
        <v>5</v>
      </c>
      <c r="AX22" s="145">
        <v>1.60623701722894E+18</v>
      </c>
      <c r="AZ22" s="144" t="s">
        <v>599</v>
      </c>
      <c r="BA22" s="80" t="s">
        <v>93</v>
      </c>
      <c r="BB22" s="137">
        <v>0.18759999999999999</v>
      </c>
      <c r="BC22" s="137">
        <v>2.9999999999999997E-4</v>
      </c>
      <c r="BD22" s="80" t="s">
        <v>662</v>
      </c>
      <c r="BE22" s="80" t="s">
        <v>663</v>
      </c>
      <c r="BF22" s="80" t="s">
        <v>92</v>
      </c>
      <c r="BG22" s="80">
        <v>33</v>
      </c>
      <c r="BH22" s="145">
        <v>1.60623701722894E+18</v>
      </c>
      <c r="BL22" s="135"/>
      <c r="BN22" s="132"/>
      <c r="BO22" s="132"/>
      <c r="BY22" s="132"/>
      <c r="BZ22" s="132"/>
      <c r="CG22" s="135"/>
      <c r="CI22" s="132"/>
      <c r="CJ22" s="132"/>
    </row>
    <row r="23" spans="2:88" x14ac:dyDescent="0.2">
      <c r="B23" s="144" t="s">
        <v>176</v>
      </c>
      <c r="C23" s="80" t="s">
        <v>91</v>
      </c>
      <c r="D23" s="137">
        <v>2.0999999999999999E-3</v>
      </c>
      <c r="E23" s="137">
        <v>1E-4</v>
      </c>
      <c r="F23" s="80" t="s">
        <v>241</v>
      </c>
      <c r="G23" s="80" t="s">
        <v>242</v>
      </c>
      <c r="H23" s="80" t="s">
        <v>236</v>
      </c>
      <c r="I23" s="80">
        <v>5</v>
      </c>
      <c r="J23" s="145">
        <v>1.60623382143503E+18</v>
      </c>
      <c r="K23" s="80"/>
      <c r="L23" s="144" t="s">
        <v>177</v>
      </c>
      <c r="M23" s="80" t="s">
        <v>93</v>
      </c>
      <c r="N23" s="137">
        <v>2.07E-2</v>
      </c>
      <c r="O23" s="137">
        <v>1.11E-2</v>
      </c>
      <c r="P23" s="80" t="s">
        <v>229</v>
      </c>
      <c r="Q23" s="80" t="s">
        <v>243</v>
      </c>
      <c r="R23" s="80" t="s">
        <v>92</v>
      </c>
      <c r="S23" s="80">
        <v>50</v>
      </c>
      <c r="T23" s="145">
        <v>1.60623382143503E+18</v>
      </c>
      <c r="U23" s="80"/>
      <c r="V23" s="144" t="s">
        <v>409</v>
      </c>
      <c r="W23" s="80" t="s">
        <v>103</v>
      </c>
      <c r="X23" s="137">
        <v>7.1999999999999995E-2</v>
      </c>
      <c r="Y23" s="137">
        <v>5.9999999999999995E-4</v>
      </c>
      <c r="Z23" s="80" t="s">
        <v>111</v>
      </c>
      <c r="AA23" s="80" t="s">
        <v>466</v>
      </c>
      <c r="AB23" s="80" t="s">
        <v>442</v>
      </c>
      <c r="AC23" s="80">
        <v>37</v>
      </c>
      <c r="AD23" s="145">
        <v>1.6062354307728901E+18</v>
      </c>
      <c r="AF23" s="144" t="s">
        <v>410</v>
      </c>
      <c r="AG23" s="80" t="s">
        <v>93</v>
      </c>
      <c r="AH23" s="137">
        <v>0.1714</v>
      </c>
      <c r="AI23" s="137">
        <v>2.9999999999999997E-4</v>
      </c>
      <c r="AJ23" s="80" t="s">
        <v>467</v>
      </c>
      <c r="AK23" s="80" t="s">
        <v>468</v>
      </c>
      <c r="AL23" s="80" t="s">
        <v>92</v>
      </c>
      <c r="AM23" s="80">
        <v>33</v>
      </c>
      <c r="AN23" s="145">
        <v>1.6062354307728901E+18</v>
      </c>
      <c r="AP23" s="154" t="s">
        <v>598</v>
      </c>
      <c r="AQ23" s="80" t="s">
        <v>91</v>
      </c>
      <c r="AR23" s="137">
        <v>2E-3</v>
      </c>
      <c r="AS23" s="137">
        <v>1E-4</v>
      </c>
      <c r="AT23" s="80" t="s">
        <v>664</v>
      </c>
      <c r="AU23" s="80" t="s">
        <v>665</v>
      </c>
      <c r="AV23" s="80" t="s">
        <v>648</v>
      </c>
      <c r="AW23" s="80">
        <v>5</v>
      </c>
      <c r="AX23" s="145">
        <v>1.6062370344654899E+18</v>
      </c>
      <c r="AZ23" s="144" t="s">
        <v>599</v>
      </c>
      <c r="BA23" s="80" t="s">
        <v>93</v>
      </c>
      <c r="BB23" s="137">
        <v>0.16950000000000001</v>
      </c>
      <c r="BC23" s="137">
        <v>2.9999999999999997E-4</v>
      </c>
      <c r="BD23" s="80" t="s">
        <v>666</v>
      </c>
      <c r="BE23" s="80" t="s">
        <v>667</v>
      </c>
      <c r="BF23" s="80" t="s">
        <v>92</v>
      </c>
      <c r="BG23" s="80">
        <v>33</v>
      </c>
      <c r="BH23" s="145">
        <v>1.6062370344654899E+18</v>
      </c>
      <c r="BL23" s="135"/>
      <c r="BN23" s="132"/>
      <c r="BO23" s="132"/>
      <c r="BY23" s="132"/>
      <c r="BZ23" s="132"/>
      <c r="CG23" s="135"/>
    </row>
    <row r="24" spans="2:88" x14ac:dyDescent="0.2">
      <c r="B24" s="144" t="s">
        <v>176</v>
      </c>
      <c r="C24" s="80" t="s">
        <v>91</v>
      </c>
      <c r="D24" s="137">
        <v>2.0999999999999999E-3</v>
      </c>
      <c r="E24" s="137">
        <v>1E-4</v>
      </c>
      <c r="F24" s="80" t="s">
        <v>98</v>
      </c>
      <c r="G24" s="80" t="s">
        <v>244</v>
      </c>
      <c r="H24" s="80" t="s">
        <v>236</v>
      </c>
      <c r="I24" s="80">
        <v>5</v>
      </c>
      <c r="J24" s="145">
        <v>1.6062338390090399E+18</v>
      </c>
      <c r="K24" s="80"/>
      <c r="L24" s="144" t="s">
        <v>177</v>
      </c>
      <c r="M24" s="80" t="s">
        <v>93</v>
      </c>
      <c r="N24" s="137">
        <v>2.0799999999999999E-2</v>
      </c>
      <c r="O24" s="137">
        <v>1.11E-2</v>
      </c>
      <c r="P24" s="80" t="s">
        <v>229</v>
      </c>
      <c r="Q24" s="80" t="s">
        <v>245</v>
      </c>
      <c r="R24" s="80" t="s">
        <v>92</v>
      </c>
      <c r="S24" s="80">
        <v>50</v>
      </c>
      <c r="T24" s="145">
        <v>1.6062338390090399E+18</v>
      </c>
      <c r="U24" s="80"/>
      <c r="V24" s="144" t="s">
        <v>409</v>
      </c>
      <c r="W24" s="80" t="s">
        <v>103</v>
      </c>
      <c r="X24" s="137">
        <v>6.6299999999999998E-2</v>
      </c>
      <c r="Y24" s="137">
        <v>5.9999999999999995E-4</v>
      </c>
      <c r="Z24" s="80" t="s">
        <v>111</v>
      </c>
      <c r="AA24" s="80" t="s">
        <v>469</v>
      </c>
      <c r="AB24" s="80" t="s">
        <v>442</v>
      </c>
      <c r="AC24" s="80">
        <v>37</v>
      </c>
      <c r="AD24" s="145">
        <v>1.6062354480214799E+18</v>
      </c>
      <c r="AF24" s="144" t="s">
        <v>410</v>
      </c>
      <c r="AG24" s="80" t="s">
        <v>93</v>
      </c>
      <c r="AH24" s="137">
        <v>0.15090000000000001</v>
      </c>
      <c r="AI24" s="137">
        <v>2.9999999999999997E-4</v>
      </c>
      <c r="AJ24" s="80" t="s">
        <v>119</v>
      </c>
      <c r="AK24" s="80" t="s">
        <v>470</v>
      </c>
      <c r="AL24" s="80" t="s">
        <v>92</v>
      </c>
      <c r="AM24" s="80">
        <v>33</v>
      </c>
      <c r="AN24" s="145">
        <v>1.6062354480214799E+18</v>
      </c>
      <c r="AP24" s="154" t="s">
        <v>598</v>
      </c>
      <c r="AQ24" s="80" t="s">
        <v>91</v>
      </c>
      <c r="AR24" s="137">
        <v>2E-3</v>
      </c>
      <c r="AS24" s="137">
        <v>1E-4</v>
      </c>
      <c r="AT24" s="80" t="s">
        <v>668</v>
      </c>
      <c r="AU24" s="80" t="s">
        <v>669</v>
      </c>
      <c r="AV24" s="80" t="s">
        <v>648</v>
      </c>
      <c r="AW24" s="80">
        <v>5</v>
      </c>
      <c r="AX24" s="145">
        <v>1.60623705200834E+18</v>
      </c>
      <c r="AZ24" s="144" t="s">
        <v>599</v>
      </c>
      <c r="BA24" s="80" t="s">
        <v>93</v>
      </c>
      <c r="BB24" s="137">
        <v>0.22020000000000001</v>
      </c>
      <c r="BC24" s="137">
        <v>2.9999999999999997E-4</v>
      </c>
      <c r="BD24" s="80" t="s">
        <v>114</v>
      </c>
      <c r="BE24" s="80" t="s">
        <v>670</v>
      </c>
      <c r="BF24" s="80" t="s">
        <v>92</v>
      </c>
      <c r="BG24" s="80">
        <v>33</v>
      </c>
      <c r="BH24" s="145">
        <v>1.60623705200834E+18</v>
      </c>
      <c r="BL24" s="135"/>
      <c r="BN24" s="132"/>
      <c r="BO24" s="132"/>
      <c r="BY24" s="132"/>
      <c r="BZ24" s="132"/>
      <c r="CG24" s="135"/>
      <c r="CI24" s="132"/>
      <c r="CJ24" s="132"/>
    </row>
    <row r="25" spans="2:88" x14ac:dyDescent="0.2">
      <c r="B25" s="144" t="s">
        <v>176</v>
      </c>
      <c r="C25" s="80" t="s">
        <v>91</v>
      </c>
      <c r="D25" s="137">
        <v>1.9E-3</v>
      </c>
      <c r="E25" s="137">
        <v>1E-4</v>
      </c>
      <c r="F25" s="80" t="s">
        <v>246</v>
      </c>
      <c r="G25" s="80" t="s">
        <v>247</v>
      </c>
      <c r="H25" s="80" t="s">
        <v>236</v>
      </c>
      <c r="I25" s="80">
        <v>5</v>
      </c>
      <c r="J25" s="145">
        <v>1.6062338562301399E+18</v>
      </c>
      <c r="K25" s="80"/>
      <c r="L25" s="144" t="s">
        <v>177</v>
      </c>
      <c r="M25" s="80" t="s">
        <v>93</v>
      </c>
      <c r="N25" s="137">
        <v>2.2100000000000002E-2</v>
      </c>
      <c r="O25" s="137">
        <v>1.11E-2</v>
      </c>
      <c r="P25" s="80" t="s">
        <v>248</v>
      </c>
      <c r="Q25" s="80" t="s">
        <v>249</v>
      </c>
      <c r="R25" s="80" t="s">
        <v>92</v>
      </c>
      <c r="S25" s="80">
        <v>50</v>
      </c>
      <c r="T25" s="145">
        <v>1.6062338562301399E+18</v>
      </c>
      <c r="U25" s="80"/>
      <c r="V25" s="144" t="s">
        <v>409</v>
      </c>
      <c r="W25" s="80" t="s">
        <v>103</v>
      </c>
      <c r="X25" s="137">
        <v>7.3700000000000002E-2</v>
      </c>
      <c r="Y25" s="137">
        <v>5.9999999999999995E-4</v>
      </c>
      <c r="Z25" s="80" t="s">
        <v>111</v>
      </c>
      <c r="AA25" s="80" t="s">
        <v>471</v>
      </c>
      <c r="AB25" s="80" t="s">
        <v>442</v>
      </c>
      <c r="AC25" s="80">
        <v>37</v>
      </c>
      <c r="AD25" s="145">
        <v>1.6062354655360901E+18</v>
      </c>
      <c r="AF25" s="144" t="s">
        <v>410</v>
      </c>
      <c r="AG25" s="80" t="s">
        <v>93</v>
      </c>
      <c r="AH25" s="137">
        <v>0.2445</v>
      </c>
      <c r="AI25" s="137">
        <v>2.9999999999999997E-4</v>
      </c>
      <c r="AJ25" s="80" t="s">
        <v>472</v>
      </c>
      <c r="AK25" s="80" t="s">
        <v>473</v>
      </c>
      <c r="AL25" s="80" t="s">
        <v>92</v>
      </c>
      <c r="AM25" s="80">
        <v>33</v>
      </c>
      <c r="AN25" s="145">
        <v>1.6062354655360901E+18</v>
      </c>
      <c r="AP25" s="154" t="s">
        <v>598</v>
      </c>
      <c r="AQ25" s="80" t="s">
        <v>91</v>
      </c>
      <c r="AR25" s="137">
        <v>1.8E-3</v>
      </c>
      <c r="AS25" s="137">
        <v>1E-4</v>
      </c>
      <c r="AT25" s="80" t="s">
        <v>671</v>
      </c>
      <c r="AU25" s="80" t="s">
        <v>672</v>
      </c>
      <c r="AV25" s="80" t="s">
        <v>648</v>
      </c>
      <c r="AW25" s="80">
        <v>5</v>
      </c>
      <c r="AX25" s="145">
        <v>1.6062370692297001E+18</v>
      </c>
      <c r="AZ25" s="144" t="s">
        <v>599</v>
      </c>
      <c r="BA25" s="80" t="s">
        <v>93</v>
      </c>
      <c r="BB25" s="137">
        <v>0.1694</v>
      </c>
      <c r="BC25" s="137">
        <v>2.9999999999999997E-4</v>
      </c>
      <c r="BD25" s="80" t="s">
        <v>110</v>
      </c>
      <c r="BE25" s="80" t="s">
        <v>673</v>
      </c>
      <c r="BF25" s="80" t="s">
        <v>92</v>
      </c>
      <c r="BG25" s="80">
        <v>33</v>
      </c>
      <c r="BH25" s="145">
        <v>1.6062370692297001E+18</v>
      </c>
      <c r="BL25" s="135"/>
      <c r="BN25" s="132"/>
      <c r="BO25" s="132"/>
      <c r="BY25" s="132"/>
      <c r="BZ25" s="132"/>
      <c r="CG25" s="135"/>
    </row>
    <row r="26" spans="2:88" x14ac:dyDescent="0.2">
      <c r="B26" s="144" t="s">
        <v>176</v>
      </c>
      <c r="C26" s="80" t="s">
        <v>91</v>
      </c>
      <c r="D26" s="137">
        <v>1.8E-3</v>
      </c>
      <c r="E26" s="137">
        <v>1E-4</v>
      </c>
      <c r="F26" s="80" t="s">
        <v>98</v>
      </c>
      <c r="G26" s="80" t="s">
        <v>250</v>
      </c>
      <c r="H26" s="80" t="s">
        <v>236</v>
      </c>
      <c r="I26" s="80">
        <v>5</v>
      </c>
      <c r="J26" s="145">
        <v>1.6062338734610801E+18</v>
      </c>
      <c r="K26" s="80"/>
      <c r="L26" s="144" t="s">
        <v>177</v>
      </c>
      <c r="M26" s="80" t="s">
        <v>93</v>
      </c>
      <c r="N26" s="137">
        <v>1.95E-2</v>
      </c>
      <c r="O26" s="137">
        <v>1.11E-2</v>
      </c>
      <c r="P26" s="80" t="s">
        <v>251</v>
      </c>
      <c r="Q26" s="80" t="s">
        <v>252</v>
      </c>
      <c r="R26" s="80" t="s">
        <v>92</v>
      </c>
      <c r="S26" s="80">
        <v>50</v>
      </c>
      <c r="T26" s="145">
        <v>1.6062338734610801E+18</v>
      </c>
      <c r="U26" s="80"/>
      <c r="V26" s="144" t="s">
        <v>409</v>
      </c>
      <c r="W26" s="80" t="s">
        <v>103</v>
      </c>
      <c r="X26" s="137">
        <v>7.7700000000000005E-2</v>
      </c>
      <c r="Y26" s="137">
        <v>5.9999999999999995E-4</v>
      </c>
      <c r="Z26" s="80" t="s">
        <v>112</v>
      </c>
      <c r="AA26" s="80" t="s">
        <v>474</v>
      </c>
      <c r="AB26" s="80" t="s">
        <v>442</v>
      </c>
      <c r="AC26" s="80">
        <v>37</v>
      </c>
      <c r="AD26" s="145">
        <v>1.6062354828063401E+18</v>
      </c>
      <c r="AF26" s="144" t="s">
        <v>410</v>
      </c>
      <c r="AG26" s="80" t="s">
        <v>93</v>
      </c>
      <c r="AH26" s="137">
        <v>0.1777</v>
      </c>
      <c r="AI26" s="137">
        <v>2.9999999999999997E-4</v>
      </c>
      <c r="AJ26" s="80" t="s">
        <v>156</v>
      </c>
      <c r="AK26" s="80" t="s">
        <v>475</v>
      </c>
      <c r="AL26" s="80" t="s">
        <v>92</v>
      </c>
      <c r="AM26" s="80">
        <v>33</v>
      </c>
      <c r="AN26" s="145">
        <v>1.6062354828063401E+18</v>
      </c>
      <c r="AP26" s="154" t="s">
        <v>598</v>
      </c>
      <c r="AQ26" s="80" t="s">
        <v>91</v>
      </c>
      <c r="AR26" s="137">
        <v>2.0999999999999999E-3</v>
      </c>
      <c r="AS26" s="137">
        <v>1E-4</v>
      </c>
      <c r="AT26" s="80" t="s">
        <v>674</v>
      </c>
      <c r="AU26" s="80" t="s">
        <v>675</v>
      </c>
      <c r="AV26" s="80" t="s">
        <v>648</v>
      </c>
      <c r="AW26" s="80">
        <v>5</v>
      </c>
      <c r="AX26" s="145">
        <v>1.6062370864587699E+18</v>
      </c>
      <c r="AZ26" s="144" t="s">
        <v>599</v>
      </c>
      <c r="BA26" s="80" t="s">
        <v>93</v>
      </c>
      <c r="BB26" s="137">
        <v>0.1671</v>
      </c>
      <c r="BC26" s="137">
        <v>2.9999999999999997E-4</v>
      </c>
      <c r="BD26" s="80" t="s">
        <v>160</v>
      </c>
      <c r="BE26" s="80" t="s">
        <v>676</v>
      </c>
      <c r="BF26" s="80" t="s">
        <v>92</v>
      </c>
      <c r="BG26" s="80">
        <v>33</v>
      </c>
      <c r="BH26" s="145">
        <v>1.6062370864587699E+18</v>
      </c>
      <c r="BL26" s="135"/>
      <c r="BN26" s="132"/>
      <c r="BO26" s="132"/>
      <c r="BY26" s="132"/>
      <c r="BZ26" s="132"/>
      <c r="CG26" s="135"/>
      <c r="CI26" s="132"/>
      <c r="CJ26" s="132"/>
    </row>
    <row r="27" spans="2:88" x14ac:dyDescent="0.2">
      <c r="B27" s="144" t="s">
        <v>176</v>
      </c>
      <c r="C27" s="80" t="s">
        <v>91</v>
      </c>
      <c r="D27" s="137">
        <v>2.0999999999999999E-3</v>
      </c>
      <c r="E27" s="137">
        <v>1E-4</v>
      </c>
      <c r="F27" s="80" t="s">
        <v>99</v>
      </c>
      <c r="G27" s="80" t="s">
        <v>253</v>
      </c>
      <c r="H27" s="80" t="s">
        <v>236</v>
      </c>
      <c r="I27" s="80">
        <v>5</v>
      </c>
      <c r="J27" s="145">
        <v>1.6062338910314099E+18</v>
      </c>
      <c r="K27" s="80"/>
      <c r="L27" s="144" t="s">
        <v>177</v>
      </c>
      <c r="M27" s="80" t="s">
        <v>93</v>
      </c>
      <c r="N27" s="137">
        <v>1.9699999999999999E-2</v>
      </c>
      <c r="O27" s="137">
        <v>1.11E-2</v>
      </c>
      <c r="P27" s="80" t="s">
        <v>251</v>
      </c>
      <c r="Q27" s="80" t="s">
        <v>254</v>
      </c>
      <c r="R27" s="80" t="s">
        <v>92</v>
      </c>
      <c r="S27" s="80">
        <v>50</v>
      </c>
      <c r="T27" s="145">
        <v>1.6062338910314099E+18</v>
      </c>
      <c r="U27" s="80"/>
      <c r="V27" s="144" t="s">
        <v>409</v>
      </c>
      <c r="W27" s="80" t="s">
        <v>103</v>
      </c>
      <c r="X27" s="137">
        <v>7.9100000000000004E-2</v>
      </c>
      <c r="Y27" s="137">
        <v>5.9999999999999995E-4</v>
      </c>
      <c r="Z27" s="80" t="s">
        <v>113</v>
      </c>
      <c r="AA27" s="80" t="s">
        <v>476</v>
      </c>
      <c r="AB27" s="80" t="s">
        <v>442</v>
      </c>
      <c r="AC27" s="80">
        <v>37</v>
      </c>
      <c r="AD27" s="145">
        <v>1.6062355005472499E+18</v>
      </c>
      <c r="AF27" s="144" t="s">
        <v>410</v>
      </c>
      <c r="AG27" s="80" t="s">
        <v>93</v>
      </c>
      <c r="AH27" s="137">
        <v>0.30209999999999998</v>
      </c>
      <c r="AI27" s="137">
        <v>2.9999999999999997E-4</v>
      </c>
      <c r="AJ27" s="80" t="s">
        <v>152</v>
      </c>
      <c r="AK27" s="80" t="s">
        <v>477</v>
      </c>
      <c r="AL27" s="80" t="s">
        <v>92</v>
      </c>
      <c r="AM27" s="80">
        <v>34</v>
      </c>
      <c r="AN27" s="145">
        <v>1.6062355005472499E+18</v>
      </c>
      <c r="AP27" s="154" t="s">
        <v>598</v>
      </c>
      <c r="AQ27" s="80" t="s">
        <v>91</v>
      </c>
      <c r="AR27" s="137">
        <v>1.6000000000000001E-3</v>
      </c>
      <c r="AS27" s="137">
        <v>1E-4</v>
      </c>
      <c r="AT27" s="80" t="s">
        <v>677</v>
      </c>
      <c r="AU27" s="80" t="s">
        <v>678</v>
      </c>
      <c r="AV27" s="80" t="s">
        <v>648</v>
      </c>
      <c r="AW27" s="80">
        <v>5</v>
      </c>
      <c r="AX27" s="145">
        <v>1.60623710402847E+18</v>
      </c>
      <c r="AZ27" s="144" t="s">
        <v>599</v>
      </c>
      <c r="BA27" s="80" t="s">
        <v>93</v>
      </c>
      <c r="BB27" s="137">
        <v>0.2291</v>
      </c>
      <c r="BC27" s="137">
        <v>2.9999999999999997E-4</v>
      </c>
      <c r="BD27" s="80" t="s">
        <v>679</v>
      </c>
      <c r="BE27" s="80" t="s">
        <v>680</v>
      </c>
      <c r="BF27" s="80" t="s">
        <v>92</v>
      </c>
      <c r="BG27" s="80">
        <v>33</v>
      </c>
      <c r="BH27" s="145">
        <v>1.60623710402847E+18</v>
      </c>
      <c r="BL27" s="135"/>
      <c r="BN27" s="132"/>
      <c r="BO27" s="132"/>
      <c r="BY27" s="132"/>
      <c r="BZ27" s="132"/>
      <c r="CG27" s="135"/>
    </row>
    <row r="28" spans="2:88" x14ac:dyDescent="0.2">
      <c r="B28" s="144" t="s">
        <v>176</v>
      </c>
      <c r="C28" s="80" t="s">
        <v>91</v>
      </c>
      <c r="D28" s="137">
        <v>2.2000000000000001E-3</v>
      </c>
      <c r="E28" s="137">
        <v>1E-4</v>
      </c>
      <c r="F28" s="80" t="s">
        <v>255</v>
      </c>
      <c r="G28" s="80" t="s">
        <v>256</v>
      </c>
      <c r="H28" s="80" t="s">
        <v>236</v>
      </c>
      <c r="I28" s="80">
        <v>5</v>
      </c>
      <c r="J28" s="145">
        <v>1.60623390825936E+18</v>
      </c>
      <c r="K28" s="80"/>
      <c r="L28" s="144" t="s">
        <v>177</v>
      </c>
      <c r="M28" s="80" t="s">
        <v>93</v>
      </c>
      <c r="N28" s="137">
        <v>0.70209999999999995</v>
      </c>
      <c r="O28" s="137">
        <v>1.14E-2</v>
      </c>
      <c r="P28" s="80" t="s">
        <v>257</v>
      </c>
      <c r="Q28" s="80" t="s">
        <v>258</v>
      </c>
      <c r="R28" s="80" t="s">
        <v>92</v>
      </c>
      <c r="S28" s="80">
        <v>50</v>
      </c>
      <c r="T28" s="145">
        <v>1.60623390825936E+18</v>
      </c>
      <c r="U28" s="80"/>
      <c r="V28" s="144" t="s">
        <v>409</v>
      </c>
      <c r="W28" s="80" t="s">
        <v>103</v>
      </c>
      <c r="X28" s="137">
        <v>6.25E-2</v>
      </c>
      <c r="Y28" s="137">
        <v>5.9999999999999995E-4</v>
      </c>
      <c r="Z28" s="80" t="s">
        <v>118</v>
      </c>
      <c r="AA28" s="80" t="s">
        <v>478</v>
      </c>
      <c r="AB28" s="80" t="s">
        <v>442</v>
      </c>
      <c r="AC28" s="80">
        <v>37</v>
      </c>
      <c r="AD28" s="145">
        <v>1.60623551779666E+18</v>
      </c>
      <c r="AF28" s="144" t="s">
        <v>410</v>
      </c>
      <c r="AG28" s="80" t="s">
        <v>93</v>
      </c>
      <c r="AH28" s="137">
        <v>0.15840000000000001</v>
      </c>
      <c r="AI28" s="137">
        <v>2.9999999999999997E-4</v>
      </c>
      <c r="AJ28" s="80" t="s">
        <v>152</v>
      </c>
      <c r="AK28" s="80" t="s">
        <v>479</v>
      </c>
      <c r="AL28" s="80" t="s">
        <v>92</v>
      </c>
      <c r="AM28" s="80">
        <v>34</v>
      </c>
      <c r="AN28" s="145">
        <v>1.60623551779666E+18</v>
      </c>
      <c r="AP28" s="154" t="s">
        <v>598</v>
      </c>
      <c r="AQ28" s="80" t="s">
        <v>91</v>
      </c>
      <c r="AR28" s="137">
        <v>2E-3</v>
      </c>
      <c r="AS28" s="137">
        <v>1E-4</v>
      </c>
      <c r="AT28" s="80" t="s">
        <v>174</v>
      </c>
      <c r="AU28" s="80" t="s">
        <v>681</v>
      </c>
      <c r="AV28" s="80" t="s">
        <v>648</v>
      </c>
      <c r="AW28" s="80">
        <v>5</v>
      </c>
      <c r="AX28" s="145">
        <v>1.6062371212714199E+18</v>
      </c>
      <c r="AZ28" s="144" t="s">
        <v>599</v>
      </c>
      <c r="BA28" s="80" t="s">
        <v>93</v>
      </c>
      <c r="BB28" s="137">
        <v>0.17460000000000001</v>
      </c>
      <c r="BC28" s="137">
        <v>2.9999999999999997E-4</v>
      </c>
      <c r="BD28" s="80" t="s">
        <v>682</v>
      </c>
      <c r="BE28" s="80" t="s">
        <v>683</v>
      </c>
      <c r="BF28" s="80" t="s">
        <v>92</v>
      </c>
      <c r="BG28" s="80">
        <v>33</v>
      </c>
      <c r="BH28" s="145">
        <v>1.6062371212714199E+18</v>
      </c>
      <c r="BL28" s="135"/>
      <c r="BN28" s="132"/>
      <c r="BO28" s="132"/>
      <c r="BY28" s="132"/>
      <c r="BZ28" s="132"/>
      <c r="CG28" s="135"/>
      <c r="CI28" s="132"/>
      <c r="CJ28" s="132"/>
    </row>
    <row r="29" spans="2:88" x14ac:dyDescent="0.2">
      <c r="B29" s="144" t="s">
        <v>176</v>
      </c>
      <c r="C29" s="80" t="s">
        <v>91</v>
      </c>
      <c r="D29" s="137">
        <v>2E-3</v>
      </c>
      <c r="E29" s="137">
        <v>1E-4</v>
      </c>
      <c r="F29" s="80" t="s">
        <v>259</v>
      </c>
      <c r="G29" s="80" t="s">
        <v>260</v>
      </c>
      <c r="H29" s="80" t="s">
        <v>236</v>
      </c>
      <c r="I29" s="80">
        <v>5</v>
      </c>
      <c r="J29" s="145">
        <v>1.6062339255119301E+18</v>
      </c>
      <c r="K29" s="80"/>
      <c r="L29" s="144" t="s">
        <v>177</v>
      </c>
      <c r="M29" s="80" t="s">
        <v>93</v>
      </c>
      <c r="N29" s="137">
        <v>2.0400000000000001E-2</v>
      </c>
      <c r="O29" s="137">
        <v>1.12E-2</v>
      </c>
      <c r="P29" s="80" t="s">
        <v>261</v>
      </c>
      <c r="Q29" s="80" t="s">
        <v>262</v>
      </c>
      <c r="R29" s="80" t="s">
        <v>92</v>
      </c>
      <c r="S29" s="80">
        <v>50</v>
      </c>
      <c r="T29" s="145">
        <v>1.6062339255119301E+18</v>
      </c>
      <c r="U29" s="80"/>
      <c r="V29" s="144" t="s">
        <v>409</v>
      </c>
      <c r="W29" s="80" t="s">
        <v>103</v>
      </c>
      <c r="X29" s="137">
        <v>6.5600000000000006E-2</v>
      </c>
      <c r="Y29" s="137">
        <v>5.9999999999999995E-4</v>
      </c>
      <c r="Z29" s="80" t="s">
        <v>480</v>
      </c>
      <c r="AA29" s="80" t="s">
        <v>481</v>
      </c>
      <c r="AB29" s="80" t="s">
        <v>442</v>
      </c>
      <c r="AC29" s="80">
        <v>37</v>
      </c>
      <c r="AD29" s="145">
        <v>1.60623553504707E+18</v>
      </c>
      <c r="AF29" s="144" t="s">
        <v>410</v>
      </c>
      <c r="AG29" s="80" t="s">
        <v>93</v>
      </c>
      <c r="AH29" s="137">
        <v>0.15040000000000001</v>
      </c>
      <c r="AI29" s="137">
        <v>2.9999999999999997E-4</v>
      </c>
      <c r="AJ29" s="80" t="s">
        <v>482</v>
      </c>
      <c r="AK29" s="80" t="s">
        <v>483</v>
      </c>
      <c r="AL29" s="80" t="s">
        <v>92</v>
      </c>
      <c r="AM29" s="80">
        <v>34</v>
      </c>
      <c r="AN29" s="145">
        <v>1.60623553504707E+18</v>
      </c>
      <c r="AP29" s="154" t="s">
        <v>598</v>
      </c>
      <c r="AQ29" s="80" t="s">
        <v>91</v>
      </c>
      <c r="AR29" s="137">
        <v>1.8E-3</v>
      </c>
      <c r="AS29" s="137">
        <v>1E-4</v>
      </c>
      <c r="AT29" s="80" t="s">
        <v>684</v>
      </c>
      <c r="AU29" s="80" t="s">
        <v>685</v>
      </c>
      <c r="AV29" s="80" t="s">
        <v>648</v>
      </c>
      <c r="AW29" s="80">
        <v>5</v>
      </c>
      <c r="AX29" s="145">
        <v>1.6062371385120799E+18</v>
      </c>
      <c r="AZ29" s="144" t="s">
        <v>599</v>
      </c>
      <c r="BA29" s="80" t="s">
        <v>93</v>
      </c>
      <c r="BB29" s="137">
        <v>0.16170000000000001</v>
      </c>
      <c r="BC29" s="137">
        <v>2.9999999999999997E-4</v>
      </c>
      <c r="BD29" s="80" t="s">
        <v>119</v>
      </c>
      <c r="BE29" s="80" t="s">
        <v>686</v>
      </c>
      <c r="BF29" s="80" t="s">
        <v>92</v>
      </c>
      <c r="BG29" s="80">
        <v>33</v>
      </c>
      <c r="BH29" s="145">
        <v>1.6062371385120799E+18</v>
      </c>
      <c r="BL29" s="135"/>
      <c r="BN29" s="132"/>
      <c r="BO29" s="132"/>
      <c r="BY29" s="132"/>
      <c r="BZ29" s="132"/>
      <c r="CG29" s="135"/>
    </row>
    <row r="30" spans="2:88" x14ac:dyDescent="0.2">
      <c r="B30" s="144" t="s">
        <v>176</v>
      </c>
      <c r="C30" s="80" t="s">
        <v>91</v>
      </c>
      <c r="D30" s="137">
        <v>2E-3</v>
      </c>
      <c r="E30" s="137">
        <v>1E-4</v>
      </c>
      <c r="F30" s="80" t="s">
        <v>263</v>
      </c>
      <c r="G30" s="80" t="s">
        <v>264</v>
      </c>
      <c r="H30" s="80" t="s">
        <v>236</v>
      </c>
      <c r="I30" s="80">
        <v>5</v>
      </c>
      <c r="J30" s="145">
        <v>1.6062339430517299E+18</v>
      </c>
      <c r="K30" s="80"/>
      <c r="L30" s="144" t="s">
        <v>177</v>
      </c>
      <c r="M30" s="80" t="s">
        <v>93</v>
      </c>
      <c r="N30" s="137">
        <v>2.1000000000000001E-2</v>
      </c>
      <c r="O30" s="137">
        <v>1.12E-2</v>
      </c>
      <c r="P30" s="80" t="s">
        <v>265</v>
      </c>
      <c r="Q30" s="80" t="s">
        <v>266</v>
      </c>
      <c r="R30" s="80" t="s">
        <v>92</v>
      </c>
      <c r="S30" s="80">
        <v>50</v>
      </c>
      <c r="T30" s="145">
        <v>1.6062339430517299E+18</v>
      </c>
      <c r="U30" s="80"/>
      <c r="V30" s="144" t="s">
        <v>409</v>
      </c>
      <c r="W30" s="80" t="s">
        <v>103</v>
      </c>
      <c r="X30" s="137">
        <v>7.85E-2</v>
      </c>
      <c r="Y30" s="137">
        <v>5.9999999999999995E-4</v>
      </c>
      <c r="Z30" s="80" t="s">
        <v>118</v>
      </c>
      <c r="AA30" s="80" t="s">
        <v>484</v>
      </c>
      <c r="AB30" s="80" t="s">
        <v>442</v>
      </c>
      <c r="AC30" s="80">
        <v>37</v>
      </c>
      <c r="AD30" s="145">
        <v>1.60623555256766E+18</v>
      </c>
      <c r="AF30" s="144" t="s">
        <v>410</v>
      </c>
      <c r="AG30" s="80" t="s">
        <v>93</v>
      </c>
      <c r="AH30" s="137">
        <v>0.18160000000000001</v>
      </c>
      <c r="AI30" s="137">
        <v>2.9999999999999997E-4</v>
      </c>
      <c r="AJ30" s="80" t="s">
        <v>120</v>
      </c>
      <c r="AK30" s="80" t="s">
        <v>485</v>
      </c>
      <c r="AL30" s="80" t="s">
        <v>92</v>
      </c>
      <c r="AM30" s="80">
        <v>34</v>
      </c>
      <c r="AN30" s="145">
        <v>1.60623555256766E+18</v>
      </c>
      <c r="AP30" s="154" t="s">
        <v>598</v>
      </c>
      <c r="AQ30" s="80" t="s">
        <v>91</v>
      </c>
      <c r="AR30" s="137">
        <v>1.6000000000000001E-3</v>
      </c>
      <c r="AS30" s="137">
        <v>1E-4</v>
      </c>
      <c r="AT30" s="80" t="s">
        <v>687</v>
      </c>
      <c r="AU30" s="80" t="s">
        <v>688</v>
      </c>
      <c r="AV30" s="80" t="s">
        <v>648</v>
      </c>
      <c r="AW30" s="80">
        <v>5</v>
      </c>
      <c r="AX30" s="145">
        <v>1.6062371560479501E+18</v>
      </c>
      <c r="AZ30" s="144" t="s">
        <v>599</v>
      </c>
      <c r="BA30" s="80" t="s">
        <v>93</v>
      </c>
      <c r="BB30" s="137">
        <v>0.19020000000000001</v>
      </c>
      <c r="BC30" s="137">
        <v>2.9999999999999997E-4</v>
      </c>
      <c r="BD30" s="80" t="s">
        <v>154</v>
      </c>
      <c r="BE30" s="80" t="s">
        <v>689</v>
      </c>
      <c r="BF30" s="80" t="s">
        <v>92</v>
      </c>
      <c r="BG30" s="80">
        <v>33</v>
      </c>
      <c r="BH30" s="145">
        <v>1.6062371560479501E+18</v>
      </c>
      <c r="BL30" s="135"/>
      <c r="BN30" s="132"/>
      <c r="BO30" s="132"/>
      <c r="BY30" s="132"/>
      <c r="BZ30" s="132"/>
      <c r="CG30" s="135"/>
      <c r="CI30" s="132"/>
      <c r="CJ30" s="132"/>
    </row>
    <row r="31" spans="2:88" x14ac:dyDescent="0.2">
      <c r="B31" s="144" t="s">
        <v>176</v>
      </c>
      <c r="C31" s="80" t="s">
        <v>91</v>
      </c>
      <c r="D31" s="137">
        <v>1.9E-3</v>
      </c>
      <c r="E31" s="137">
        <v>1E-4</v>
      </c>
      <c r="F31" s="80" t="s">
        <v>267</v>
      </c>
      <c r="G31" s="80" t="s">
        <v>268</v>
      </c>
      <c r="H31" s="80" t="s">
        <v>236</v>
      </c>
      <c r="I31" s="80">
        <v>5</v>
      </c>
      <c r="J31" s="145">
        <v>1.6062339602711501E+18</v>
      </c>
      <c r="K31" s="80"/>
      <c r="L31" s="144" t="s">
        <v>177</v>
      </c>
      <c r="M31" s="80" t="s">
        <v>93</v>
      </c>
      <c r="N31" s="137">
        <v>2.01E-2</v>
      </c>
      <c r="O31" s="137">
        <v>1.1299999999999999E-2</v>
      </c>
      <c r="P31" s="80" t="s">
        <v>269</v>
      </c>
      <c r="Q31" s="80" t="s">
        <v>185</v>
      </c>
      <c r="R31" s="80" t="s">
        <v>92</v>
      </c>
      <c r="S31" s="80">
        <v>50</v>
      </c>
      <c r="T31" s="145">
        <v>1.6062339602711501E+18</v>
      </c>
      <c r="U31" s="80"/>
      <c r="V31" s="144" t="s">
        <v>409</v>
      </c>
      <c r="W31" s="80" t="s">
        <v>103</v>
      </c>
      <c r="X31" s="137">
        <v>6.4600000000000005E-2</v>
      </c>
      <c r="Y31" s="137">
        <v>5.9999999999999995E-4</v>
      </c>
      <c r="Z31" s="80" t="s">
        <v>118</v>
      </c>
      <c r="AA31" s="80" t="s">
        <v>486</v>
      </c>
      <c r="AB31" s="80" t="s">
        <v>442</v>
      </c>
      <c r="AC31" s="80">
        <v>37</v>
      </c>
      <c r="AD31" s="145">
        <v>1.60623556982877E+18</v>
      </c>
      <c r="AF31" s="144" t="s">
        <v>410</v>
      </c>
      <c r="AG31" s="80" t="s">
        <v>93</v>
      </c>
      <c r="AH31" s="137">
        <v>0.16350000000000001</v>
      </c>
      <c r="AI31" s="137">
        <v>2.9999999999999997E-4</v>
      </c>
      <c r="AJ31" s="80" t="s">
        <v>120</v>
      </c>
      <c r="AK31" s="80" t="s">
        <v>487</v>
      </c>
      <c r="AL31" s="80" t="s">
        <v>92</v>
      </c>
      <c r="AM31" s="80">
        <v>34</v>
      </c>
      <c r="AN31" s="145">
        <v>1.60623556982877E+18</v>
      </c>
      <c r="AP31" s="154" t="s">
        <v>598</v>
      </c>
      <c r="AQ31" s="80" t="s">
        <v>91</v>
      </c>
      <c r="AR31" s="137">
        <v>1.9E-3</v>
      </c>
      <c r="AS31" s="137">
        <v>1E-4</v>
      </c>
      <c r="AT31" s="80" t="s">
        <v>690</v>
      </c>
      <c r="AU31" s="80" t="s">
        <v>691</v>
      </c>
      <c r="AV31" s="80" t="s">
        <v>648</v>
      </c>
      <c r="AW31" s="80">
        <v>5</v>
      </c>
      <c r="AX31" s="145">
        <v>1.6062371732725299E+18</v>
      </c>
      <c r="AZ31" s="144" t="s">
        <v>599</v>
      </c>
      <c r="BA31" s="80" t="s">
        <v>93</v>
      </c>
      <c r="BB31" s="137">
        <v>0.2356</v>
      </c>
      <c r="BC31" s="137">
        <v>2.9999999999999997E-4</v>
      </c>
      <c r="BD31" s="80" t="s">
        <v>692</v>
      </c>
      <c r="BE31" s="80" t="s">
        <v>693</v>
      </c>
      <c r="BF31" s="80" t="s">
        <v>92</v>
      </c>
      <c r="BG31" s="80">
        <v>33</v>
      </c>
      <c r="BH31" s="145">
        <v>1.6062371732725299E+18</v>
      </c>
      <c r="BL31" s="135"/>
      <c r="BN31" s="132"/>
      <c r="BO31" s="132"/>
      <c r="BY31" s="132"/>
      <c r="BZ31" s="132"/>
      <c r="CG31" s="135"/>
    </row>
    <row r="32" spans="2:88" x14ac:dyDescent="0.2">
      <c r="B32" s="144" t="s">
        <v>176</v>
      </c>
      <c r="C32" s="80" t="s">
        <v>91</v>
      </c>
      <c r="D32" s="137">
        <v>1.5E-3</v>
      </c>
      <c r="E32" s="137">
        <v>1E-4</v>
      </c>
      <c r="F32" s="80" t="s">
        <v>270</v>
      </c>
      <c r="G32" s="80" t="s">
        <v>271</v>
      </c>
      <c r="H32" s="80" t="s">
        <v>236</v>
      </c>
      <c r="I32" s="80">
        <v>5</v>
      </c>
      <c r="J32" s="145">
        <v>1.6062339775030899E+18</v>
      </c>
      <c r="K32" s="80"/>
      <c r="L32" s="144" t="s">
        <v>177</v>
      </c>
      <c r="M32" s="80" t="s">
        <v>93</v>
      </c>
      <c r="N32" s="137">
        <v>2.1299999999999999E-2</v>
      </c>
      <c r="O32" s="137">
        <v>1.1299999999999999E-2</v>
      </c>
      <c r="P32" s="80" t="s">
        <v>269</v>
      </c>
      <c r="Q32" s="80" t="s">
        <v>272</v>
      </c>
      <c r="R32" s="80" t="s">
        <v>92</v>
      </c>
      <c r="S32" s="80">
        <v>50</v>
      </c>
      <c r="T32" s="145">
        <v>1.6062339775030899E+18</v>
      </c>
      <c r="U32" s="80"/>
      <c r="V32" s="144" t="s">
        <v>409</v>
      </c>
      <c r="W32" s="80" t="s">
        <v>103</v>
      </c>
      <c r="X32" s="137">
        <v>6.3200000000000006E-2</v>
      </c>
      <c r="Y32" s="137">
        <v>5.9999999999999995E-4</v>
      </c>
      <c r="Z32" s="80" t="s">
        <v>118</v>
      </c>
      <c r="AA32" s="80" t="s">
        <v>488</v>
      </c>
      <c r="AB32" s="80" t="s">
        <v>442</v>
      </c>
      <c r="AC32" s="80">
        <v>37</v>
      </c>
      <c r="AD32" s="145">
        <v>1.6062355875831199E+18</v>
      </c>
      <c r="AF32" s="144" t="s">
        <v>410</v>
      </c>
      <c r="AG32" s="80" t="s">
        <v>93</v>
      </c>
      <c r="AH32" s="137">
        <v>0.155</v>
      </c>
      <c r="AI32" s="137">
        <v>2.9999999999999997E-4</v>
      </c>
      <c r="AJ32" s="80" t="s">
        <v>120</v>
      </c>
      <c r="AK32" s="80" t="s">
        <v>489</v>
      </c>
      <c r="AL32" s="80" t="s">
        <v>92</v>
      </c>
      <c r="AM32" s="80">
        <v>34</v>
      </c>
      <c r="AN32" s="145">
        <v>1.6062355875831199E+18</v>
      </c>
      <c r="AP32" s="154" t="s">
        <v>598</v>
      </c>
      <c r="AQ32" s="80" t="s">
        <v>91</v>
      </c>
      <c r="AR32" s="137">
        <v>1.6999999999999999E-3</v>
      </c>
      <c r="AS32" s="137">
        <v>1E-4</v>
      </c>
      <c r="AT32" s="80" t="s">
        <v>694</v>
      </c>
      <c r="AU32" s="80" t="s">
        <v>695</v>
      </c>
      <c r="AV32" s="80" t="s">
        <v>648</v>
      </c>
      <c r="AW32" s="80">
        <v>5</v>
      </c>
      <c r="AX32" s="145">
        <v>1.6062371905234299E+18</v>
      </c>
      <c r="AZ32" s="144" t="s">
        <v>599</v>
      </c>
      <c r="BA32" s="80" t="s">
        <v>93</v>
      </c>
      <c r="BB32" s="137">
        <v>0.1741</v>
      </c>
      <c r="BC32" s="137">
        <v>2.9999999999999997E-4</v>
      </c>
      <c r="BD32" s="80" t="s">
        <v>156</v>
      </c>
      <c r="BE32" s="80" t="s">
        <v>696</v>
      </c>
      <c r="BF32" s="80" t="s">
        <v>92</v>
      </c>
      <c r="BG32" s="80">
        <v>33</v>
      </c>
      <c r="BH32" s="145">
        <v>1.6062371905234299E+18</v>
      </c>
      <c r="BL32" s="135"/>
      <c r="BN32" s="132"/>
      <c r="BO32" s="132"/>
      <c r="BY32" s="132"/>
      <c r="BZ32" s="132"/>
      <c r="CG32" s="135"/>
      <c r="CI32" s="132"/>
      <c r="CJ32" s="132"/>
    </row>
    <row r="33" spans="2:88" x14ac:dyDescent="0.2">
      <c r="B33" s="144" t="s">
        <v>176</v>
      </c>
      <c r="C33" s="80" t="s">
        <v>91</v>
      </c>
      <c r="D33" s="137">
        <v>2.0999999999999999E-3</v>
      </c>
      <c r="E33" s="137">
        <v>1E-4</v>
      </c>
      <c r="F33" s="80" t="s">
        <v>100</v>
      </c>
      <c r="G33" s="80" t="s">
        <v>273</v>
      </c>
      <c r="H33" s="80" t="s">
        <v>236</v>
      </c>
      <c r="I33" s="80">
        <v>5</v>
      </c>
      <c r="J33" s="145">
        <v>1.6062339950715699E+18</v>
      </c>
      <c r="K33" s="80"/>
      <c r="L33" s="144" t="s">
        <v>177</v>
      </c>
      <c r="M33" s="80" t="s">
        <v>93</v>
      </c>
      <c r="N33" s="137">
        <v>2.07E-2</v>
      </c>
      <c r="O33" s="137">
        <v>1.1299999999999999E-2</v>
      </c>
      <c r="P33" s="80" t="s">
        <v>274</v>
      </c>
      <c r="Q33" s="80" t="s">
        <v>275</v>
      </c>
      <c r="R33" s="80" t="s">
        <v>92</v>
      </c>
      <c r="S33" s="80">
        <v>50</v>
      </c>
      <c r="T33" s="145">
        <v>1.6062339950715699E+18</v>
      </c>
      <c r="U33" s="80"/>
      <c r="V33" s="144" t="s">
        <v>409</v>
      </c>
      <c r="W33" s="80" t="s">
        <v>103</v>
      </c>
      <c r="X33" s="137">
        <v>8.3599999999999994E-2</v>
      </c>
      <c r="Y33" s="137">
        <v>5.9999999999999995E-4</v>
      </c>
      <c r="Z33" s="80" t="s">
        <v>490</v>
      </c>
      <c r="AA33" s="80" t="s">
        <v>491</v>
      </c>
      <c r="AB33" s="80" t="s">
        <v>492</v>
      </c>
      <c r="AC33" s="80">
        <v>37</v>
      </c>
      <c r="AD33" s="145">
        <v>1.6062356048299699E+18</v>
      </c>
      <c r="AF33" s="144" t="s">
        <v>410</v>
      </c>
      <c r="AG33" s="80" t="s">
        <v>93</v>
      </c>
      <c r="AH33" s="137">
        <v>0.314</v>
      </c>
      <c r="AI33" s="137">
        <v>2.9999999999999997E-4</v>
      </c>
      <c r="AJ33" s="80" t="s">
        <v>493</v>
      </c>
      <c r="AK33" s="80" t="s">
        <v>494</v>
      </c>
      <c r="AL33" s="80" t="s">
        <v>92</v>
      </c>
      <c r="AM33" s="80">
        <v>34</v>
      </c>
      <c r="AN33" s="145">
        <v>1.6062356048299699E+18</v>
      </c>
      <c r="AP33" s="154" t="s">
        <v>598</v>
      </c>
      <c r="AQ33" s="80" t="s">
        <v>91</v>
      </c>
      <c r="AR33" s="137">
        <v>1.8E-3</v>
      </c>
      <c r="AS33" s="137">
        <v>1E-4</v>
      </c>
      <c r="AT33" s="80" t="s">
        <v>697</v>
      </c>
      <c r="AU33" s="80" t="s">
        <v>698</v>
      </c>
      <c r="AV33" s="80" t="s">
        <v>648</v>
      </c>
      <c r="AW33" s="80">
        <v>5</v>
      </c>
      <c r="AX33" s="145">
        <v>1.6062372080657101E+18</v>
      </c>
      <c r="AZ33" s="144" t="s">
        <v>599</v>
      </c>
      <c r="BA33" s="80" t="s">
        <v>93</v>
      </c>
      <c r="BB33" s="137">
        <v>0.23089999999999999</v>
      </c>
      <c r="BC33" s="137">
        <v>2.9999999999999997E-4</v>
      </c>
      <c r="BD33" s="80" t="s">
        <v>117</v>
      </c>
      <c r="BE33" s="80" t="s">
        <v>699</v>
      </c>
      <c r="BF33" s="80" t="s">
        <v>92</v>
      </c>
      <c r="BG33" s="80">
        <v>33</v>
      </c>
      <c r="BH33" s="145">
        <v>1.6062372080657101E+18</v>
      </c>
      <c r="BL33" s="135"/>
      <c r="BN33" s="132"/>
      <c r="BO33" s="132"/>
      <c r="BY33" s="132"/>
      <c r="BZ33" s="132"/>
      <c r="CG33" s="135"/>
    </row>
    <row r="34" spans="2:88" x14ac:dyDescent="0.2">
      <c r="B34" s="144" t="s">
        <v>176</v>
      </c>
      <c r="C34" s="80" t="s">
        <v>91</v>
      </c>
      <c r="D34" s="137">
        <v>1.9E-3</v>
      </c>
      <c r="E34" s="137">
        <v>1E-4</v>
      </c>
      <c r="F34" s="80" t="s">
        <v>276</v>
      </c>
      <c r="G34" s="80" t="s">
        <v>277</v>
      </c>
      <c r="H34" s="80" t="s">
        <v>236</v>
      </c>
      <c r="I34" s="80">
        <v>5</v>
      </c>
      <c r="J34" s="145">
        <v>1.6062340123002801E+18</v>
      </c>
      <c r="K34" s="80"/>
      <c r="L34" s="144" t="s">
        <v>177</v>
      </c>
      <c r="M34" s="80" t="s">
        <v>93</v>
      </c>
      <c r="N34" s="137">
        <v>2.23E-2</v>
      </c>
      <c r="O34" s="137">
        <v>1.1299999999999999E-2</v>
      </c>
      <c r="P34" s="80" t="s">
        <v>274</v>
      </c>
      <c r="Q34" s="80" t="s">
        <v>278</v>
      </c>
      <c r="R34" s="80" t="s">
        <v>92</v>
      </c>
      <c r="S34" s="80">
        <v>50</v>
      </c>
      <c r="T34" s="145">
        <v>1.6062340123002801E+18</v>
      </c>
      <c r="U34" s="80"/>
      <c r="V34" s="144" t="s">
        <v>409</v>
      </c>
      <c r="W34" s="80" t="s">
        <v>103</v>
      </c>
      <c r="X34" s="137">
        <v>6.1100000000000002E-2</v>
      </c>
      <c r="Y34" s="137">
        <v>5.9999999999999995E-4</v>
      </c>
      <c r="Z34" s="80" t="s">
        <v>495</v>
      </c>
      <c r="AA34" s="80" t="s">
        <v>496</v>
      </c>
      <c r="AB34" s="80" t="s">
        <v>492</v>
      </c>
      <c r="AC34" s="80">
        <v>37</v>
      </c>
      <c r="AD34" s="145">
        <v>1.60623562206594E+18</v>
      </c>
      <c r="AF34" s="144" t="s">
        <v>410</v>
      </c>
      <c r="AG34" s="80" t="s">
        <v>93</v>
      </c>
      <c r="AH34" s="137">
        <v>0.16120000000000001</v>
      </c>
      <c r="AI34" s="137">
        <v>2.9999999999999997E-4</v>
      </c>
      <c r="AJ34" s="80" t="s">
        <v>497</v>
      </c>
      <c r="AK34" s="80" t="s">
        <v>498</v>
      </c>
      <c r="AL34" s="80" t="s">
        <v>92</v>
      </c>
      <c r="AM34" s="80">
        <v>34</v>
      </c>
      <c r="AN34" s="145">
        <v>1.60623562206594E+18</v>
      </c>
      <c r="AP34" s="154" t="s">
        <v>598</v>
      </c>
      <c r="AQ34" s="80" t="s">
        <v>91</v>
      </c>
      <c r="AR34" s="137">
        <v>1.9E-3</v>
      </c>
      <c r="AS34" s="137">
        <v>1E-4</v>
      </c>
      <c r="AT34" s="80" t="s">
        <v>700</v>
      </c>
      <c r="AU34" s="80" t="s">
        <v>701</v>
      </c>
      <c r="AV34" s="80" t="s">
        <v>648</v>
      </c>
      <c r="AW34" s="80">
        <v>5</v>
      </c>
      <c r="AX34" s="145">
        <v>1.6062372253079099E+18</v>
      </c>
      <c r="AZ34" s="144" t="s">
        <v>599</v>
      </c>
      <c r="BA34" s="80" t="s">
        <v>93</v>
      </c>
      <c r="BB34" s="137">
        <v>0.16700000000000001</v>
      </c>
      <c r="BC34" s="137">
        <v>2.9999999999999997E-4</v>
      </c>
      <c r="BD34" s="80" t="s">
        <v>117</v>
      </c>
      <c r="BE34" s="80" t="s">
        <v>702</v>
      </c>
      <c r="BF34" s="80" t="s">
        <v>92</v>
      </c>
      <c r="BG34" s="80">
        <v>33</v>
      </c>
      <c r="BH34" s="145">
        <v>1.6062372253079099E+18</v>
      </c>
      <c r="BL34" s="135"/>
      <c r="BN34" s="132"/>
      <c r="BO34" s="132"/>
      <c r="BY34" s="132"/>
      <c r="BZ34" s="132"/>
      <c r="CG34" s="135"/>
      <c r="CI34" s="132"/>
      <c r="CJ34" s="132"/>
    </row>
    <row r="35" spans="2:88" x14ac:dyDescent="0.2">
      <c r="B35" s="144" t="s">
        <v>176</v>
      </c>
      <c r="C35" s="80" t="s">
        <v>91</v>
      </c>
      <c r="D35" s="137">
        <v>2.0999999999999999E-3</v>
      </c>
      <c r="E35" s="137">
        <v>1E-4</v>
      </c>
      <c r="F35" s="80" t="s">
        <v>279</v>
      </c>
      <c r="G35" s="80" t="s">
        <v>280</v>
      </c>
      <c r="H35" s="80" t="s">
        <v>236</v>
      </c>
      <c r="I35" s="80">
        <v>5</v>
      </c>
      <c r="J35" s="145">
        <v>1.60623402951903E+18</v>
      </c>
      <c r="K35" s="80"/>
      <c r="L35" s="144" t="s">
        <v>177</v>
      </c>
      <c r="M35" s="80" t="s">
        <v>93</v>
      </c>
      <c r="N35" s="137">
        <v>2.1000000000000001E-2</v>
      </c>
      <c r="O35" s="137">
        <v>1.1299999999999999E-2</v>
      </c>
      <c r="P35" s="80" t="s">
        <v>281</v>
      </c>
      <c r="Q35" s="80" t="s">
        <v>282</v>
      </c>
      <c r="R35" s="80" t="s">
        <v>92</v>
      </c>
      <c r="S35" s="80">
        <v>50</v>
      </c>
      <c r="T35" s="145">
        <v>1.60623402951903E+18</v>
      </c>
      <c r="U35" s="80"/>
      <c r="V35" s="144" t="s">
        <v>409</v>
      </c>
      <c r="W35" s="80" t="s">
        <v>103</v>
      </c>
      <c r="X35" s="137">
        <v>6.7799999999999999E-2</v>
      </c>
      <c r="Y35" s="137">
        <v>5.9999999999999995E-4</v>
      </c>
      <c r="Z35" s="80" t="s">
        <v>490</v>
      </c>
      <c r="AA35" s="80" t="s">
        <v>499</v>
      </c>
      <c r="AB35" s="80" t="s">
        <v>492</v>
      </c>
      <c r="AC35" s="80">
        <v>37</v>
      </c>
      <c r="AD35" s="145">
        <v>1.6062356395978601E+18</v>
      </c>
      <c r="AF35" s="144" t="s">
        <v>410</v>
      </c>
      <c r="AG35" s="80" t="s">
        <v>93</v>
      </c>
      <c r="AH35" s="137">
        <v>0.1807</v>
      </c>
      <c r="AI35" s="137">
        <v>2.9999999999999997E-4</v>
      </c>
      <c r="AJ35" s="80" t="s">
        <v>493</v>
      </c>
      <c r="AK35" s="80" t="s">
        <v>500</v>
      </c>
      <c r="AL35" s="80" t="s">
        <v>92</v>
      </c>
      <c r="AM35" s="80">
        <v>34</v>
      </c>
      <c r="AN35" s="145">
        <v>1.6062356395978601E+18</v>
      </c>
      <c r="AP35" s="154" t="s">
        <v>598</v>
      </c>
      <c r="AQ35" s="80" t="s">
        <v>91</v>
      </c>
      <c r="AR35" s="137">
        <v>1.6999999999999999E-3</v>
      </c>
      <c r="AS35" s="137">
        <v>1E-4</v>
      </c>
      <c r="AT35" s="80" t="s">
        <v>703</v>
      </c>
      <c r="AU35" s="80" t="s">
        <v>704</v>
      </c>
      <c r="AV35" s="80" t="s">
        <v>705</v>
      </c>
      <c r="AW35" s="80">
        <v>5</v>
      </c>
      <c r="AX35" s="145">
        <v>1.6062372425399199E+18</v>
      </c>
      <c r="AZ35" s="144" t="s">
        <v>599</v>
      </c>
      <c r="BA35" s="80" t="s">
        <v>93</v>
      </c>
      <c r="BB35" s="137">
        <v>0.27329999999999999</v>
      </c>
      <c r="BC35" s="137">
        <v>2.9999999999999997E-4</v>
      </c>
      <c r="BD35" s="80" t="s">
        <v>706</v>
      </c>
      <c r="BE35" s="80" t="s">
        <v>707</v>
      </c>
      <c r="BF35" s="80" t="s">
        <v>92</v>
      </c>
      <c r="BG35" s="80">
        <v>33</v>
      </c>
      <c r="BH35" s="145">
        <v>1.6062372425399199E+18</v>
      </c>
      <c r="BL35" s="135"/>
      <c r="BN35" s="132"/>
      <c r="BO35" s="132"/>
      <c r="BY35" s="132"/>
      <c r="BZ35" s="132"/>
      <c r="CG35" s="135"/>
    </row>
    <row r="36" spans="2:88" x14ac:dyDescent="0.2">
      <c r="B36" s="144" t="s">
        <v>176</v>
      </c>
      <c r="C36" s="80" t="s">
        <v>91</v>
      </c>
      <c r="D36" s="137">
        <v>2E-3</v>
      </c>
      <c r="E36" s="137">
        <v>1E-4</v>
      </c>
      <c r="F36" s="80" t="s">
        <v>283</v>
      </c>
      <c r="G36" s="80" t="s">
        <v>284</v>
      </c>
      <c r="H36" s="80" t="s">
        <v>236</v>
      </c>
      <c r="I36" s="80">
        <v>5</v>
      </c>
      <c r="J36" s="145">
        <v>1.6062340470917499E+18</v>
      </c>
      <c r="K36" s="80"/>
      <c r="L36" s="144" t="s">
        <v>177</v>
      </c>
      <c r="M36" s="80" t="s">
        <v>93</v>
      </c>
      <c r="N36" s="137">
        <v>2.0299999999999999E-2</v>
      </c>
      <c r="O36" s="137">
        <v>1.1299999999999999E-2</v>
      </c>
      <c r="P36" s="80" t="s">
        <v>281</v>
      </c>
      <c r="Q36" s="80" t="s">
        <v>285</v>
      </c>
      <c r="R36" s="80" t="s">
        <v>92</v>
      </c>
      <c r="S36" s="80">
        <v>50</v>
      </c>
      <c r="T36" s="145">
        <v>1.6062340470917499E+18</v>
      </c>
      <c r="U36" s="80"/>
      <c r="V36" s="144" t="s">
        <v>409</v>
      </c>
      <c r="W36" s="80" t="s">
        <v>103</v>
      </c>
      <c r="X36" s="137">
        <v>5.8700000000000002E-2</v>
      </c>
      <c r="Y36" s="137">
        <v>5.9999999999999995E-4</v>
      </c>
      <c r="Z36" s="80" t="s">
        <v>501</v>
      </c>
      <c r="AA36" s="80" t="s">
        <v>502</v>
      </c>
      <c r="AB36" s="80" t="s">
        <v>492</v>
      </c>
      <c r="AC36" s="80">
        <v>37</v>
      </c>
      <c r="AD36" s="145">
        <v>1.6062356568950999E+18</v>
      </c>
      <c r="AF36" s="144" t="s">
        <v>410</v>
      </c>
      <c r="AG36" s="80" t="s">
        <v>93</v>
      </c>
      <c r="AH36" s="137">
        <v>0.16309999999999999</v>
      </c>
      <c r="AI36" s="137">
        <v>2.9999999999999997E-4</v>
      </c>
      <c r="AJ36" s="80" t="s">
        <v>170</v>
      </c>
      <c r="AK36" s="80" t="s">
        <v>503</v>
      </c>
      <c r="AL36" s="80" t="s">
        <v>92</v>
      </c>
      <c r="AM36" s="80">
        <v>34</v>
      </c>
      <c r="AN36" s="145">
        <v>1.6062356568950999E+18</v>
      </c>
      <c r="AP36" s="154" t="s">
        <v>598</v>
      </c>
      <c r="AQ36" s="80" t="s">
        <v>91</v>
      </c>
      <c r="AR36" s="137">
        <v>2.0999999999999999E-3</v>
      </c>
      <c r="AS36" s="137">
        <v>1E-4</v>
      </c>
      <c r="AT36" s="80" t="s">
        <v>708</v>
      </c>
      <c r="AU36" s="80" t="s">
        <v>709</v>
      </c>
      <c r="AV36" s="80" t="s">
        <v>705</v>
      </c>
      <c r="AW36" s="80">
        <v>5</v>
      </c>
      <c r="AX36" s="145">
        <v>1.60623726008749E+18</v>
      </c>
      <c r="AZ36" s="144" t="s">
        <v>599</v>
      </c>
      <c r="BA36" s="80" t="s">
        <v>93</v>
      </c>
      <c r="BB36" s="137">
        <v>0.17199999999999999</v>
      </c>
      <c r="BC36" s="137">
        <v>2.9999999999999997E-4</v>
      </c>
      <c r="BD36" s="80" t="s">
        <v>124</v>
      </c>
      <c r="BE36" s="80" t="s">
        <v>710</v>
      </c>
      <c r="BF36" s="80" t="s">
        <v>92</v>
      </c>
      <c r="BG36" s="80">
        <v>33</v>
      </c>
      <c r="BH36" s="145">
        <v>1.60623726008749E+18</v>
      </c>
      <c r="BL36" s="135"/>
      <c r="BN36" s="132"/>
      <c r="BO36" s="132"/>
      <c r="BY36" s="132"/>
      <c r="BZ36" s="132"/>
      <c r="CG36" s="135"/>
      <c r="CI36" s="132"/>
      <c r="CJ36" s="132"/>
    </row>
    <row r="37" spans="2:88" x14ac:dyDescent="0.2">
      <c r="B37" s="144" t="s">
        <v>176</v>
      </c>
      <c r="C37" s="80" t="s">
        <v>91</v>
      </c>
      <c r="D37" s="137">
        <v>2E-3</v>
      </c>
      <c r="E37" s="137">
        <v>1E-4</v>
      </c>
      <c r="F37" s="80" t="s">
        <v>286</v>
      </c>
      <c r="G37" s="80" t="s">
        <v>287</v>
      </c>
      <c r="H37" s="80" t="s">
        <v>236</v>
      </c>
      <c r="I37" s="80">
        <v>5</v>
      </c>
      <c r="J37" s="145">
        <v>1.60623406433218E+18</v>
      </c>
      <c r="K37" s="80"/>
      <c r="L37" s="144" t="s">
        <v>177</v>
      </c>
      <c r="M37" s="80" t="s">
        <v>93</v>
      </c>
      <c r="N37" s="137">
        <v>2.1100000000000001E-2</v>
      </c>
      <c r="O37" s="137">
        <v>1.1299999999999999E-2</v>
      </c>
      <c r="P37" s="80" t="s">
        <v>281</v>
      </c>
      <c r="Q37" s="80" t="s">
        <v>288</v>
      </c>
      <c r="R37" s="80" t="s">
        <v>92</v>
      </c>
      <c r="S37" s="80">
        <v>50</v>
      </c>
      <c r="T37" s="145">
        <v>1.60623406433218E+18</v>
      </c>
      <c r="U37" s="80"/>
      <c r="V37" s="144" t="s">
        <v>409</v>
      </c>
      <c r="W37" s="80" t="s">
        <v>103</v>
      </c>
      <c r="X37" s="137">
        <v>7.3899999999999993E-2</v>
      </c>
      <c r="Y37" s="137">
        <v>5.9999999999999995E-4</v>
      </c>
      <c r="Z37" s="80" t="s">
        <v>134</v>
      </c>
      <c r="AA37" s="80" t="s">
        <v>504</v>
      </c>
      <c r="AB37" s="80" t="s">
        <v>492</v>
      </c>
      <c r="AC37" s="80">
        <v>37</v>
      </c>
      <c r="AD37" s="145">
        <v>1.60623567461245E+18</v>
      </c>
      <c r="AF37" s="144" t="s">
        <v>410</v>
      </c>
      <c r="AG37" s="80" t="s">
        <v>93</v>
      </c>
      <c r="AH37" s="137">
        <v>0.15939999999999999</v>
      </c>
      <c r="AI37" s="137">
        <v>2.9999999999999997E-4</v>
      </c>
      <c r="AJ37" s="80" t="s">
        <v>505</v>
      </c>
      <c r="AK37" s="80" t="s">
        <v>506</v>
      </c>
      <c r="AL37" s="80" t="s">
        <v>92</v>
      </c>
      <c r="AM37" s="80">
        <v>34</v>
      </c>
      <c r="AN37" s="145">
        <v>1.60623567461245E+18</v>
      </c>
      <c r="AP37" s="154" t="s">
        <v>598</v>
      </c>
      <c r="AQ37" s="80" t="s">
        <v>91</v>
      </c>
      <c r="AR37" s="137">
        <v>1.6000000000000001E-3</v>
      </c>
      <c r="AS37" s="137">
        <v>1E-4</v>
      </c>
      <c r="AT37" s="80" t="s">
        <v>711</v>
      </c>
      <c r="AU37" s="80" t="s">
        <v>712</v>
      </c>
      <c r="AV37" s="80" t="s">
        <v>705</v>
      </c>
      <c r="AW37" s="80">
        <v>5</v>
      </c>
      <c r="AX37" s="145">
        <v>1.6062372773167401E+18</v>
      </c>
      <c r="AZ37" s="144" t="s">
        <v>599</v>
      </c>
      <c r="BA37" s="80" t="s">
        <v>93</v>
      </c>
      <c r="BB37" s="137">
        <v>0.17780000000000001</v>
      </c>
      <c r="BC37" s="137">
        <v>2.9999999999999997E-4</v>
      </c>
      <c r="BD37" s="80" t="s">
        <v>116</v>
      </c>
      <c r="BE37" s="80" t="s">
        <v>604</v>
      </c>
      <c r="BF37" s="80" t="s">
        <v>92</v>
      </c>
      <c r="BG37" s="80">
        <v>33</v>
      </c>
      <c r="BH37" s="145">
        <v>1.6062372773167401E+18</v>
      </c>
      <c r="BL37" s="135"/>
      <c r="BN37" s="132"/>
      <c r="BO37" s="132"/>
      <c r="BY37" s="132"/>
      <c r="BZ37" s="132"/>
      <c r="CG37" s="135"/>
    </row>
    <row r="38" spans="2:88" x14ac:dyDescent="0.2">
      <c r="B38" s="144" t="s">
        <v>176</v>
      </c>
      <c r="C38" s="80" t="s">
        <v>91</v>
      </c>
      <c r="D38" s="137">
        <v>1.9E-3</v>
      </c>
      <c r="E38" s="137">
        <v>1E-4</v>
      </c>
      <c r="F38" s="80" t="s">
        <v>289</v>
      </c>
      <c r="G38" s="80" t="s">
        <v>290</v>
      </c>
      <c r="H38" s="80" t="s">
        <v>236</v>
      </c>
      <c r="I38" s="80">
        <v>5</v>
      </c>
      <c r="J38" s="145">
        <v>1.60623408157661E+18</v>
      </c>
      <c r="K38" s="80"/>
      <c r="L38" s="144" t="s">
        <v>177</v>
      </c>
      <c r="M38" s="80" t="s">
        <v>93</v>
      </c>
      <c r="N38" s="137">
        <v>2.0400000000000001E-2</v>
      </c>
      <c r="O38" s="137">
        <v>1.1299999999999999E-2</v>
      </c>
      <c r="P38" s="80" t="s">
        <v>281</v>
      </c>
      <c r="Q38" s="80" t="s">
        <v>291</v>
      </c>
      <c r="R38" s="80" t="s">
        <v>92</v>
      </c>
      <c r="S38" s="80">
        <v>50</v>
      </c>
      <c r="T38" s="145">
        <v>1.60623408157661E+18</v>
      </c>
      <c r="U38" s="80"/>
      <c r="V38" s="144" t="s">
        <v>409</v>
      </c>
      <c r="W38" s="80" t="s">
        <v>103</v>
      </c>
      <c r="X38" s="137">
        <v>6.1400000000000003E-2</v>
      </c>
      <c r="Y38" s="137">
        <v>5.9999999999999995E-4</v>
      </c>
      <c r="Z38" s="80" t="s">
        <v>507</v>
      </c>
      <c r="AA38" s="80" t="s">
        <v>508</v>
      </c>
      <c r="AB38" s="80" t="s">
        <v>492</v>
      </c>
      <c r="AC38" s="80">
        <v>37</v>
      </c>
      <c r="AD38" s="145">
        <v>1.6062356918736599E+18</v>
      </c>
      <c r="AF38" s="144" t="s">
        <v>410</v>
      </c>
      <c r="AG38" s="80" t="s">
        <v>93</v>
      </c>
      <c r="AH38" s="137">
        <v>0.17230000000000001</v>
      </c>
      <c r="AI38" s="137">
        <v>2.9999999999999997E-4</v>
      </c>
      <c r="AJ38" s="80" t="s">
        <v>162</v>
      </c>
      <c r="AK38" s="80" t="s">
        <v>509</v>
      </c>
      <c r="AL38" s="80" t="s">
        <v>92</v>
      </c>
      <c r="AM38" s="80">
        <v>34</v>
      </c>
      <c r="AN38" s="145">
        <v>1.6062356918736599E+18</v>
      </c>
      <c r="AP38" s="154" t="s">
        <v>598</v>
      </c>
      <c r="AQ38" s="80" t="s">
        <v>91</v>
      </c>
      <c r="AR38" s="137">
        <v>2E-3</v>
      </c>
      <c r="AS38" s="137">
        <v>1E-4</v>
      </c>
      <c r="AT38" s="80" t="s">
        <v>163</v>
      </c>
      <c r="AU38" s="80" t="s">
        <v>713</v>
      </c>
      <c r="AV38" s="80" t="s">
        <v>705</v>
      </c>
      <c r="AW38" s="80">
        <v>5</v>
      </c>
      <c r="AX38" s="145">
        <v>1.60623729457389E+18</v>
      </c>
      <c r="AZ38" s="144" t="s">
        <v>599</v>
      </c>
      <c r="BA38" s="80" t="s">
        <v>93</v>
      </c>
      <c r="BB38" s="137">
        <v>0.1699</v>
      </c>
      <c r="BC38" s="137">
        <v>2.9999999999999997E-4</v>
      </c>
      <c r="BD38" s="80" t="s">
        <v>158</v>
      </c>
      <c r="BE38" s="80" t="s">
        <v>714</v>
      </c>
      <c r="BF38" s="80" t="s">
        <v>92</v>
      </c>
      <c r="BG38" s="80">
        <v>33</v>
      </c>
      <c r="BH38" s="145">
        <v>1.60623729457389E+18</v>
      </c>
      <c r="BL38" s="135"/>
      <c r="BN38" s="132"/>
      <c r="BO38" s="132"/>
      <c r="BY38" s="132"/>
      <c r="BZ38" s="132"/>
      <c r="CG38" s="135"/>
      <c r="CI38" s="132"/>
      <c r="CJ38" s="132"/>
    </row>
    <row r="39" spans="2:88" x14ac:dyDescent="0.2">
      <c r="B39" s="144" t="s">
        <v>176</v>
      </c>
      <c r="C39" s="80" t="s">
        <v>91</v>
      </c>
      <c r="D39" s="137">
        <v>1.6000000000000001E-3</v>
      </c>
      <c r="E39" s="137">
        <v>1E-4</v>
      </c>
      <c r="F39" s="80" t="s">
        <v>292</v>
      </c>
      <c r="G39" s="80" t="s">
        <v>293</v>
      </c>
      <c r="H39" s="80" t="s">
        <v>294</v>
      </c>
      <c r="I39" s="80">
        <v>5</v>
      </c>
      <c r="J39" s="145">
        <v>1.6062340991111601E+18</v>
      </c>
      <c r="K39" s="80"/>
      <c r="L39" s="144" t="s">
        <v>177</v>
      </c>
      <c r="M39" s="80" t="s">
        <v>93</v>
      </c>
      <c r="N39" s="137">
        <v>1.9800000000000002E-2</v>
      </c>
      <c r="O39" s="137">
        <v>1.1299999999999999E-2</v>
      </c>
      <c r="P39" s="80" t="s">
        <v>281</v>
      </c>
      <c r="Q39" s="80" t="s">
        <v>295</v>
      </c>
      <c r="R39" s="80" t="s">
        <v>92</v>
      </c>
      <c r="S39" s="80">
        <v>50</v>
      </c>
      <c r="T39" s="145">
        <v>1.6062340991111601E+18</v>
      </c>
      <c r="U39" s="80"/>
      <c r="V39" s="144" t="s">
        <v>409</v>
      </c>
      <c r="W39" s="80" t="s">
        <v>103</v>
      </c>
      <c r="X39" s="137">
        <v>6.3399999999999998E-2</v>
      </c>
      <c r="Y39" s="137">
        <v>5.9999999999999995E-4</v>
      </c>
      <c r="Z39" s="80" t="s">
        <v>510</v>
      </c>
      <c r="AA39" s="80" t="s">
        <v>511</v>
      </c>
      <c r="AB39" s="80" t="s">
        <v>492</v>
      </c>
      <c r="AC39" s="80">
        <v>37</v>
      </c>
      <c r="AD39" s="145">
        <v>1.6062357096232E+18</v>
      </c>
      <c r="AF39" s="144" t="s">
        <v>410</v>
      </c>
      <c r="AG39" s="80" t="s">
        <v>93</v>
      </c>
      <c r="AH39" s="137">
        <v>0.15620000000000001</v>
      </c>
      <c r="AI39" s="137">
        <v>2.9999999999999997E-4</v>
      </c>
      <c r="AJ39" s="80" t="s">
        <v>122</v>
      </c>
      <c r="AK39" s="80" t="s">
        <v>512</v>
      </c>
      <c r="AL39" s="80" t="s">
        <v>92</v>
      </c>
      <c r="AM39" s="80">
        <v>34</v>
      </c>
      <c r="AN39" s="145">
        <v>1.6062357096232E+18</v>
      </c>
      <c r="AP39" s="154" t="s">
        <v>598</v>
      </c>
      <c r="AQ39" s="80" t="s">
        <v>91</v>
      </c>
      <c r="AR39" s="137">
        <v>2E-3</v>
      </c>
      <c r="AS39" s="137">
        <v>1E-4</v>
      </c>
      <c r="AT39" s="80" t="s">
        <v>715</v>
      </c>
      <c r="AU39" s="80" t="s">
        <v>716</v>
      </c>
      <c r="AV39" s="80" t="s">
        <v>705</v>
      </c>
      <c r="AW39" s="80">
        <v>5</v>
      </c>
      <c r="AX39" s="145">
        <v>1.6062373121062799E+18</v>
      </c>
      <c r="AZ39" s="144" t="s">
        <v>599</v>
      </c>
      <c r="BA39" s="80" t="s">
        <v>93</v>
      </c>
      <c r="BB39" s="137">
        <v>0.16869999999999999</v>
      </c>
      <c r="BC39" s="137">
        <v>2.9999999999999997E-4</v>
      </c>
      <c r="BD39" s="80" t="s">
        <v>717</v>
      </c>
      <c r="BE39" s="80" t="s">
        <v>718</v>
      </c>
      <c r="BF39" s="80" t="s">
        <v>92</v>
      </c>
      <c r="BG39" s="80">
        <v>33</v>
      </c>
      <c r="BH39" s="145">
        <v>1.6062373121062799E+18</v>
      </c>
      <c r="BL39" s="135"/>
      <c r="BN39" s="132"/>
      <c r="BO39" s="132"/>
      <c r="BY39" s="132"/>
      <c r="BZ39" s="132"/>
      <c r="CG39" s="135"/>
    </row>
    <row r="40" spans="2:88" x14ac:dyDescent="0.2">
      <c r="B40" s="144" t="s">
        <v>176</v>
      </c>
      <c r="C40" s="80" t="s">
        <v>91</v>
      </c>
      <c r="D40" s="137">
        <v>2E-3</v>
      </c>
      <c r="E40" s="137">
        <v>1E-4</v>
      </c>
      <c r="F40" s="80" t="s">
        <v>296</v>
      </c>
      <c r="G40" s="80" t="s">
        <v>297</v>
      </c>
      <c r="H40" s="80" t="s">
        <v>294</v>
      </c>
      <c r="I40" s="80">
        <v>5</v>
      </c>
      <c r="J40" s="145">
        <v>1.6062341163102999E+18</v>
      </c>
      <c r="K40" s="80"/>
      <c r="L40" s="144" t="s">
        <v>177</v>
      </c>
      <c r="M40" s="80" t="s">
        <v>93</v>
      </c>
      <c r="N40" s="137">
        <v>0.02</v>
      </c>
      <c r="O40" s="137">
        <v>1.1299999999999999E-2</v>
      </c>
      <c r="P40" s="80" t="s">
        <v>281</v>
      </c>
      <c r="Q40" s="80" t="s">
        <v>298</v>
      </c>
      <c r="R40" s="80" t="s">
        <v>92</v>
      </c>
      <c r="S40" s="80">
        <v>50</v>
      </c>
      <c r="T40" s="145">
        <v>1.6062341163102999E+18</v>
      </c>
      <c r="U40" s="80"/>
      <c r="V40" s="144" t="s">
        <v>409</v>
      </c>
      <c r="W40" s="80" t="s">
        <v>103</v>
      </c>
      <c r="X40" s="137">
        <v>6.3299999999999995E-2</v>
      </c>
      <c r="Y40" s="137">
        <v>5.9999999999999995E-4</v>
      </c>
      <c r="Z40" s="80" t="s">
        <v>128</v>
      </c>
      <c r="AA40" s="80" t="s">
        <v>513</v>
      </c>
      <c r="AB40" s="80" t="s">
        <v>492</v>
      </c>
      <c r="AC40" s="80">
        <v>37</v>
      </c>
      <c r="AD40" s="145">
        <v>1.6062357268811599E+18</v>
      </c>
      <c r="AF40" s="144" t="s">
        <v>410</v>
      </c>
      <c r="AG40" s="80" t="s">
        <v>93</v>
      </c>
      <c r="AH40" s="137">
        <v>0.14949999999999999</v>
      </c>
      <c r="AI40" s="137">
        <v>2.9999999999999997E-4</v>
      </c>
      <c r="AJ40" s="80" t="s">
        <v>493</v>
      </c>
      <c r="AK40" s="80" t="s">
        <v>514</v>
      </c>
      <c r="AL40" s="80" t="s">
        <v>92</v>
      </c>
      <c r="AM40" s="80">
        <v>34</v>
      </c>
      <c r="AN40" s="145">
        <v>1.6062357268811599E+18</v>
      </c>
      <c r="AP40" s="154" t="s">
        <v>598</v>
      </c>
      <c r="AQ40" s="80" t="s">
        <v>91</v>
      </c>
      <c r="AR40" s="137">
        <v>1.6000000000000001E-3</v>
      </c>
      <c r="AS40" s="137">
        <v>1E-4</v>
      </c>
      <c r="AT40" s="80" t="s">
        <v>168</v>
      </c>
      <c r="AU40" s="80" t="s">
        <v>719</v>
      </c>
      <c r="AV40" s="80" t="s">
        <v>705</v>
      </c>
      <c r="AW40" s="80">
        <v>5</v>
      </c>
      <c r="AX40" s="145">
        <v>1.60623732933136E+18</v>
      </c>
      <c r="AZ40" s="144" t="s">
        <v>599</v>
      </c>
      <c r="BA40" s="80" t="s">
        <v>93</v>
      </c>
      <c r="BB40" s="137">
        <v>0.18190000000000001</v>
      </c>
      <c r="BC40" s="137">
        <v>2.9999999999999997E-4</v>
      </c>
      <c r="BD40" s="80" t="s">
        <v>497</v>
      </c>
      <c r="BE40" s="80" t="s">
        <v>720</v>
      </c>
      <c r="BF40" s="80" t="s">
        <v>92</v>
      </c>
      <c r="BG40" s="80">
        <v>33</v>
      </c>
      <c r="BH40" s="145">
        <v>1.60623732933136E+18</v>
      </c>
      <c r="BL40" s="135"/>
      <c r="BN40" s="132"/>
      <c r="BO40" s="132"/>
      <c r="BY40" s="132"/>
      <c r="BZ40" s="132"/>
      <c r="CG40" s="135"/>
      <c r="CI40" s="132"/>
      <c r="CJ40" s="132"/>
    </row>
    <row r="41" spans="2:88" x14ac:dyDescent="0.2">
      <c r="B41" s="144" t="s">
        <v>176</v>
      </c>
      <c r="C41" s="80" t="s">
        <v>91</v>
      </c>
      <c r="D41" s="137">
        <v>1.8E-3</v>
      </c>
      <c r="E41" s="137">
        <v>1E-4</v>
      </c>
      <c r="F41" s="80" t="s">
        <v>299</v>
      </c>
      <c r="G41" s="80" t="s">
        <v>300</v>
      </c>
      <c r="H41" s="80" t="s">
        <v>294</v>
      </c>
      <c r="I41" s="80">
        <v>5</v>
      </c>
      <c r="J41" s="145">
        <v>1.6062341335477801E+18</v>
      </c>
      <c r="K41" s="80"/>
      <c r="L41" s="144" t="s">
        <v>177</v>
      </c>
      <c r="M41" s="80" t="s">
        <v>93</v>
      </c>
      <c r="N41" s="137">
        <v>2.4E-2</v>
      </c>
      <c r="O41" s="137">
        <v>1.1299999999999999E-2</v>
      </c>
      <c r="P41" s="80" t="s">
        <v>281</v>
      </c>
      <c r="Q41" s="80" t="s">
        <v>301</v>
      </c>
      <c r="R41" s="80" t="s">
        <v>92</v>
      </c>
      <c r="S41" s="80">
        <v>50</v>
      </c>
      <c r="T41" s="145">
        <v>1.6062341335477801E+18</v>
      </c>
      <c r="U41" s="80"/>
      <c r="V41" s="144" t="s">
        <v>409</v>
      </c>
      <c r="W41" s="80" t="s">
        <v>103</v>
      </c>
      <c r="X41" s="137">
        <v>4.1500000000000002E-2</v>
      </c>
      <c r="Y41" s="137">
        <v>5.9999999999999995E-4</v>
      </c>
      <c r="Z41" s="80" t="s">
        <v>515</v>
      </c>
      <c r="AA41" s="80" t="s">
        <v>516</v>
      </c>
      <c r="AB41" s="80" t="s">
        <v>492</v>
      </c>
      <c r="AC41" s="80">
        <v>37</v>
      </c>
      <c r="AD41" s="145">
        <v>1.60623574463789E+18</v>
      </c>
      <c r="AF41" s="144" t="s">
        <v>410</v>
      </c>
      <c r="AG41" s="80" t="s">
        <v>93</v>
      </c>
      <c r="AH41" s="137">
        <v>7.8600000000000003E-2</v>
      </c>
      <c r="AI41" s="137">
        <v>2.9999999999999997E-4</v>
      </c>
      <c r="AJ41" s="80" t="s">
        <v>482</v>
      </c>
      <c r="AK41" s="80" t="s">
        <v>517</v>
      </c>
      <c r="AL41" s="80" t="s">
        <v>92</v>
      </c>
      <c r="AM41" s="80">
        <v>34</v>
      </c>
      <c r="AN41" s="145">
        <v>1.60623574463789E+18</v>
      </c>
      <c r="AP41" s="154" t="s">
        <v>598</v>
      </c>
      <c r="AQ41" s="80" t="s">
        <v>91</v>
      </c>
      <c r="AR41" s="137">
        <v>2.9999999999999997E-4</v>
      </c>
      <c r="AS41" s="137">
        <v>1E-4</v>
      </c>
      <c r="AT41" s="80" t="s">
        <v>721</v>
      </c>
      <c r="AU41" s="80" t="s">
        <v>722</v>
      </c>
      <c r="AV41" s="80" t="s">
        <v>705</v>
      </c>
      <c r="AW41" s="80">
        <v>5</v>
      </c>
      <c r="AX41" s="145">
        <v>1.6062373465522099E+18</v>
      </c>
      <c r="AZ41" s="144" t="s">
        <v>599</v>
      </c>
      <c r="BA41" s="80" t="s">
        <v>93</v>
      </c>
      <c r="BB41" s="137">
        <v>6.6000000000000003E-2</v>
      </c>
      <c r="BC41" s="137">
        <v>2.9999999999999997E-4</v>
      </c>
      <c r="BD41" s="80" t="s">
        <v>152</v>
      </c>
      <c r="BE41" s="80" t="s">
        <v>723</v>
      </c>
      <c r="BF41" s="80" t="s">
        <v>92</v>
      </c>
      <c r="BG41" s="80">
        <v>33</v>
      </c>
      <c r="BH41" s="145">
        <v>1.6062373465522099E+18</v>
      </c>
      <c r="BL41" s="135"/>
      <c r="BN41" s="132"/>
      <c r="BO41" s="132"/>
      <c r="BY41" s="132"/>
      <c r="BZ41" s="132"/>
      <c r="CG41" s="135"/>
    </row>
    <row r="42" spans="2:88" x14ac:dyDescent="0.2">
      <c r="B42" s="144" t="s">
        <v>176</v>
      </c>
      <c r="C42" s="80" t="s">
        <v>91</v>
      </c>
      <c r="D42" s="137">
        <v>3.3999999999999998E-3</v>
      </c>
      <c r="E42" s="137">
        <v>1E-4</v>
      </c>
      <c r="F42" s="80" t="s">
        <v>302</v>
      </c>
      <c r="G42" s="80" t="s">
        <v>303</v>
      </c>
      <c r="H42" s="80" t="s">
        <v>294</v>
      </c>
      <c r="I42" s="80">
        <v>5</v>
      </c>
      <c r="J42" s="145">
        <v>1.6062341511298299E+18</v>
      </c>
      <c r="K42" s="80"/>
      <c r="L42" s="144" t="s">
        <v>177</v>
      </c>
      <c r="M42" s="80" t="s">
        <v>93</v>
      </c>
      <c r="N42" s="137">
        <v>2.4E-2</v>
      </c>
      <c r="O42" s="137">
        <v>1.12E-2</v>
      </c>
      <c r="P42" s="80" t="s">
        <v>304</v>
      </c>
      <c r="Q42" s="80" t="s">
        <v>305</v>
      </c>
      <c r="R42" s="80" t="s">
        <v>92</v>
      </c>
      <c r="S42" s="80">
        <v>50</v>
      </c>
      <c r="T42" s="145">
        <v>1.6062341511298299E+18</v>
      </c>
      <c r="U42" s="80"/>
      <c r="V42" s="144" t="s">
        <v>409</v>
      </c>
      <c r="W42" s="80" t="s">
        <v>103</v>
      </c>
      <c r="X42" s="137">
        <v>7.7399999999999997E-2</v>
      </c>
      <c r="Y42" s="137">
        <v>5.9999999999999995E-4</v>
      </c>
      <c r="Z42" s="80" t="s">
        <v>515</v>
      </c>
      <c r="AA42" s="80" t="s">
        <v>518</v>
      </c>
      <c r="AB42" s="80" t="s">
        <v>492</v>
      </c>
      <c r="AC42" s="80">
        <v>37</v>
      </c>
      <c r="AD42" s="145">
        <v>1.6062357618658801E+18</v>
      </c>
      <c r="AF42" s="144" t="s">
        <v>410</v>
      </c>
      <c r="AG42" s="80" t="s">
        <v>93</v>
      </c>
      <c r="AH42" s="137">
        <v>0.16200000000000001</v>
      </c>
      <c r="AI42" s="137">
        <v>2.9999999999999997E-4</v>
      </c>
      <c r="AJ42" s="80" t="s">
        <v>131</v>
      </c>
      <c r="AK42" s="80" t="s">
        <v>519</v>
      </c>
      <c r="AL42" s="80" t="s">
        <v>92</v>
      </c>
      <c r="AM42" s="80">
        <v>35</v>
      </c>
      <c r="AN42" s="145">
        <v>1.6062357618658801E+18</v>
      </c>
      <c r="AP42" s="154" t="s">
        <v>598</v>
      </c>
      <c r="AQ42" s="80" t="s">
        <v>91</v>
      </c>
      <c r="AR42" s="137">
        <v>2.5999999999999999E-3</v>
      </c>
      <c r="AS42" s="137">
        <v>1E-4</v>
      </c>
      <c r="AT42" s="80" t="s">
        <v>724</v>
      </c>
      <c r="AU42" s="80" t="s">
        <v>725</v>
      </c>
      <c r="AV42" s="80" t="s">
        <v>705</v>
      </c>
      <c r="AW42" s="80">
        <v>5</v>
      </c>
      <c r="AX42" s="145">
        <v>1.60623736412638E+18</v>
      </c>
      <c r="AZ42" s="144" t="s">
        <v>599</v>
      </c>
      <c r="BA42" s="80" t="s">
        <v>93</v>
      </c>
      <c r="BB42" s="137">
        <v>0.28920000000000001</v>
      </c>
      <c r="BC42" s="137">
        <v>2.9999999999999997E-4</v>
      </c>
      <c r="BD42" s="80" t="s">
        <v>497</v>
      </c>
      <c r="BE42" s="80" t="s">
        <v>726</v>
      </c>
      <c r="BF42" s="80" t="s">
        <v>92</v>
      </c>
      <c r="BG42" s="80">
        <v>34</v>
      </c>
      <c r="BH42" s="145">
        <v>1.60623736412638E+18</v>
      </c>
      <c r="BL42" s="135"/>
      <c r="BN42" s="132"/>
      <c r="BO42" s="132"/>
      <c r="BY42" s="132"/>
      <c r="BZ42" s="132"/>
      <c r="CG42" s="135"/>
      <c r="CI42" s="132"/>
      <c r="CJ42" s="132"/>
    </row>
    <row r="43" spans="2:88" x14ac:dyDescent="0.2">
      <c r="B43" s="144" t="s">
        <v>176</v>
      </c>
      <c r="C43" s="80" t="s">
        <v>91</v>
      </c>
      <c r="D43" s="137">
        <v>3.3E-3</v>
      </c>
      <c r="E43" s="137">
        <v>1E-4</v>
      </c>
      <c r="F43" s="80" t="s">
        <v>306</v>
      </c>
      <c r="G43" s="80" t="s">
        <v>307</v>
      </c>
      <c r="H43" s="80" t="s">
        <v>294</v>
      </c>
      <c r="I43" s="80">
        <v>5</v>
      </c>
      <c r="J43" s="145">
        <v>1.60623416836097E+18</v>
      </c>
      <c r="K43" s="80"/>
      <c r="L43" s="144" t="s">
        <v>177</v>
      </c>
      <c r="M43" s="80" t="s">
        <v>93</v>
      </c>
      <c r="N43" s="137">
        <v>4.5199999999999997E-2</v>
      </c>
      <c r="O43" s="137">
        <v>1.1599999999999999E-2</v>
      </c>
      <c r="P43" s="80" t="s">
        <v>308</v>
      </c>
      <c r="Q43" s="80" t="s">
        <v>309</v>
      </c>
      <c r="R43" s="80" t="s">
        <v>92</v>
      </c>
      <c r="S43" s="80">
        <v>50</v>
      </c>
      <c r="T43" s="145">
        <v>1.60623416836097E+18</v>
      </c>
      <c r="U43" s="80"/>
      <c r="V43" s="144" t="s">
        <v>409</v>
      </c>
      <c r="W43" s="80" t="s">
        <v>103</v>
      </c>
      <c r="X43" s="137">
        <v>9.1800000000000007E-2</v>
      </c>
      <c r="Y43" s="137">
        <v>5.9999999999999995E-4</v>
      </c>
      <c r="Z43" s="80" t="s">
        <v>515</v>
      </c>
      <c r="AA43" s="80" t="s">
        <v>520</v>
      </c>
      <c r="AB43" s="80" t="s">
        <v>492</v>
      </c>
      <c r="AC43" s="80">
        <v>37</v>
      </c>
      <c r="AD43" s="145">
        <v>1.6062357791032499E+18</v>
      </c>
      <c r="AF43" s="144" t="s">
        <v>410</v>
      </c>
      <c r="AG43" s="80" t="s">
        <v>93</v>
      </c>
      <c r="AH43" s="137">
        <v>0.2351</v>
      </c>
      <c r="AI43" s="137">
        <v>2.9999999999999997E-4</v>
      </c>
      <c r="AJ43" s="80" t="s">
        <v>137</v>
      </c>
      <c r="AK43" s="80" t="s">
        <v>521</v>
      </c>
      <c r="AL43" s="80" t="s">
        <v>92</v>
      </c>
      <c r="AM43" s="80">
        <v>35</v>
      </c>
      <c r="AN43" s="145">
        <v>1.6062357791032499E+18</v>
      </c>
      <c r="AP43" s="154" t="s">
        <v>598</v>
      </c>
      <c r="AQ43" s="80" t="s">
        <v>91</v>
      </c>
      <c r="AR43" s="137">
        <v>3.0000000000000001E-3</v>
      </c>
      <c r="AS43" s="137">
        <v>1E-4</v>
      </c>
      <c r="AT43" s="80" t="s">
        <v>727</v>
      </c>
      <c r="AU43" s="80" t="s">
        <v>728</v>
      </c>
      <c r="AV43" s="80" t="s">
        <v>705</v>
      </c>
      <c r="AW43" s="80">
        <v>5</v>
      </c>
      <c r="AX43" s="145">
        <v>1.6062373813848399E+18</v>
      </c>
      <c r="AZ43" s="144" t="s">
        <v>599</v>
      </c>
      <c r="BA43" s="80" t="s">
        <v>93</v>
      </c>
      <c r="BB43" s="137">
        <v>0.24060000000000001</v>
      </c>
      <c r="BC43" s="137">
        <v>2.9999999999999997E-4</v>
      </c>
      <c r="BD43" s="80" t="s">
        <v>126</v>
      </c>
      <c r="BE43" s="80" t="s">
        <v>729</v>
      </c>
      <c r="BF43" s="80" t="s">
        <v>92</v>
      </c>
      <c r="BG43" s="80">
        <v>34</v>
      </c>
      <c r="BH43" s="145">
        <v>1.6062373813848399E+18</v>
      </c>
      <c r="BL43" s="135"/>
      <c r="BN43" s="132"/>
      <c r="BO43" s="132"/>
      <c r="BY43" s="132"/>
      <c r="BZ43" s="132"/>
      <c r="CG43" s="135"/>
    </row>
    <row r="44" spans="2:88" x14ac:dyDescent="0.2">
      <c r="B44" s="144" t="s">
        <v>176</v>
      </c>
      <c r="C44" s="80" t="s">
        <v>91</v>
      </c>
      <c r="D44" s="137">
        <v>3.5999999999999999E-3</v>
      </c>
      <c r="E44" s="137">
        <v>1E-4</v>
      </c>
      <c r="F44" s="80" t="s">
        <v>310</v>
      </c>
      <c r="G44" s="80" t="s">
        <v>311</v>
      </c>
      <c r="H44" s="80" t="s">
        <v>294</v>
      </c>
      <c r="I44" s="80">
        <v>5</v>
      </c>
      <c r="J44" s="145">
        <v>1.60623418557585E+18</v>
      </c>
      <c r="K44" s="80"/>
      <c r="L44" s="144" t="s">
        <v>177</v>
      </c>
      <c r="M44" s="80" t="s">
        <v>93</v>
      </c>
      <c r="N44" s="137">
        <v>2.07E-2</v>
      </c>
      <c r="O44" s="137">
        <v>1.18E-2</v>
      </c>
      <c r="P44" s="80" t="s">
        <v>312</v>
      </c>
      <c r="Q44" s="80" t="s">
        <v>313</v>
      </c>
      <c r="R44" s="80" t="s">
        <v>92</v>
      </c>
      <c r="S44" s="80">
        <v>50</v>
      </c>
      <c r="T44" s="145">
        <v>1.60623418557585E+18</v>
      </c>
      <c r="U44" s="80"/>
      <c r="V44" s="144" t="s">
        <v>409</v>
      </c>
      <c r="W44" s="80" t="s">
        <v>103</v>
      </c>
      <c r="X44" s="137">
        <v>8.3599999999999994E-2</v>
      </c>
      <c r="Y44" s="137">
        <v>5.9999999999999995E-4</v>
      </c>
      <c r="Z44" s="80" t="s">
        <v>522</v>
      </c>
      <c r="AA44" s="80" t="s">
        <v>523</v>
      </c>
      <c r="AB44" s="80" t="s">
        <v>492</v>
      </c>
      <c r="AC44" s="80">
        <v>37</v>
      </c>
      <c r="AD44" s="145">
        <v>1.60623579665619E+18</v>
      </c>
      <c r="AF44" s="144" t="s">
        <v>410</v>
      </c>
      <c r="AG44" s="80" t="s">
        <v>93</v>
      </c>
      <c r="AH44" s="137">
        <v>0.1734</v>
      </c>
      <c r="AI44" s="137">
        <v>2.9999999999999997E-4</v>
      </c>
      <c r="AJ44" s="80" t="s">
        <v>133</v>
      </c>
      <c r="AK44" s="80" t="s">
        <v>524</v>
      </c>
      <c r="AL44" s="80" t="s">
        <v>92</v>
      </c>
      <c r="AM44" s="80">
        <v>35</v>
      </c>
      <c r="AN44" s="145">
        <v>1.60623579665619E+18</v>
      </c>
      <c r="AP44" s="154" t="s">
        <v>598</v>
      </c>
      <c r="AQ44" s="80" t="s">
        <v>91</v>
      </c>
      <c r="AR44" s="137">
        <v>3.3E-3</v>
      </c>
      <c r="AS44" s="137">
        <v>1E-4</v>
      </c>
      <c r="AT44" s="80" t="s">
        <v>730</v>
      </c>
      <c r="AU44" s="80" t="s">
        <v>731</v>
      </c>
      <c r="AV44" s="80" t="s">
        <v>705</v>
      </c>
      <c r="AW44" s="80">
        <v>5</v>
      </c>
      <c r="AX44" s="145">
        <v>1.60623739862189E+18</v>
      </c>
      <c r="AZ44" s="144" t="s">
        <v>599</v>
      </c>
      <c r="BA44" s="80" t="s">
        <v>93</v>
      </c>
      <c r="BB44" s="137">
        <v>0.43669999999999998</v>
      </c>
      <c r="BC44" s="137">
        <v>2.9999999999999997E-4</v>
      </c>
      <c r="BD44" s="80" t="s">
        <v>156</v>
      </c>
      <c r="BE44" s="80" t="s">
        <v>732</v>
      </c>
      <c r="BF44" s="80" t="s">
        <v>92</v>
      </c>
      <c r="BG44" s="80">
        <v>34</v>
      </c>
      <c r="BH44" s="145">
        <v>1.60623739862189E+18</v>
      </c>
      <c r="BL44" s="135"/>
      <c r="BN44" s="132"/>
      <c r="BO44" s="132"/>
      <c r="BY44" s="132"/>
      <c r="BZ44" s="132"/>
      <c r="CG44" s="135"/>
      <c r="CI44" s="132"/>
      <c r="CJ44" s="132"/>
    </row>
    <row r="45" spans="2:88" x14ac:dyDescent="0.2">
      <c r="B45" s="144" t="s">
        <v>176</v>
      </c>
      <c r="C45" s="80" t="s">
        <v>91</v>
      </c>
      <c r="D45" s="137">
        <v>3.3999999999999998E-3</v>
      </c>
      <c r="E45" s="137">
        <v>1E-4</v>
      </c>
      <c r="F45" s="80" t="s">
        <v>314</v>
      </c>
      <c r="G45" s="80" t="s">
        <v>315</v>
      </c>
      <c r="H45" s="80" t="s">
        <v>294</v>
      </c>
      <c r="I45" s="80">
        <v>5</v>
      </c>
      <c r="J45" s="145">
        <v>1.60623420315024E+18</v>
      </c>
      <c r="K45" s="80"/>
      <c r="L45" s="144" t="s">
        <v>177</v>
      </c>
      <c r="M45" s="80" t="s">
        <v>93</v>
      </c>
      <c r="N45" s="137">
        <v>2.47E-2</v>
      </c>
      <c r="O45" s="137">
        <v>1.2500000000000001E-2</v>
      </c>
      <c r="P45" s="80" t="s">
        <v>102</v>
      </c>
      <c r="Q45" s="80" t="s">
        <v>316</v>
      </c>
      <c r="R45" s="80" t="s">
        <v>92</v>
      </c>
      <c r="S45" s="80">
        <v>50</v>
      </c>
      <c r="T45" s="145">
        <v>1.60623420315024E+18</v>
      </c>
      <c r="U45" s="80"/>
      <c r="V45" s="144" t="s">
        <v>409</v>
      </c>
      <c r="W45" s="80" t="s">
        <v>103</v>
      </c>
      <c r="X45" s="137">
        <v>9.4500000000000001E-2</v>
      </c>
      <c r="Y45" s="137">
        <v>5.9999999999999995E-4</v>
      </c>
      <c r="Z45" s="80" t="s">
        <v>525</v>
      </c>
      <c r="AA45" s="80" t="s">
        <v>526</v>
      </c>
      <c r="AB45" s="80" t="s">
        <v>492</v>
      </c>
      <c r="AC45" s="80">
        <v>37</v>
      </c>
      <c r="AD45" s="145">
        <v>1.6062358139165199E+18</v>
      </c>
      <c r="AF45" s="144" t="s">
        <v>410</v>
      </c>
      <c r="AG45" s="80" t="s">
        <v>93</v>
      </c>
      <c r="AH45" s="137">
        <v>0.26700000000000002</v>
      </c>
      <c r="AI45" s="137">
        <v>2.9999999999999997E-4</v>
      </c>
      <c r="AJ45" s="80" t="s">
        <v>162</v>
      </c>
      <c r="AK45" s="80" t="s">
        <v>527</v>
      </c>
      <c r="AL45" s="80" t="s">
        <v>92</v>
      </c>
      <c r="AM45" s="80">
        <v>35</v>
      </c>
      <c r="AN45" s="145">
        <v>1.6062358139165199E+18</v>
      </c>
      <c r="AP45" s="154" t="s">
        <v>598</v>
      </c>
      <c r="AQ45" s="80" t="s">
        <v>91</v>
      </c>
      <c r="AR45" s="137">
        <v>2.7000000000000001E-3</v>
      </c>
      <c r="AS45" s="137">
        <v>1E-4</v>
      </c>
      <c r="AT45" s="80" t="s">
        <v>727</v>
      </c>
      <c r="AU45" s="80" t="s">
        <v>733</v>
      </c>
      <c r="AV45" s="80" t="s">
        <v>705</v>
      </c>
      <c r="AW45" s="80">
        <v>5</v>
      </c>
      <c r="AX45" s="145">
        <v>1.6062374161461701E+18</v>
      </c>
      <c r="AZ45" s="144" t="s">
        <v>599</v>
      </c>
      <c r="BA45" s="80" t="s">
        <v>93</v>
      </c>
      <c r="BB45" s="137">
        <v>0.16750000000000001</v>
      </c>
      <c r="BC45" s="137">
        <v>2.9999999999999997E-4</v>
      </c>
      <c r="BD45" s="80" t="s">
        <v>135</v>
      </c>
      <c r="BE45" s="80" t="s">
        <v>734</v>
      </c>
      <c r="BF45" s="80" t="s">
        <v>92</v>
      </c>
      <c r="BG45" s="80">
        <v>34</v>
      </c>
      <c r="BH45" s="145">
        <v>1.6062374161461701E+18</v>
      </c>
      <c r="BL45" s="135"/>
      <c r="BN45" s="132"/>
      <c r="BO45" s="132"/>
      <c r="BY45" s="132"/>
      <c r="BZ45" s="132"/>
      <c r="CG45" s="135"/>
    </row>
    <row r="46" spans="2:88" x14ac:dyDescent="0.2">
      <c r="B46" s="144" t="s">
        <v>176</v>
      </c>
      <c r="C46" s="80" t="s">
        <v>91</v>
      </c>
      <c r="D46" s="137">
        <v>2.3999999999999998E-3</v>
      </c>
      <c r="E46" s="137">
        <v>1E-4</v>
      </c>
      <c r="F46" s="80" t="s">
        <v>173</v>
      </c>
      <c r="G46" s="80" t="s">
        <v>317</v>
      </c>
      <c r="H46" s="80" t="s">
        <v>294</v>
      </c>
      <c r="I46" s="80">
        <v>5</v>
      </c>
      <c r="J46" s="145">
        <v>1.60623422037347E+18</v>
      </c>
      <c r="K46" s="80"/>
      <c r="L46" s="144" t="s">
        <v>177</v>
      </c>
      <c r="M46" s="80" t="s">
        <v>93</v>
      </c>
      <c r="N46" s="137">
        <v>2.2200000000000001E-2</v>
      </c>
      <c r="O46" s="137">
        <v>1.2800000000000001E-2</v>
      </c>
      <c r="P46" s="80" t="s">
        <v>318</v>
      </c>
      <c r="Q46" s="80" t="s">
        <v>319</v>
      </c>
      <c r="R46" s="80" t="s">
        <v>92</v>
      </c>
      <c r="S46" s="80">
        <v>50</v>
      </c>
      <c r="T46" s="145">
        <v>1.60623422037347E+18</v>
      </c>
      <c r="U46" s="80"/>
      <c r="V46" s="144" t="s">
        <v>409</v>
      </c>
      <c r="W46" s="80" t="s">
        <v>103</v>
      </c>
      <c r="X46" s="137">
        <v>7.0199999999999999E-2</v>
      </c>
      <c r="Y46" s="137">
        <v>5.9999999999999995E-4</v>
      </c>
      <c r="Z46" s="80" t="s">
        <v>515</v>
      </c>
      <c r="AA46" s="80" t="s">
        <v>528</v>
      </c>
      <c r="AB46" s="80" t="s">
        <v>492</v>
      </c>
      <c r="AC46" s="80">
        <v>37</v>
      </c>
      <c r="AD46" s="145">
        <v>1.60623583115617E+18</v>
      </c>
      <c r="AF46" s="144" t="s">
        <v>410</v>
      </c>
      <c r="AG46" s="80" t="s">
        <v>93</v>
      </c>
      <c r="AH46" s="137">
        <v>0.15490000000000001</v>
      </c>
      <c r="AI46" s="137">
        <v>2.9999999999999997E-4</v>
      </c>
      <c r="AJ46" s="80" t="s">
        <v>136</v>
      </c>
      <c r="AK46" s="80" t="s">
        <v>529</v>
      </c>
      <c r="AL46" s="80" t="s">
        <v>92</v>
      </c>
      <c r="AM46" s="80">
        <v>35</v>
      </c>
      <c r="AN46" s="145">
        <v>1.60623583115617E+18</v>
      </c>
      <c r="AP46" s="154" t="s">
        <v>598</v>
      </c>
      <c r="AQ46" s="80" t="s">
        <v>91</v>
      </c>
      <c r="AR46" s="137">
        <v>3.0000000000000001E-3</v>
      </c>
      <c r="AS46" s="137">
        <v>1E-4</v>
      </c>
      <c r="AT46" s="80" t="s">
        <v>166</v>
      </c>
      <c r="AU46" s="80" t="s">
        <v>735</v>
      </c>
      <c r="AV46" s="80" t="s">
        <v>705</v>
      </c>
      <c r="AW46" s="80">
        <v>5</v>
      </c>
      <c r="AX46" s="145">
        <v>1.6062374333714401E+18</v>
      </c>
      <c r="AZ46" s="144" t="s">
        <v>599</v>
      </c>
      <c r="BA46" s="80" t="s">
        <v>93</v>
      </c>
      <c r="BB46" s="137">
        <v>0.15509999999999999</v>
      </c>
      <c r="BC46" s="137">
        <v>2.9999999999999997E-4</v>
      </c>
      <c r="BD46" s="80" t="s">
        <v>736</v>
      </c>
      <c r="BE46" s="80" t="s">
        <v>737</v>
      </c>
      <c r="BF46" s="80" t="s">
        <v>92</v>
      </c>
      <c r="BG46" s="80">
        <v>34</v>
      </c>
      <c r="BH46" s="145">
        <v>1.6062374333714401E+18</v>
      </c>
      <c r="BL46" s="135"/>
      <c r="BN46" s="132"/>
      <c r="BO46" s="132"/>
      <c r="BY46" s="132"/>
      <c r="BZ46" s="132"/>
      <c r="CG46" s="135"/>
      <c r="CI46" s="132"/>
      <c r="CJ46" s="132"/>
    </row>
    <row r="47" spans="2:88" x14ac:dyDescent="0.2">
      <c r="B47" s="144" t="s">
        <v>176</v>
      </c>
      <c r="C47" s="80" t="s">
        <v>91</v>
      </c>
      <c r="D47" s="137">
        <v>3.5000000000000001E-3</v>
      </c>
      <c r="E47" s="137">
        <v>1E-4</v>
      </c>
      <c r="F47" s="80" t="s">
        <v>320</v>
      </c>
      <c r="G47" s="80" t="s">
        <v>321</v>
      </c>
      <c r="H47" s="80" t="s">
        <v>294</v>
      </c>
      <c r="I47" s="80">
        <v>5</v>
      </c>
      <c r="J47" s="145">
        <v>1.6062342376029299E+18</v>
      </c>
      <c r="K47" s="80"/>
      <c r="L47" s="144" t="s">
        <v>177</v>
      </c>
      <c r="M47" s="80" t="s">
        <v>93</v>
      </c>
      <c r="N47" s="137">
        <v>2.0899999999999998E-2</v>
      </c>
      <c r="O47" s="137">
        <v>1.2800000000000001E-2</v>
      </c>
      <c r="P47" s="80" t="s">
        <v>322</v>
      </c>
      <c r="Q47" s="80" t="s">
        <v>323</v>
      </c>
      <c r="R47" s="80" t="s">
        <v>92</v>
      </c>
      <c r="S47" s="80">
        <v>50</v>
      </c>
      <c r="T47" s="145">
        <v>1.6062342376029299E+18</v>
      </c>
      <c r="U47" s="80"/>
      <c r="V47" s="144" t="s">
        <v>409</v>
      </c>
      <c r="W47" s="80" t="s">
        <v>103</v>
      </c>
      <c r="X47" s="137">
        <v>8.8999999999999996E-2</v>
      </c>
      <c r="Y47" s="137">
        <v>5.9999999999999995E-4</v>
      </c>
      <c r="Z47" s="80" t="s">
        <v>127</v>
      </c>
      <c r="AA47" s="80" t="s">
        <v>530</v>
      </c>
      <c r="AB47" s="80" t="s">
        <v>492</v>
      </c>
      <c r="AC47" s="80">
        <v>37</v>
      </c>
      <c r="AD47" s="145">
        <v>1.6062358486770401E+18</v>
      </c>
      <c r="AF47" s="144" t="s">
        <v>410</v>
      </c>
      <c r="AG47" s="80" t="s">
        <v>93</v>
      </c>
      <c r="AH47" s="137">
        <v>0.1671</v>
      </c>
      <c r="AI47" s="137">
        <v>2.9999999999999997E-4</v>
      </c>
      <c r="AJ47" s="80" t="s">
        <v>123</v>
      </c>
      <c r="AK47" s="80" t="s">
        <v>531</v>
      </c>
      <c r="AL47" s="80" t="s">
        <v>92</v>
      </c>
      <c r="AM47" s="80">
        <v>35</v>
      </c>
      <c r="AN47" s="145">
        <v>1.6062358486770401E+18</v>
      </c>
      <c r="AP47" s="154" t="s">
        <v>598</v>
      </c>
      <c r="AQ47" s="80" t="s">
        <v>91</v>
      </c>
      <c r="AR47" s="137">
        <v>2.7000000000000001E-3</v>
      </c>
      <c r="AS47" s="137">
        <v>1E-4</v>
      </c>
      <c r="AT47" s="80" t="s">
        <v>738</v>
      </c>
      <c r="AU47" s="80" t="s">
        <v>739</v>
      </c>
      <c r="AV47" s="80" t="s">
        <v>705</v>
      </c>
      <c r="AW47" s="80">
        <v>5</v>
      </c>
      <c r="AX47" s="145">
        <v>1.6062374506101801E+18</v>
      </c>
      <c r="AZ47" s="144" t="s">
        <v>599</v>
      </c>
      <c r="BA47" s="80" t="s">
        <v>93</v>
      </c>
      <c r="BB47" s="137">
        <v>0.1661</v>
      </c>
      <c r="BC47" s="137">
        <v>2.9999999999999997E-4</v>
      </c>
      <c r="BD47" s="80" t="s">
        <v>135</v>
      </c>
      <c r="BE47" s="80" t="s">
        <v>740</v>
      </c>
      <c r="BF47" s="80" t="s">
        <v>92</v>
      </c>
      <c r="BG47" s="80">
        <v>34</v>
      </c>
      <c r="BH47" s="145">
        <v>1.6062374506101801E+18</v>
      </c>
      <c r="BL47" s="135"/>
      <c r="BN47" s="132"/>
      <c r="BO47" s="132"/>
      <c r="BY47" s="132"/>
      <c r="BZ47" s="132"/>
      <c r="CG47" s="135"/>
    </row>
    <row r="48" spans="2:88" x14ac:dyDescent="0.2">
      <c r="B48" s="144" t="s">
        <v>176</v>
      </c>
      <c r="C48" s="80" t="s">
        <v>91</v>
      </c>
      <c r="D48" s="137">
        <v>3.3E-3</v>
      </c>
      <c r="E48" s="137">
        <v>1E-4</v>
      </c>
      <c r="F48" s="80" t="s">
        <v>324</v>
      </c>
      <c r="G48" s="80" t="s">
        <v>325</v>
      </c>
      <c r="H48" s="80" t="s">
        <v>294</v>
      </c>
      <c r="I48" s="80">
        <v>5</v>
      </c>
      <c r="J48" s="145">
        <v>1.6062342551706399E+18</v>
      </c>
      <c r="K48" s="80"/>
      <c r="L48" s="144" t="s">
        <v>177</v>
      </c>
      <c r="M48" s="80" t="s">
        <v>93</v>
      </c>
      <c r="N48" s="137">
        <v>2.1399999999999999E-2</v>
      </c>
      <c r="O48" s="137">
        <v>1.2800000000000001E-2</v>
      </c>
      <c r="P48" s="80" t="s">
        <v>326</v>
      </c>
      <c r="Q48" s="80" t="s">
        <v>327</v>
      </c>
      <c r="R48" s="80" t="s">
        <v>92</v>
      </c>
      <c r="S48" s="80">
        <v>50</v>
      </c>
      <c r="T48" s="145">
        <v>1.6062342551706399E+18</v>
      </c>
      <c r="U48" s="80"/>
      <c r="V48" s="144" t="s">
        <v>409</v>
      </c>
      <c r="W48" s="80" t="s">
        <v>103</v>
      </c>
      <c r="X48" s="137">
        <v>7.4499999999999997E-2</v>
      </c>
      <c r="Y48" s="137">
        <v>5.9999999999999995E-4</v>
      </c>
      <c r="Z48" s="80" t="s">
        <v>127</v>
      </c>
      <c r="AA48" s="80" t="s">
        <v>532</v>
      </c>
      <c r="AB48" s="80" t="s">
        <v>492</v>
      </c>
      <c r="AC48" s="80">
        <v>37</v>
      </c>
      <c r="AD48" s="145">
        <v>1.60623586592097E+18</v>
      </c>
      <c r="AF48" s="144" t="s">
        <v>410</v>
      </c>
      <c r="AG48" s="80" t="s">
        <v>93</v>
      </c>
      <c r="AH48" s="137">
        <v>0.17849999999999999</v>
      </c>
      <c r="AI48" s="137">
        <v>2.9999999999999997E-4</v>
      </c>
      <c r="AJ48" s="80" t="s">
        <v>533</v>
      </c>
      <c r="AK48" s="80" t="s">
        <v>534</v>
      </c>
      <c r="AL48" s="80" t="s">
        <v>92</v>
      </c>
      <c r="AM48" s="80">
        <v>35</v>
      </c>
      <c r="AN48" s="145">
        <v>1.60623586592097E+18</v>
      </c>
      <c r="AP48" s="154" t="s">
        <v>598</v>
      </c>
      <c r="AQ48" s="80" t="s">
        <v>91</v>
      </c>
      <c r="AR48" s="137">
        <v>2.5000000000000001E-3</v>
      </c>
      <c r="AS48" s="137">
        <v>1E-4</v>
      </c>
      <c r="AT48" s="80" t="s">
        <v>741</v>
      </c>
      <c r="AU48" s="80" t="s">
        <v>742</v>
      </c>
      <c r="AV48" s="80" t="s">
        <v>705</v>
      </c>
      <c r="AW48" s="80">
        <v>5</v>
      </c>
      <c r="AX48" s="145">
        <v>1.6062374681660001E+18</v>
      </c>
      <c r="AZ48" s="144" t="s">
        <v>599</v>
      </c>
      <c r="BA48" s="80" t="s">
        <v>93</v>
      </c>
      <c r="BB48" s="137">
        <v>0.1726</v>
      </c>
      <c r="BC48" s="137">
        <v>2.9999999999999997E-4</v>
      </c>
      <c r="BD48" s="80" t="s">
        <v>137</v>
      </c>
      <c r="BE48" s="80" t="s">
        <v>743</v>
      </c>
      <c r="BF48" s="80" t="s">
        <v>92</v>
      </c>
      <c r="BG48" s="80">
        <v>34</v>
      </c>
      <c r="BH48" s="145">
        <v>1.6062374681660001E+18</v>
      </c>
      <c r="BL48" s="135"/>
      <c r="BN48" s="132"/>
      <c r="BO48" s="132"/>
      <c r="BY48" s="132"/>
      <c r="BZ48" s="132"/>
      <c r="CG48" s="135"/>
      <c r="CI48" s="132"/>
      <c r="CJ48" s="132"/>
    </row>
    <row r="49" spans="2:88" x14ac:dyDescent="0.2">
      <c r="B49" s="144" t="s">
        <v>176</v>
      </c>
      <c r="C49" s="80" t="s">
        <v>91</v>
      </c>
      <c r="D49" s="137">
        <v>3.5999999999999999E-3</v>
      </c>
      <c r="E49" s="137">
        <v>1E-4</v>
      </c>
      <c r="F49" s="80" t="s">
        <v>324</v>
      </c>
      <c r="G49" s="80" t="s">
        <v>328</v>
      </c>
      <c r="H49" s="80" t="s">
        <v>294</v>
      </c>
      <c r="I49" s="80">
        <v>5</v>
      </c>
      <c r="J49" s="145">
        <v>1.60623427237951E+18</v>
      </c>
      <c r="K49" s="80"/>
      <c r="L49" s="144" t="s">
        <v>177</v>
      </c>
      <c r="M49" s="80" t="s">
        <v>93</v>
      </c>
      <c r="N49" s="137">
        <v>2.1999999999999999E-2</v>
      </c>
      <c r="O49" s="137">
        <v>1.2800000000000001E-2</v>
      </c>
      <c r="P49" s="80" t="s">
        <v>326</v>
      </c>
      <c r="Q49" s="80" t="s">
        <v>329</v>
      </c>
      <c r="R49" s="80" t="s">
        <v>92</v>
      </c>
      <c r="S49" s="80">
        <v>50</v>
      </c>
      <c r="T49" s="145">
        <v>1.60623427237951E+18</v>
      </c>
      <c r="U49" s="80"/>
      <c r="V49" s="144" t="s">
        <v>409</v>
      </c>
      <c r="W49" s="80" t="s">
        <v>103</v>
      </c>
      <c r="X49" s="137">
        <v>0.1012</v>
      </c>
      <c r="Y49" s="137">
        <v>5.9999999999999995E-4</v>
      </c>
      <c r="Z49" s="80" t="s">
        <v>132</v>
      </c>
      <c r="AA49" s="80" t="s">
        <v>535</v>
      </c>
      <c r="AB49" s="80" t="s">
        <v>492</v>
      </c>
      <c r="AC49" s="80">
        <v>37</v>
      </c>
      <c r="AD49" s="145">
        <v>1.6062358831575301E+18</v>
      </c>
      <c r="AF49" s="144" t="s">
        <v>410</v>
      </c>
      <c r="AG49" s="80" t="s">
        <v>93</v>
      </c>
      <c r="AH49" s="137">
        <v>0.17960000000000001</v>
      </c>
      <c r="AI49" s="137">
        <v>2.9999999999999997E-4</v>
      </c>
      <c r="AJ49" s="80" t="s">
        <v>144</v>
      </c>
      <c r="AK49" s="80" t="s">
        <v>536</v>
      </c>
      <c r="AL49" s="80" t="s">
        <v>92</v>
      </c>
      <c r="AM49" s="80">
        <v>35</v>
      </c>
      <c r="AN49" s="145">
        <v>1.6062358831575301E+18</v>
      </c>
      <c r="AP49" s="154" t="s">
        <v>598</v>
      </c>
      <c r="AQ49" s="80" t="s">
        <v>91</v>
      </c>
      <c r="AR49" s="137">
        <v>3.0000000000000001E-3</v>
      </c>
      <c r="AS49" s="137">
        <v>1E-4</v>
      </c>
      <c r="AT49" s="80" t="s">
        <v>744</v>
      </c>
      <c r="AU49" s="80" t="s">
        <v>745</v>
      </c>
      <c r="AV49" s="80" t="s">
        <v>705</v>
      </c>
      <c r="AW49" s="80">
        <v>5</v>
      </c>
      <c r="AX49" s="145">
        <v>1.6062374853998001E+18</v>
      </c>
      <c r="AZ49" s="144" t="s">
        <v>599</v>
      </c>
      <c r="BA49" s="80" t="s">
        <v>93</v>
      </c>
      <c r="BB49" s="137">
        <v>0.16470000000000001</v>
      </c>
      <c r="BC49" s="137">
        <v>2.9999999999999997E-4</v>
      </c>
      <c r="BD49" s="80" t="s">
        <v>746</v>
      </c>
      <c r="BE49" s="80" t="s">
        <v>747</v>
      </c>
      <c r="BF49" s="80" t="s">
        <v>92</v>
      </c>
      <c r="BG49" s="80">
        <v>34</v>
      </c>
      <c r="BH49" s="145">
        <v>1.6062374853998001E+18</v>
      </c>
      <c r="BL49" s="135"/>
      <c r="BN49" s="132"/>
      <c r="BO49" s="132"/>
      <c r="BY49" s="132"/>
      <c r="BZ49" s="132"/>
      <c r="CG49" s="135"/>
    </row>
    <row r="50" spans="2:88" x14ac:dyDescent="0.2">
      <c r="B50" s="144" t="s">
        <v>176</v>
      </c>
      <c r="C50" s="80" t="s">
        <v>91</v>
      </c>
      <c r="D50" s="137">
        <v>2.8E-3</v>
      </c>
      <c r="E50" s="137">
        <v>1E-4</v>
      </c>
      <c r="F50" s="80" t="s">
        <v>330</v>
      </c>
      <c r="G50" s="80" t="s">
        <v>331</v>
      </c>
      <c r="H50" s="80" t="s">
        <v>294</v>
      </c>
      <c r="I50" s="80">
        <v>5</v>
      </c>
      <c r="J50" s="145">
        <v>1.6062342895981901E+18</v>
      </c>
      <c r="K50" s="80"/>
      <c r="L50" s="144" t="s">
        <v>177</v>
      </c>
      <c r="M50" s="80" t="s">
        <v>93</v>
      </c>
      <c r="N50" s="137">
        <v>2.1700000000000001E-2</v>
      </c>
      <c r="O50" s="137">
        <v>1.2800000000000001E-2</v>
      </c>
      <c r="P50" s="80" t="s">
        <v>326</v>
      </c>
      <c r="Q50" s="80" t="s">
        <v>332</v>
      </c>
      <c r="R50" s="80" t="s">
        <v>92</v>
      </c>
      <c r="S50" s="80">
        <v>50</v>
      </c>
      <c r="T50" s="145">
        <v>1.6062342895981901E+18</v>
      </c>
      <c r="U50" s="80"/>
      <c r="V50" s="144" t="s">
        <v>409</v>
      </c>
      <c r="W50" s="80" t="s">
        <v>103</v>
      </c>
      <c r="X50" s="137">
        <v>7.4800000000000005E-2</v>
      </c>
      <c r="Y50" s="137">
        <v>5.9999999999999995E-4</v>
      </c>
      <c r="Z50" s="80" t="s">
        <v>146</v>
      </c>
      <c r="AA50" s="80" t="s">
        <v>537</v>
      </c>
      <c r="AB50" s="80" t="s">
        <v>538</v>
      </c>
      <c r="AC50" s="80">
        <v>37</v>
      </c>
      <c r="AD50" s="145">
        <v>1.6062359006921001E+18</v>
      </c>
      <c r="AF50" s="144" t="s">
        <v>410</v>
      </c>
      <c r="AG50" s="80" t="s">
        <v>93</v>
      </c>
      <c r="AH50" s="137">
        <v>0.155</v>
      </c>
      <c r="AI50" s="137">
        <v>2.9999999999999997E-4</v>
      </c>
      <c r="AJ50" s="80" t="s">
        <v>138</v>
      </c>
      <c r="AK50" s="80" t="s">
        <v>539</v>
      </c>
      <c r="AL50" s="80" t="s">
        <v>92</v>
      </c>
      <c r="AM50" s="80">
        <v>35</v>
      </c>
      <c r="AN50" s="145">
        <v>1.6062359006921001E+18</v>
      </c>
      <c r="AP50" s="154" t="s">
        <v>598</v>
      </c>
      <c r="AQ50" s="80" t="s">
        <v>91</v>
      </c>
      <c r="AR50" s="137">
        <v>3.2000000000000002E-3</v>
      </c>
      <c r="AS50" s="137">
        <v>1E-4</v>
      </c>
      <c r="AT50" s="80" t="s">
        <v>738</v>
      </c>
      <c r="AU50" s="80" t="s">
        <v>748</v>
      </c>
      <c r="AV50" s="80" t="s">
        <v>705</v>
      </c>
      <c r="AW50" s="80">
        <v>5</v>
      </c>
      <c r="AX50" s="145">
        <v>1.60623750265457E+18</v>
      </c>
      <c r="AZ50" s="144" t="s">
        <v>599</v>
      </c>
      <c r="BA50" s="80" t="s">
        <v>93</v>
      </c>
      <c r="BB50" s="137">
        <v>0.20280000000000001</v>
      </c>
      <c r="BC50" s="137">
        <v>2.9999999999999997E-4</v>
      </c>
      <c r="BD50" s="80" t="s">
        <v>749</v>
      </c>
      <c r="BE50" s="80" t="s">
        <v>750</v>
      </c>
      <c r="BF50" s="80" t="s">
        <v>92</v>
      </c>
      <c r="BG50" s="80">
        <v>34</v>
      </c>
      <c r="BH50" s="145">
        <v>1.60623750265457E+18</v>
      </c>
      <c r="BL50" s="135"/>
      <c r="BN50" s="132"/>
      <c r="BO50" s="132"/>
      <c r="BY50" s="132"/>
      <c r="BZ50" s="132"/>
      <c r="CG50" s="135"/>
      <c r="CI50" s="132"/>
      <c r="CJ50" s="132"/>
    </row>
    <row r="51" spans="2:88" x14ac:dyDescent="0.2">
      <c r="B51" s="144" t="s">
        <v>176</v>
      </c>
      <c r="C51" s="80" t="s">
        <v>91</v>
      </c>
      <c r="D51" s="137">
        <v>3.2000000000000002E-3</v>
      </c>
      <c r="E51" s="137">
        <v>1E-4</v>
      </c>
      <c r="F51" s="80" t="s">
        <v>324</v>
      </c>
      <c r="G51" s="80" t="s">
        <v>333</v>
      </c>
      <c r="H51" s="80" t="s">
        <v>294</v>
      </c>
      <c r="I51" s="80">
        <v>5</v>
      </c>
      <c r="J51" s="145">
        <v>1.60623430718963E+18</v>
      </c>
      <c r="K51" s="80"/>
      <c r="L51" s="144" t="s">
        <v>177</v>
      </c>
      <c r="M51" s="80" t="s">
        <v>93</v>
      </c>
      <c r="N51" s="137">
        <v>2.6200000000000001E-2</v>
      </c>
      <c r="O51" s="137">
        <v>1.2800000000000001E-2</v>
      </c>
      <c r="P51" s="80" t="s">
        <v>334</v>
      </c>
      <c r="Q51" s="80" t="s">
        <v>335</v>
      </c>
      <c r="R51" s="80" t="s">
        <v>92</v>
      </c>
      <c r="S51" s="80">
        <v>50</v>
      </c>
      <c r="T51" s="145">
        <v>1.60623430718963E+18</v>
      </c>
      <c r="U51" s="80"/>
      <c r="V51" s="144" t="s">
        <v>409</v>
      </c>
      <c r="W51" s="80" t="s">
        <v>103</v>
      </c>
      <c r="X51" s="137">
        <v>9.2600000000000002E-2</v>
      </c>
      <c r="Y51" s="137">
        <v>5.9999999999999995E-4</v>
      </c>
      <c r="Z51" s="80" t="s">
        <v>143</v>
      </c>
      <c r="AA51" s="80" t="s">
        <v>540</v>
      </c>
      <c r="AB51" s="80" t="s">
        <v>538</v>
      </c>
      <c r="AC51" s="80">
        <v>37</v>
      </c>
      <c r="AD51" s="145">
        <v>1.6062359179462001E+18</v>
      </c>
      <c r="AF51" s="144" t="s">
        <v>410</v>
      </c>
      <c r="AG51" s="80" t="s">
        <v>93</v>
      </c>
      <c r="AH51" s="137">
        <v>0.27650000000000002</v>
      </c>
      <c r="AI51" s="137">
        <v>2.9999999999999997E-4</v>
      </c>
      <c r="AJ51" s="80" t="s">
        <v>130</v>
      </c>
      <c r="AK51" s="80" t="s">
        <v>541</v>
      </c>
      <c r="AL51" s="80" t="s">
        <v>92</v>
      </c>
      <c r="AM51" s="80">
        <v>35</v>
      </c>
      <c r="AN51" s="145">
        <v>1.6062359179462001E+18</v>
      </c>
      <c r="AP51" s="154" t="s">
        <v>598</v>
      </c>
      <c r="AQ51" s="80" t="s">
        <v>91</v>
      </c>
      <c r="AR51" s="137">
        <v>2.5999999999999999E-3</v>
      </c>
      <c r="AS51" s="137">
        <v>1E-4</v>
      </c>
      <c r="AT51" s="80" t="s">
        <v>738</v>
      </c>
      <c r="AU51" s="80" t="s">
        <v>751</v>
      </c>
      <c r="AV51" s="80" t="s">
        <v>705</v>
      </c>
      <c r="AW51" s="80">
        <v>5</v>
      </c>
      <c r="AX51" s="145">
        <v>1.6062375201857201E+18</v>
      </c>
      <c r="AZ51" s="144" t="s">
        <v>599</v>
      </c>
      <c r="BA51" s="80" t="s">
        <v>93</v>
      </c>
      <c r="BB51" s="137">
        <v>0.17560000000000001</v>
      </c>
      <c r="BC51" s="137">
        <v>2.9999999999999997E-4</v>
      </c>
      <c r="BD51" s="80" t="s">
        <v>505</v>
      </c>
      <c r="BE51" s="80" t="s">
        <v>752</v>
      </c>
      <c r="BF51" s="80" t="s">
        <v>92</v>
      </c>
      <c r="BG51" s="80">
        <v>34</v>
      </c>
      <c r="BH51" s="145">
        <v>1.6062375201857201E+18</v>
      </c>
      <c r="BL51" s="135"/>
      <c r="BN51" s="132"/>
      <c r="BO51" s="132"/>
      <c r="BY51" s="132"/>
      <c r="BZ51" s="132"/>
      <c r="CG51" s="135"/>
    </row>
    <row r="52" spans="2:88" x14ac:dyDescent="0.2">
      <c r="B52" s="144" t="s">
        <v>176</v>
      </c>
      <c r="C52" s="80" t="s">
        <v>91</v>
      </c>
      <c r="D52" s="137">
        <v>3.3999999999999998E-3</v>
      </c>
      <c r="E52" s="137">
        <v>1E-4</v>
      </c>
      <c r="F52" s="80" t="s">
        <v>336</v>
      </c>
      <c r="G52" s="80" t="s">
        <v>337</v>
      </c>
      <c r="H52" s="80" t="s">
        <v>294</v>
      </c>
      <c r="I52" s="80">
        <v>5</v>
      </c>
      <c r="J52" s="145">
        <v>1.60623432443166E+18</v>
      </c>
      <c r="K52" s="80"/>
      <c r="L52" s="144" t="s">
        <v>177</v>
      </c>
      <c r="M52" s="80" t="s">
        <v>93</v>
      </c>
      <c r="N52" s="137">
        <v>2.4500000000000001E-2</v>
      </c>
      <c r="O52" s="137">
        <v>1.2800000000000001E-2</v>
      </c>
      <c r="P52" s="80" t="s">
        <v>334</v>
      </c>
      <c r="Q52" s="80" t="s">
        <v>338</v>
      </c>
      <c r="R52" s="80" t="s">
        <v>92</v>
      </c>
      <c r="S52" s="80">
        <v>50</v>
      </c>
      <c r="T52" s="145">
        <v>1.60623432443166E+18</v>
      </c>
      <c r="U52" s="80"/>
      <c r="V52" s="144" t="s">
        <v>409</v>
      </c>
      <c r="W52" s="80" t="s">
        <v>103</v>
      </c>
      <c r="X52" s="137">
        <v>7.5800000000000006E-2</v>
      </c>
      <c r="Y52" s="137">
        <v>5.9999999999999995E-4</v>
      </c>
      <c r="Z52" s="80" t="s">
        <v>542</v>
      </c>
      <c r="AA52" s="80" t="s">
        <v>543</v>
      </c>
      <c r="AB52" s="80" t="s">
        <v>538</v>
      </c>
      <c r="AC52" s="80">
        <v>37</v>
      </c>
      <c r="AD52" s="145">
        <v>1.6062359351873101E+18</v>
      </c>
      <c r="AF52" s="144" t="s">
        <v>410</v>
      </c>
      <c r="AG52" s="80" t="s">
        <v>93</v>
      </c>
      <c r="AH52" s="137">
        <v>0.14879999999999999</v>
      </c>
      <c r="AI52" s="137">
        <v>2.9999999999999997E-4</v>
      </c>
      <c r="AJ52" s="80" t="s">
        <v>165</v>
      </c>
      <c r="AK52" s="80" t="s">
        <v>544</v>
      </c>
      <c r="AL52" s="80" t="s">
        <v>92</v>
      </c>
      <c r="AM52" s="80">
        <v>35</v>
      </c>
      <c r="AN52" s="145">
        <v>1.6062359351873101E+18</v>
      </c>
      <c r="AP52" s="154" t="s">
        <v>598</v>
      </c>
      <c r="AQ52" s="80" t="s">
        <v>91</v>
      </c>
      <c r="AR52" s="137">
        <v>3.0999999999999999E-3</v>
      </c>
      <c r="AS52" s="137">
        <v>1E-4</v>
      </c>
      <c r="AT52" s="80" t="s">
        <v>166</v>
      </c>
      <c r="AU52" s="80" t="s">
        <v>753</v>
      </c>
      <c r="AV52" s="80" t="s">
        <v>705</v>
      </c>
      <c r="AW52" s="80">
        <v>5</v>
      </c>
      <c r="AX52" s="145">
        <v>1.6062375374194601E+18</v>
      </c>
      <c r="AZ52" s="144" t="s">
        <v>599</v>
      </c>
      <c r="BA52" s="80" t="s">
        <v>93</v>
      </c>
      <c r="BB52" s="137">
        <v>0.1638</v>
      </c>
      <c r="BC52" s="137">
        <v>2.9999999999999997E-4</v>
      </c>
      <c r="BD52" s="80" t="s">
        <v>749</v>
      </c>
      <c r="BE52" s="80" t="s">
        <v>754</v>
      </c>
      <c r="BF52" s="80" t="s">
        <v>92</v>
      </c>
      <c r="BG52" s="80">
        <v>34</v>
      </c>
      <c r="BH52" s="145">
        <v>1.6062375374194601E+18</v>
      </c>
      <c r="BL52" s="135"/>
      <c r="BN52" s="132"/>
      <c r="BO52" s="132"/>
      <c r="BY52" s="132"/>
      <c r="BZ52" s="132"/>
      <c r="CG52" s="135"/>
      <c r="CI52" s="132"/>
      <c r="CJ52" s="132"/>
    </row>
    <row r="53" spans="2:88" x14ac:dyDescent="0.2">
      <c r="B53" s="144" t="s">
        <v>176</v>
      </c>
      <c r="C53" s="80" t="s">
        <v>91</v>
      </c>
      <c r="D53" s="137">
        <v>3.8E-3</v>
      </c>
      <c r="E53" s="137">
        <v>1E-4</v>
      </c>
      <c r="F53" s="80" t="s">
        <v>339</v>
      </c>
      <c r="G53" s="80" t="s">
        <v>340</v>
      </c>
      <c r="H53" s="80" t="s">
        <v>294</v>
      </c>
      <c r="I53" s="80">
        <v>5</v>
      </c>
      <c r="J53" s="145">
        <v>1.6062343416674601E+18</v>
      </c>
      <c r="K53" s="80"/>
      <c r="L53" s="144" t="s">
        <v>177</v>
      </c>
      <c r="M53" s="80" t="s">
        <v>93</v>
      </c>
      <c r="N53" s="137">
        <v>2.1899999999999999E-2</v>
      </c>
      <c r="O53" s="137">
        <v>1.2800000000000001E-2</v>
      </c>
      <c r="P53" s="80" t="s">
        <v>334</v>
      </c>
      <c r="Q53" s="80" t="s">
        <v>341</v>
      </c>
      <c r="R53" s="80" t="s">
        <v>92</v>
      </c>
      <c r="S53" s="80">
        <v>50</v>
      </c>
      <c r="T53" s="145">
        <v>1.6062343416674601E+18</v>
      </c>
      <c r="U53" s="80"/>
      <c r="V53" s="144" t="s">
        <v>409</v>
      </c>
      <c r="W53" s="80" t="s">
        <v>103</v>
      </c>
      <c r="X53" s="137">
        <v>7.7499999999999999E-2</v>
      </c>
      <c r="Y53" s="137">
        <v>5.9999999999999995E-4</v>
      </c>
      <c r="Z53" s="80" t="s">
        <v>542</v>
      </c>
      <c r="AA53" s="80" t="s">
        <v>545</v>
      </c>
      <c r="AB53" s="80" t="s">
        <v>538</v>
      </c>
      <c r="AC53" s="80">
        <v>37</v>
      </c>
      <c r="AD53" s="145">
        <v>1.60623595270797E+18</v>
      </c>
      <c r="AF53" s="144" t="s">
        <v>410</v>
      </c>
      <c r="AG53" s="80" t="s">
        <v>93</v>
      </c>
      <c r="AH53" s="137">
        <v>0.1741</v>
      </c>
      <c r="AI53" s="137">
        <v>2.9999999999999997E-4</v>
      </c>
      <c r="AJ53" s="80" t="s">
        <v>139</v>
      </c>
      <c r="AK53" s="80" t="s">
        <v>546</v>
      </c>
      <c r="AL53" s="80" t="s">
        <v>92</v>
      </c>
      <c r="AM53" s="80">
        <v>35</v>
      </c>
      <c r="AN53" s="145">
        <v>1.60623595270797E+18</v>
      </c>
      <c r="AP53" s="154" t="s">
        <v>598</v>
      </c>
      <c r="AQ53" s="80" t="s">
        <v>91</v>
      </c>
      <c r="AR53" s="137">
        <v>2.8999999999999998E-3</v>
      </c>
      <c r="AS53" s="137">
        <v>1E-4</v>
      </c>
      <c r="AT53" s="80" t="s">
        <v>755</v>
      </c>
      <c r="AU53" s="80" t="s">
        <v>756</v>
      </c>
      <c r="AV53" s="80" t="s">
        <v>605</v>
      </c>
      <c r="AW53" s="80">
        <v>5</v>
      </c>
      <c r="AX53" s="145">
        <v>1.6062375546456699E+18</v>
      </c>
      <c r="AZ53" s="144" t="s">
        <v>599</v>
      </c>
      <c r="BA53" s="80" t="s">
        <v>93</v>
      </c>
      <c r="BB53" s="137">
        <v>0.1608</v>
      </c>
      <c r="BC53" s="137">
        <v>2.9999999999999997E-4</v>
      </c>
      <c r="BD53" s="80" t="s">
        <v>135</v>
      </c>
      <c r="BE53" s="80" t="s">
        <v>757</v>
      </c>
      <c r="BF53" s="80" t="s">
        <v>92</v>
      </c>
      <c r="BG53" s="80">
        <v>34</v>
      </c>
      <c r="BH53" s="145">
        <v>1.6062375546456699E+18</v>
      </c>
      <c r="BL53" s="135"/>
      <c r="BN53" s="132"/>
      <c r="BO53" s="132"/>
      <c r="BY53" s="132"/>
      <c r="BZ53" s="132"/>
      <c r="CG53" s="135"/>
    </row>
    <row r="54" spans="2:88" x14ac:dyDescent="0.2">
      <c r="B54" s="144" t="s">
        <v>176</v>
      </c>
      <c r="C54" s="80" t="s">
        <v>91</v>
      </c>
      <c r="D54" s="137">
        <v>3.8E-3</v>
      </c>
      <c r="E54" s="137">
        <v>1E-4</v>
      </c>
      <c r="F54" s="80" t="s">
        <v>342</v>
      </c>
      <c r="G54" s="80" t="s">
        <v>343</v>
      </c>
      <c r="H54" s="80" t="s">
        <v>294</v>
      </c>
      <c r="I54" s="80">
        <v>5</v>
      </c>
      <c r="J54" s="145">
        <v>1.6062343592114099E+18</v>
      </c>
      <c r="K54" s="80"/>
      <c r="L54" s="144" t="s">
        <v>177</v>
      </c>
      <c r="M54" s="80" t="s">
        <v>93</v>
      </c>
      <c r="N54" s="137">
        <v>2.0799999999999999E-2</v>
      </c>
      <c r="O54" s="137">
        <v>1.2800000000000001E-2</v>
      </c>
      <c r="P54" s="80" t="s">
        <v>344</v>
      </c>
      <c r="Q54" s="80" t="s">
        <v>345</v>
      </c>
      <c r="R54" s="80" t="s">
        <v>92</v>
      </c>
      <c r="S54" s="80">
        <v>50</v>
      </c>
      <c r="T54" s="145">
        <v>1.6062343592114099E+18</v>
      </c>
      <c r="U54" s="80"/>
      <c r="V54" s="144" t="s">
        <v>409</v>
      </c>
      <c r="W54" s="80" t="s">
        <v>103</v>
      </c>
      <c r="X54" s="137">
        <v>7.2599999999999998E-2</v>
      </c>
      <c r="Y54" s="137">
        <v>5.9999999999999995E-4</v>
      </c>
      <c r="Z54" s="80" t="s">
        <v>146</v>
      </c>
      <c r="AA54" s="80" t="s">
        <v>547</v>
      </c>
      <c r="AB54" s="80" t="s">
        <v>538</v>
      </c>
      <c r="AC54" s="80">
        <v>37</v>
      </c>
      <c r="AD54" s="145">
        <v>1.6062359699753999E+18</v>
      </c>
      <c r="AF54" s="144" t="s">
        <v>410</v>
      </c>
      <c r="AG54" s="80" t="s">
        <v>93</v>
      </c>
      <c r="AH54" s="137">
        <v>0.15340000000000001</v>
      </c>
      <c r="AI54" s="137">
        <v>2.9999999999999997E-4</v>
      </c>
      <c r="AJ54" s="80" t="s">
        <v>142</v>
      </c>
      <c r="AK54" s="80" t="s">
        <v>548</v>
      </c>
      <c r="AL54" s="80" t="s">
        <v>92</v>
      </c>
      <c r="AM54" s="80">
        <v>35</v>
      </c>
      <c r="AN54" s="145">
        <v>1.6062359699753999E+18</v>
      </c>
      <c r="AP54" s="154" t="s">
        <v>598</v>
      </c>
      <c r="AQ54" s="80" t="s">
        <v>91</v>
      </c>
      <c r="AR54" s="137">
        <v>3.3999999999999998E-3</v>
      </c>
      <c r="AS54" s="137">
        <v>1E-4</v>
      </c>
      <c r="AT54" s="80" t="s">
        <v>758</v>
      </c>
      <c r="AU54" s="80" t="s">
        <v>759</v>
      </c>
      <c r="AV54" s="80" t="s">
        <v>605</v>
      </c>
      <c r="AW54" s="80">
        <v>5</v>
      </c>
      <c r="AX54" s="145">
        <v>1.6062375722050601E+18</v>
      </c>
      <c r="AZ54" s="144" t="s">
        <v>599</v>
      </c>
      <c r="BA54" s="80" t="s">
        <v>93</v>
      </c>
      <c r="BB54" s="137">
        <v>0.27710000000000001</v>
      </c>
      <c r="BC54" s="137">
        <v>2.9999999999999997E-4</v>
      </c>
      <c r="BD54" s="80" t="s">
        <v>760</v>
      </c>
      <c r="BE54" s="80" t="s">
        <v>761</v>
      </c>
      <c r="BF54" s="80" t="s">
        <v>92</v>
      </c>
      <c r="BG54" s="80">
        <v>34</v>
      </c>
      <c r="BH54" s="145">
        <v>1.6062375722050601E+18</v>
      </c>
      <c r="BL54" s="135"/>
      <c r="BN54" s="132"/>
      <c r="BO54" s="132"/>
      <c r="BY54" s="132"/>
      <c r="BZ54" s="132"/>
      <c r="CG54" s="135"/>
      <c r="CI54" s="132"/>
      <c r="CJ54" s="132"/>
    </row>
    <row r="55" spans="2:88" x14ac:dyDescent="0.2">
      <c r="B55" s="144" t="s">
        <v>176</v>
      </c>
      <c r="C55" s="80" t="s">
        <v>91</v>
      </c>
      <c r="D55" s="137">
        <v>3.5999999999999999E-3</v>
      </c>
      <c r="E55" s="137">
        <v>1E-4</v>
      </c>
      <c r="F55" s="80" t="s">
        <v>339</v>
      </c>
      <c r="G55" s="80" t="s">
        <v>346</v>
      </c>
      <c r="H55" s="80" t="s">
        <v>294</v>
      </c>
      <c r="I55" s="80">
        <v>5</v>
      </c>
      <c r="J55" s="145">
        <v>1.60623437642782E+18</v>
      </c>
      <c r="K55" s="80"/>
      <c r="L55" s="144" t="s">
        <v>177</v>
      </c>
      <c r="M55" s="80" t="s">
        <v>93</v>
      </c>
      <c r="N55" s="137">
        <v>2.1399999999999999E-2</v>
      </c>
      <c r="O55" s="137">
        <v>1.2800000000000001E-2</v>
      </c>
      <c r="P55" s="80" t="s">
        <v>344</v>
      </c>
      <c r="Q55" s="80" t="s">
        <v>347</v>
      </c>
      <c r="R55" s="80" t="s">
        <v>92</v>
      </c>
      <c r="S55" s="80">
        <v>50</v>
      </c>
      <c r="T55" s="145">
        <v>1.60623437642782E+18</v>
      </c>
      <c r="U55" s="80"/>
      <c r="V55" s="144" t="s">
        <v>409</v>
      </c>
      <c r="W55" s="80" t="s">
        <v>103</v>
      </c>
      <c r="X55" s="137">
        <v>9.4100000000000003E-2</v>
      </c>
      <c r="Y55" s="137">
        <v>5.9999999999999995E-4</v>
      </c>
      <c r="Z55" s="80" t="s">
        <v>146</v>
      </c>
      <c r="AA55" s="80" t="s">
        <v>549</v>
      </c>
      <c r="AB55" s="80" t="s">
        <v>538</v>
      </c>
      <c r="AC55" s="80">
        <v>37</v>
      </c>
      <c r="AD55" s="145">
        <v>1.6062359877203799E+18</v>
      </c>
      <c r="AF55" s="144" t="s">
        <v>410</v>
      </c>
      <c r="AG55" s="80" t="s">
        <v>93</v>
      </c>
      <c r="AH55" s="137">
        <v>0.35160000000000002</v>
      </c>
      <c r="AI55" s="137">
        <v>2.9999999999999997E-4</v>
      </c>
      <c r="AJ55" s="80" t="s">
        <v>142</v>
      </c>
      <c r="AK55" s="80" t="s">
        <v>550</v>
      </c>
      <c r="AL55" s="80" t="s">
        <v>92</v>
      </c>
      <c r="AM55" s="80">
        <v>35</v>
      </c>
      <c r="AN55" s="145">
        <v>1.6062359877203799E+18</v>
      </c>
      <c r="AP55" s="154" t="s">
        <v>598</v>
      </c>
      <c r="AQ55" s="80" t="s">
        <v>91</v>
      </c>
      <c r="AR55" s="137">
        <v>3.7000000000000002E-3</v>
      </c>
      <c r="AS55" s="137">
        <v>1E-4</v>
      </c>
      <c r="AT55" s="80" t="s">
        <v>762</v>
      </c>
      <c r="AU55" s="80" t="s">
        <v>763</v>
      </c>
      <c r="AV55" s="80" t="s">
        <v>605</v>
      </c>
      <c r="AW55" s="80">
        <v>5</v>
      </c>
      <c r="AX55" s="145">
        <v>1.60623758944338E+18</v>
      </c>
      <c r="AZ55" s="144" t="s">
        <v>599</v>
      </c>
      <c r="BA55" s="80" t="s">
        <v>93</v>
      </c>
      <c r="BB55" s="137">
        <v>0.1638</v>
      </c>
      <c r="BC55" s="137">
        <v>2.9999999999999997E-4</v>
      </c>
      <c r="BD55" s="80" t="s">
        <v>133</v>
      </c>
      <c r="BE55" s="80" t="s">
        <v>764</v>
      </c>
      <c r="BF55" s="80" t="s">
        <v>92</v>
      </c>
      <c r="BG55" s="80">
        <v>34</v>
      </c>
      <c r="BH55" s="145">
        <v>1.60623758944338E+18</v>
      </c>
      <c r="BL55" s="135"/>
      <c r="BN55" s="132"/>
      <c r="BO55" s="132"/>
      <c r="BY55" s="132"/>
      <c r="BZ55" s="132"/>
      <c r="CG55" s="135"/>
    </row>
    <row r="56" spans="2:88" x14ac:dyDescent="0.2">
      <c r="B56" s="144" t="s">
        <v>176</v>
      </c>
      <c r="C56" s="80" t="s">
        <v>91</v>
      </c>
      <c r="D56" s="137">
        <v>4.0000000000000001E-3</v>
      </c>
      <c r="E56" s="137">
        <v>1E-4</v>
      </c>
      <c r="F56" s="80" t="s">
        <v>348</v>
      </c>
      <c r="G56" s="80" t="s">
        <v>349</v>
      </c>
      <c r="H56" s="80" t="s">
        <v>350</v>
      </c>
      <c r="I56" s="80">
        <v>5</v>
      </c>
      <c r="J56" s="145">
        <v>1.6062343936536499E+18</v>
      </c>
      <c r="K56" s="80"/>
      <c r="L56" s="144" t="s">
        <v>177</v>
      </c>
      <c r="M56" s="80" t="s">
        <v>93</v>
      </c>
      <c r="N56" s="137">
        <v>2.0899999999999998E-2</v>
      </c>
      <c r="O56" s="137">
        <v>1.2800000000000001E-2</v>
      </c>
      <c r="P56" s="80" t="s">
        <v>344</v>
      </c>
      <c r="Q56" s="80" t="s">
        <v>351</v>
      </c>
      <c r="R56" s="80" t="s">
        <v>92</v>
      </c>
      <c r="S56" s="80">
        <v>50</v>
      </c>
      <c r="T56" s="145">
        <v>1.6062343936536499E+18</v>
      </c>
      <c r="U56" s="80"/>
      <c r="V56" s="144" t="s">
        <v>409</v>
      </c>
      <c r="W56" s="80" t="s">
        <v>103</v>
      </c>
      <c r="X56" s="137">
        <v>7.9899999999999999E-2</v>
      </c>
      <c r="Y56" s="137">
        <v>5.9999999999999995E-4</v>
      </c>
      <c r="Z56" s="80" t="s">
        <v>141</v>
      </c>
      <c r="AA56" s="80" t="s">
        <v>551</v>
      </c>
      <c r="AB56" s="80" t="s">
        <v>538</v>
      </c>
      <c r="AC56" s="80">
        <v>37</v>
      </c>
      <c r="AD56" s="145">
        <v>1.6062360049679099E+18</v>
      </c>
      <c r="AF56" s="144" t="s">
        <v>410</v>
      </c>
      <c r="AG56" s="80" t="s">
        <v>93</v>
      </c>
      <c r="AH56" s="137">
        <v>0.16300000000000001</v>
      </c>
      <c r="AI56" s="137">
        <v>2.9999999999999997E-4</v>
      </c>
      <c r="AJ56" s="80" t="s">
        <v>139</v>
      </c>
      <c r="AK56" s="80" t="s">
        <v>552</v>
      </c>
      <c r="AL56" s="80" t="s">
        <v>92</v>
      </c>
      <c r="AM56" s="80">
        <v>35</v>
      </c>
      <c r="AN56" s="145">
        <v>1.6062360049679099E+18</v>
      </c>
      <c r="AP56" s="154" t="s">
        <v>598</v>
      </c>
      <c r="AQ56" s="80" t="s">
        <v>91</v>
      </c>
      <c r="AR56" s="137">
        <v>3.0999999999999999E-3</v>
      </c>
      <c r="AS56" s="137">
        <v>1E-4</v>
      </c>
      <c r="AT56" s="80" t="s">
        <v>765</v>
      </c>
      <c r="AU56" s="80" t="s">
        <v>766</v>
      </c>
      <c r="AV56" s="80" t="s">
        <v>605</v>
      </c>
      <c r="AW56" s="80">
        <v>5</v>
      </c>
      <c r="AX56" s="145">
        <v>1.6062376066562501E+18</v>
      </c>
      <c r="AZ56" s="144" t="s">
        <v>599</v>
      </c>
      <c r="BA56" s="80" t="s">
        <v>93</v>
      </c>
      <c r="BB56" s="137">
        <v>0.15440000000000001</v>
      </c>
      <c r="BC56" s="137">
        <v>2.9999999999999997E-4</v>
      </c>
      <c r="BD56" s="80" t="s">
        <v>159</v>
      </c>
      <c r="BE56" s="80" t="s">
        <v>767</v>
      </c>
      <c r="BF56" s="80" t="s">
        <v>92</v>
      </c>
      <c r="BG56" s="80">
        <v>34</v>
      </c>
      <c r="BH56" s="145">
        <v>1.6062376066562501E+18</v>
      </c>
      <c r="BL56" s="135"/>
      <c r="BN56" s="132"/>
      <c r="BO56" s="132"/>
      <c r="BY56" s="132"/>
      <c r="BZ56" s="132"/>
      <c r="CG56" s="135"/>
      <c r="CI56" s="132"/>
      <c r="CJ56" s="132"/>
    </row>
    <row r="57" spans="2:88" x14ac:dyDescent="0.2">
      <c r="B57" s="144" t="s">
        <v>176</v>
      </c>
      <c r="C57" s="80" t="s">
        <v>91</v>
      </c>
      <c r="D57" s="137">
        <v>3.3E-3</v>
      </c>
      <c r="E57" s="137">
        <v>1E-4</v>
      </c>
      <c r="F57" s="80" t="s">
        <v>352</v>
      </c>
      <c r="G57" s="80" t="s">
        <v>353</v>
      </c>
      <c r="H57" s="80" t="s">
        <v>350</v>
      </c>
      <c r="I57" s="80">
        <v>5</v>
      </c>
      <c r="J57" s="145">
        <v>1.6062344112313001E+18</v>
      </c>
      <c r="K57" s="80"/>
      <c r="L57" s="144" t="s">
        <v>177</v>
      </c>
      <c r="M57" s="80" t="s">
        <v>93</v>
      </c>
      <c r="N57" s="137">
        <v>2.0500000000000001E-2</v>
      </c>
      <c r="O57" s="137">
        <v>1.2800000000000001E-2</v>
      </c>
      <c r="P57" s="80" t="s">
        <v>344</v>
      </c>
      <c r="Q57" s="80" t="s">
        <v>354</v>
      </c>
      <c r="R57" s="80" t="s">
        <v>92</v>
      </c>
      <c r="S57" s="80">
        <v>50</v>
      </c>
      <c r="T57" s="145">
        <v>1.6062344112313001E+18</v>
      </c>
      <c r="U57" s="80"/>
      <c r="V57" s="144" t="s">
        <v>409</v>
      </c>
      <c r="W57" s="80" t="s">
        <v>103</v>
      </c>
      <c r="X57" s="137">
        <v>8.6300000000000002E-2</v>
      </c>
      <c r="Y57" s="137">
        <v>5.9999999999999995E-4</v>
      </c>
      <c r="Z57" s="80" t="s">
        <v>140</v>
      </c>
      <c r="AA57" s="80" t="s">
        <v>553</v>
      </c>
      <c r="AB57" s="80" t="s">
        <v>538</v>
      </c>
      <c r="AC57" s="80">
        <v>37</v>
      </c>
      <c r="AD57" s="145">
        <v>1.6062360222164301E+18</v>
      </c>
      <c r="AF57" s="144" t="s">
        <v>410</v>
      </c>
      <c r="AG57" s="80" t="s">
        <v>93</v>
      </c>
      <c r="AH57" s="137">
        <v>0.18140000000000001</v>
      </c>
      <c r="AI57" s="137">
        <v>2.9999999999999997E-4</v>
      </c>
      <c r="AJ57" s="80" t="s">
        <v>159</v>
      </c>
      <c r="AK57" s="80" t="s">
        <v>554</v>
      </c>
      <c r="AL57" s="80" t="s">
        <v>92</v>
      </c>
      <c r="AM57" s="80">
        <v>35</v>
      </c>
      <c r="AN57" s="145">
        <v>1.6062360222164301E+18</v>
      </c>
      <c r="AP57" s="154" t="s">
        <v>598</v>
      </c>
      <c r="AQ57" s="80" t="s">
        <v>91</v>
      </c>
      <c r="AR57" s="137">
        <v>3.2000000000000002E-3</v>
      </c>
      <c r="AS57" s="137">
        <v>1E-4</v>
      </c>
      <c r="AT57" s="80" t="s">
        <v>768</v>
      </c>
      <c r="AU57" s="80" t="s">
        <v>769</v>
      </c>
      <c r="AV57" s="80" t="s">
        <v>605</v>
      </c>
      <c r="AW57" s="80">
        <v>5</v>
      </c>
      <c r="AX57" s="145">
        <v>1.6062376242261E+18</v>
      </c>
      <c r="AZ57" s="144" t="s">
        <v>599</v>
      </c>
      <c r="BA57" s="80" t="s">
        <v>93</v>
      </c>
      <c r="BB57" s="137">
        <v>0.17080000000000001</v>
      </c>
      <c r="BC57" s="137">
        <v>2.9999999999999997E-4</v>
      </c>
      <c r="BD57" s="80" t="s">
        <v>770</v>
      </c>
      <c r="BE57" s="80" t="s">
        <v>771</v>
      </c>
      <c r="BF57" s="80" t="s">
        <v>92</v>
      </c>
      <c r="BG57" s="80">
        <v>34</v>
      </c>
      <c r="BH57" s="145">
        <v>1.6062376242261E+18</v>
      </c>
      <c r="BL57" s="135"/>
      <c r="BN57" s="132"/>
      <c r="BO57" s="132"/>
      <c r="BY57" s="132"/>
      <c r="BZ57" s="132"/>
      <c r="CG57" s="135"/>
    </row>
    <row r="58" spans="2:88" x14ac:dyDescent="0.2">
      <c r="B58" s="144" t="s">
        <v>176</v>
      </c>
      <c r="C58" s="80" t="s">
        <v>91</v>
      </c>
      <c r="D58" s="137">
        <v>3.5000000000000001E-3</v>
      </c>
      <c r="E58" s="137">
        <v>1E-4</v>
      </c>
      <c r="F58" s="80" t="s">
        <v>348</v>
      </c>
      <c r="G58" s="80" t="s">
        <v>355</v>
      </c>
      <c r="H58" s="80" t="s">
        <v>350</v>
      </c>
      <c r="I58" s="80">
        <v>5</v>
      </c>
      <c r="J58" s="145">
        <v>1.60623442845905E+18</v>
      </c>
      <c r="K58" s="80"/>
      <c r="L58" s="144" t="s">
        <v>177</v>
      </c>
      <c r="M58" s="80" t="s">
        <v>93</v>
      </c>
      <c r="N58" s="137">
        <v>2.01E-2</v>
      </c>
      <c r="O58" s="137">
        <v>1.2800000000000001E-2</v>
      </c>
      <c r="P58" s="80" t="s">
        <v>344</v>
      </c>
      <c r="Q58" s="80" t="s">
        <v>356</v>
      </c>
      <c r="R58" s="80" t="s">
        <v>92</v>
      </c>
      <c r="S58" s="80">
        <v>50</v>
      </c>
      <c r="T58" s="145">
        <v>1.60623442845905E+18</v>
      </c>
      <c r="U58" s="80"/>
      <c r="V58" s="144" t="s">
        <v>409</v>
      </c>
      <c r="W58" s="80" t="s">
        <v>103</v>
      </c>
      <c r="X58" s="137">
        <v>0.1026</v>
      </c>
      <c r="Y58" s="137">
        <v>5.9999999999999995E-4</v>
      </c>
      <c r="Z58" s="80" t="s">
        <v>141</v>
      </c>
      <c r="AA58" s="80" t="s">
        <v>555</v>
      </c>
      <c r="AB58" s="80" t="s">
        <v>538</v>
      </c>
      <c r="AC58" s="80">
        <v>37</v>
      </c>
      <c r="AD58" s="145">
        <v>1.60623603973949E+18</v>
      </c>
      <c r="AF58" s="144" t="s">
        <v>410</v>
      </c>
      <c r="AG58" s="80" t="s">
        <v>93</v>
      </c>
      <c r="AH58" s="137">
        <v>0.16250000000000001</v>
      </c>
      <c r="AI58" s="137">
        <v>2.9999999999999997E-4</v>
      </c>
      <c r="AJ58" s="80" t="s">
        <v>159</v>
      </c>
      <c r="AK58" s="80" t="s">
        <v>556</v>
      </c>
      <c r="AL58" s="80" t="s">
        <v>92</v>
      </c>
      <c r="AM58" s="80">
        <v>35</v>
      </c>
      <c r="AN58" s="145">
        <v>1.60623603973949E+18</v>
      </c>
      <c r="AP58" s="154" t="s">
        <v>598</v>
      </c>
      <c r="AQ58" s="80" t="s">
        <v>91</v>
      </c>
      <c r="AR58" s="137">
        <v>3.8999999999999998E-3</v>
      </c>
      <c r="AS58" s="137">
        <v>1E-4</v>
      </c>
      <c r="AT58" s="80" t="s">
        <v>772</v>
      </c>
      <c r="AU58" s="80" t="s">
        <v>773</v>
      </c>
      <c r="AV58" s="80" t="s">
        <v>605</v>
      </c>
      <c r="AW58" s="80">
        <v>5</v>
      </c>
      <c r="AX58" s="145">
        <v>1.6062376414498801E+18</v>
      </c>
      <c r="AZ58" s="144" t="s">
        <v>599</v>
      </c>
      <c r="BA58" s="80" t="s">
        <v>93</v>
      </c>
      <c r="BB58" s="137">
        <v>0.16089999999999999</v>
      </c>
      <c r="BC58" s="137">
        <v>2.9999999999999997E-4</v>
      </c>
      <c r="BD58" s="80" t="s">
        <v>147</v>
      </c>
      <c r="BE58" s="80" t="s">
        <v>774</v>
      </c>
      <c r="BF58" s="80" t="s">
        <v>92</v>
      </c>
      <c r="BG58" s="80">
        <v>34</v>
      </c>
      <c r="BH58" s="145">
        <v>1.6062376414498801E+18</v>
      </c>
      <c r="BL58" s="135"/>
      <c r="BN58" s="132"/>
      <c r="BO58" s="132"/>
      <c r="BY58" s="132"/>
      <c r="BZ58" s="132"/>
      <c r="CG58" s="135"/>
      <c r="CI58" s="132"/>
      <c r="CJ58" s="132"/>
    </row>
    <row r="59" spans="2:88" x14ac:dyDescent="0.2">
      <c r="B59" s="144" t="s">
        <v>176</v>
      </c>
      <c r="C59" s="80" t="s">
        <v>91</v>
      </c>
      <c r="D59" s="137">
        <v>2.8999999999999998E-3</v>
      </c>
      <c r="E59" s="137">
        <v>1E-4</v>
      </c>
      <c r="F59" s="80" t="s">
        <v>352</v>
      </c>
      <c r="G59" s="80" t="s">
        <v>357</v>
      </c>
      <c r="H59" s="80" t="s">
        <v>350</v>
      </c>
      <c r="I59" s="80">
        <v>5</v>
      </c>
      <c r="J59" s="145">
        <v>1.60623444569555E+18</v>
      </c>
      <c r="K59" s="80"/>
      <c r="L59" s="144" t="s">
        <v>177</v>
      </c>
      <c r="M59" s="80" t="s">
        <v>93</v>
      </c>
      <c r="N59" s="137">
        <v>2.3800000000000002E-2</v>
      </c>
      <c r="O59" s="137">
        <v>1.2800000000000001E-2</v>
      </c>
      <c r="P59" s="80" t="s">
        <v>344</v>
      </c>
      <c r="Q59" s="80" t="s">
        <v>358</v>
      </c>
      <c r="R59" s="80" t="s">
        <v>92</v>
      </c>
      <c r="S59" s="80">
        <v>50</v>
      </c>
      <c r="T59" s="145">
        <v>1.60623444569555E+18</v>
      </c>
      <c r="U59" s="80"/>
      <c r="V59" s="144" t="s">
        <v>409</v>
      </c>
      <c r="W59" s="80" t="s">
        <v>103</v>
      </c>
      <c r="X59" s="137">
        <v>8.2600000000000007E-2</v>
      </c>
      <c r="Y59" s="137">
        <v>5.9999999999999995E-4</v>
      </c>
      <c r="Z59" s="80" t="s">
        <v>141</v>
      </c>
      <c r="AA59" s="80" t="s">
        <v>557</v>
      </c>
      <c r="AB59" s="80" t="s">
        <v>538</v>
      </c>
      <c r="AC59" s="80">
        <v>37</v>
      </c>
      <c r="AD59" s="145">
        <v>1.6062360569749399E+18</v>
      </c>
      <c r="AF59" s="144" t="s">
        <v>410</v>
      </c>
      <c r="AG59" s="80" t="s">
        <v>93</v>
      </c>
      <c r="AH59" s="137">
        <v>0.19320000000000001</v>
      </c>
      <c r="AI59" s="137">
        <v>2.9999999999999997E-4</v>
      </c>
      <c r="AJ59" s="80" t="s">
        <v>162</v>
      </c>
      <c r="AK59" s="80" t="s">
        <v>558</v>
      </c>
      <c r="AL59" s="80" t="s">
        <v>92</v>
      </c>
      <c r="AM59" s="80">
        <v>35</v>
      </c>
      <c r="AN59" s="145">
        <v>1.6062360569749399E+18</v>
      </c>
      <c r="AP59" s="154" t="s">
        <v>598</v>
      </c>
      <c r="AQ59" s="80" t="s">
        <v>91</v>
      </c>
      <c r="AR59" s="137">
        <v>3.3E-3</v>
      </c>
      <c r="AS59" s="137">
        <v>1E-4</v>
      </c>
      <c r="AT59" s="80" t="s">
        <v>775</v>
      </c>
      <c r="AU59" s="80" t="s">
        <v>776</v>
      </c>
      <c r="AV59" s="80" t="s">
        <v>605</v>
      </c>
      <c r="AW59" s="80">
        <v>5</v>
      </c>
      <c r="AX59" s="145">
        <v>1.6062376586711199E+18</v>
      </c>
      <c r="AZ59" s="144" t="s">
        <v>599</v>
      </c>
      <c r="BA59" s="80" t="s">
        <v>93</v>
      </c>
      <c r="BB59" s="137">
        <v>0.1739</v>
      </c>
      <c r="BC59" s="137">
        <v>2.9999999999999997E-4</v>
      </c>
      <c r="BD59" s="80" t="s">
        <v>121</v>
      </c>
      <c r="BE59" s="80" t="s">
        <v>777</v>
      </c>
      <c r="BF59" s="80" t="s">
        <v>92</v>
      </c>
      <c r="BG59" s="80">
        <v>34</v>
      </c>
      <c r="BH59" s="145">
        <v>1.6062376586711199E+18</v>
      </c>
      <c r="BL59" s="135"/>
      <c r="BN59" s="132"/>
      <c r="BO59" s="132"/>
      <c r="BY59" s="132"/>
      <c r="BZ59" s="132"/>
      <c r="CG59" s="135"/>
    </row>
    <row r="60" spans="2:88" x14ac:dyDescent="0.2">
      <c r="B60" s="144" t="s">
        <v>176</v>
      </c>
      <c r="C60" s="80" t="s">
        <v>91</v>
      </c>
      <c r="D60" s="137">
        <v>3.5000000000000001E-3</v>
      </c>
      <c r="E60" s="137">
        <v>1E-4</v>
      </c>
      <c r="F60" s="80" t="s">
        <v>352</v>
      </c>
      <c r="G60" s="80" t="s">
        <v>359</v>
      </c>
      <c r="H60" s="80" t="s">
        <v>350</v>
      </c>
      <c r="I60" s="80">
        <v>5</v>
      </c>
      <c r="J60" s="145">
        <v>1.6062344632502899E+18</v>
      </c>
      <c r="K60" s="80"/>
      <c r="L60" s="144" t="s">
        <v>177</v>
      </c>
      <c r="M60" s="80" t="s">
        <v>93</v>
      </c>
      <c r="N60" s="137">
        <v>2.35E-2</v>
      </c>
      <c r="O60" s="137">
        <v>1.2800000000000001E-2</v>
      </c>
      <c r="P60" s="80" t="s">
        <v>344</v>
      </c>
      <c r="Q60" s="80" t="s">
        <v>360</v>
      </c>
      <c r="R60" s="80" t="s">
        <v>92</v>
      </c>
      <c r="S60" s="80">
        <v>50</v>
      </c>
      <c r="T60" s="145">
        <v>1.6062344632502899E+18</v>
      </c>
      <c r="U60" s="80"/>
      <c r="V60" s="144" t="s">
        <v>409</v>
      </c>
      <c r="W60" s="80" t="s">
        <v>103</v>
      </c>
      <c r="X60" s="137">
        <v>8.6699999999999999E-2</v>
      </c>
      <c r="Y60" s="137">
        <v>5.9999999999999995E-4</v>
      </c>
      <c r="Z60" s="80" t="s">
        <v>146</v>
      </c>
      <c r="AA60" s="80" t="s">
        <v>559</v>
      </c>
      <c r="AB60" s="80" t="s">
        <v>538</v>
      </c>
      <c r="AC60" s="80">
        <v>37</v>
      </c>
      <c r="AD60" s="145">
        <v>1.6062360742115599E+18</v>
      </c>
      <c r="AF60" s="144" t="s">
        <v>410</v>
      </c>
      <c r="AG60" s="80" t="s">
        <v>93</v>
      </c>
      <c r="AH60" s="137">
        <v>0.1608</v>
      </c>
      <c r="AI60" s="137">
        <v>2.9999999999999997E-4</v>
      </c>
      <c r="AJ60" s="80" t="s">
        <v>164</v>
      </c>
      <c r="AK60" s="80" t="s">
        <v>560</v>
      </c>
      <c r="AL60" s="80" t="s">
        <v>92</v>
      </c>
      <c r="AM60" s="80">
        <v>35</v>
      </c>
      <c r="AN60" s="145">
        <v>1.6062360742115599E+18</v>
      </c>
      <c r="AP60" s="154" t="s">
        <v>598</v>
      </c>
      <c r="AQ60" s="80" t="s">
        <v>91</v>
      </c>
      <c r="AR60" s="137">
        <v>3.7000000000000002E-3</v>
      </c>
      <c r="AS60" s="137">
        <v>1E-4</v>
      </c>
      <c r="AT60" s="80" t="s">
        <v>778</v>
      </c>
      <c r="AU60" s="80" t="s">
        <v>779</v>
      </c>
      <c r="AV60" s="80" t="s">
        <v>605</v>
      </c>
      <c r="AW60" s="80">
        <v>5</v>
      </c>
      <c r="AX60" s="145">
        <v>1.6062376762433201E+18</v>
      </c>
      <c r="AZ60" s="144" t="s">
        <v>599</v>
      </c>
      <c r="BA60" s="80" t="s">
        <v>93</v>
      </c>
      <c r="BB60" s="137">
        <v>0.16159999999999999</v>
      </c>
      <c r="BC60" s="137">
        <v>2.9999999999999997E-4</v>
      </c>
      <c r="BD60" s="80" t="s">
        <v>164</v>
      </c>
      <c r="BE60" s="80" t="s">
        <v>780</v>
      </c>
      <c r="BF60" s="80" t="s">
        <v>92</v>
      </c>
      <c r="BG60" s="80">
        <v>34</v>
      </c>
      <c r="BH60" s="145">
        <v>1.6062376762433201E+18</v>
      </c>
      <c r="BL60" s="135"/>
      <c r="BN60" s="132"/>
      <c r="BO60" s="132"/>
      <c r="BY60" s="132"/>
      <c r="BZ60" s="132"/>
      <c r="CG60" s="135"/>
      <c r="CI60" s="132"/>
      <c r="CJ60" s="132"/>
    </row>
    <row r="61" spans="2:88" x14ac:dyDescent="0.2">
      <c r="B61" s="144" t="s">
        <v>176</v>
      </c>
      <c r="C61" s="80" t="s">
        <v>91</v>
      </c>
      <c r="D61" s="137">
        <v>3.3999999999999998E-3</v>
      </c>
      <c r="E61" s="137">
        <v>1E-4</v>
      </c>
      <c r="F61" s="80" t="s">
        <v>361</v>
      </c>
      <c r="G61" s="80" t="s">
        <v>362</v>
      </c>
      <c r="H61" s="80" t="s">
        <v>350</v>
      </c>
      <c r="I61" s="80">
        <v>5</v>
      </c>
      <c r="J61" s="145">
        <v>1.6062344804868101E+18</v>
      </c>
      <c r="K61" s="80"/>
      <c r="L61" s="144" t="s">
        <v>177</v>
      </c>
      <c r="M61" s="80" t="s">
        <v>93</v>
      </c>
      <c r="N61" s="137">
        <v>2.2200000000000001E-2</v>
      </c>
      <c r="O61" s="137">
        <v>1.2800000000000001E-2</v>
      </c>
      <c r="P61" s="80" t="s">
        <v>363</v>
      </c>
      <c r="Q61" s="80" t="s">
        <v>364</v>
      </c>
      <c r="R61" s="80" t="s">
        <v>92</v>
      </c>
      <c r="S61" s="80">
        <v>50</v>
      </c>
      <c r="T61" s="145">
        <v>1.6062344804868101E+18</v>
      </c>
      <c r="U61" s="80"/>
      <c r="V61" s="144" t="s">
        <v>409</v>
      </c>
      <c r="W61" s="80" t="s">
        <v>103</v>
      </c>
      <c r="X61" s="137">
        <v>8.4099999999999994E-2</v>
      </c>
      <c r="Y61" s="137">
        <v>5.9999999999999995E-4</v>
      </c>
      <c r="Z61" s="80" t="s">
        <v>141</v>
      </c>
      <c r="AA61" s="80" t="s">
        <v>561</v>
      </c>
      <c r="AB61" s="80" t="s">
        <v>538</v>
      </c>
      <c r="AC61" s="80">
        <v>37</v>
      </c>
      <c r="AD61" s="145">
        <v>1.6062360917598899E+18</v>
      </c>
      <c r="AF61" s="144" t="s">
        <v>410</v>
      </c>
      <c r="AG61" s="80" t="s">
        <v>93</v>
      </c>
      <c r="AH61" s="137">
        <v>0.14879999999999999</v>
      </c>
      <c r="AI61" s="137">
        <v>2.9999999999999997E-4</v>
      </c>
      <c r="AJ61" s="80" t="s">
        <v>169</v>
      </c>
      <c r="AK61" s="80" t="s">
        <v>562</v>
      </c>
      <c r="AL61" s="80" t="s">
        <v>92</v>
      </c>
      <c r="AM61" s="80">
        <v>35</v>
      </c>
      <c r="AN61" s="145">
        <v>1.6062360917598899E+18</v>
      </c>
      <c r="AP61" s="154" t="s">
        <v>598</v>
      </c>
      <c r="AQ61" s="80" t="s">
        <v>91</v>
      </c>
      <c r="AR61" s="137">
        <v>2.8999999999999998E-3</v>
      </c>
      <c r="AS61" s="137">
        <v>1E-4</v>
      </c>
      <c r="AT61" s="80" t="s">
        <v>781</v>
      </c>
      <c r="AU61" s="80" t="s">
        <v>782</v>
      </c>
      <c r="AV61" s="80" t="s">
        <v>605</v>
      </c>
      <c r="AW61" s="80">
        <v>5</v>
      </c>
      <c r="AX61" s="145">
        <v>1.60623769348915E+18</v>
      </c>
      <c r="AZ61" s="144" t="s">
        <v>599</v>
      </c>
      <c r="BA61" s="80" t="s">
        <v>93</v>
      </c>
      <c r="BB61" s="137">
        <v>0.22720000000000001</v>
      </c>
      <c r="BC61" s="137">
        <v>2.9999999999999997E-4</v>
      </c>
      <c r="BD61" s="80" t="s">
        <v>135</v>
      </c>
      <c r="BE61" s="80" t="s">
        <v>783</v>
      </c>
      <c r="BF61" s="80" t="s">
        <v>92</v>
      </c>
      <c r="BG61" s="80">
        <v>34</v>
      </c>
      <c r="BH61" s="145">
        <v>1.60623769348915E+18</v>
      </c>
      <c r="BL61" s="135"/>
      <c r="BN61" s="132"/>
      <c r="BO61" s="132"/>
      <c r="BY61" s="132"/>
      <c r="BZ61" s="132"/>
      <c r="CG61" s="135"/>
    </row>
    <row r="62" spans="2:88" x14ac:dyDescent="0.2">
      <c r="B62" s="144" t="s">
        <v>176</v>
      </c>
      <c r="C62" s="80" t="s">
        <v>91</v>
      </c>
      <c r="D62" s="137">
        <v>3.8E-3</v>
      </c>
      <c r="E62" s="137">
        <v>1E-4</v>
      </c>
      <c r="F62" s="80" t="s">
        <v>365</v>
      </c>
      <c r="G62" s="80" t="s">
        <v>366</v>
      </c>
      <c r="H62" s="80" t="s">
        <v>350</v>
      </c>
      <c r="I62" s="80">
        <v>5</v>
      </c>
      <c r="J62" s="145">
        <v>1.60623449769902E+18</v>
      </c>
      <c r="K62" s="80"/>
      <c r="L62" s="144" t="s">
        <v>177</v>
      </c>
      <c r="M62" s="80" t="s">
        <v>93</v>
      </c>
      <c r="N62" s="137">
        <v>1.9599999999999999E-2</v>
      </c>
      <c r="O62" s="137">
        <v>1.2800000000000001E-2</v>
      </c>
      <c r="P62" s="80" t="s">
        <v>367</v>
      </c>
      <c r="Q62" s="80" t="s">
        <v>368</v>
      </c>
      <c r="R62" s="80" t="s">
        <v>92</v>
      </c>
      <c r="S62" s="80">
        <v>50</v>
      </c>
      <c r="T62" s="145">
        <v>1.60623449769902E+18</v>
      </c>
      <c r="U62" s="80"/>
      <c r="V62" s="144" t="s">
        <v>409</v>
      </c>
      <c r="W62" s="80" t="s">
        <v>103</v>
      </c>
      <c r="X62" s="137">
        <v>6.8500000000000005E-2</v>
      </c>
      <c r="Y62" s="137">
        <v>5.9999999999999995E-4</v>
      </c>
      <c r="Z62" s="80" t="s">
        <v>141</v>
      </c>
      <c r="AA62" s="80" t="s">
        <v>563</v>
      </c>
      <c r="AB62" s="80" t="s">
        <v>538</v>
      </c>
      <c r="AC62" s="80">
        <v>37</v>
      </c>
      <c r="AD62" s="145">
        <v>1.60623610900771E+18</v>
      </c>
      <c r="AF62" s="144" t="s">
        <v>410</v>
      </c>
      <c r="AG62" s="80" t="s">
        <v>93</v>
      </c>
      <c r="AH62" s="137">
        <v>0.17330000000000001</v>
      </c>
      <c r="AI62" s="137">
        <v>2.9999999999999997E-4</v>
      </c>
      <c r="AJ62" s="80" t="s">
        <v>161</v>
      </c>
      <c r="AK62" s="80" t="s">
        <v>564</v>
      </c>
      <c r="AL62" s="80" t="s">
        <v>92</v>
      </c>
      <c r="AM62" s="80">
        <v>35</v>
      </c>
      <c r="AN62" s="145">
        <v>1.60623610900771E+18</v>
      </c>
      <c r="AP62" s="154" t="s">
        <v>598</v>
      </c>
      <c r="AQ62" s="80" t="s">
        <v>91</v>
      </c>
      <c r="AR62" s="137">
        <v>3.5999999999999999E-3</v>
      </c>
      <c r="AS62" s="137">
        <v>1E-4</v>
      </c>
      <c r="AT62" s="80" t="s">
        <v>784</v>
      </c>
      <c r="AU62" s="80" t="s">
        <v>785</v>
      </c>
      <c r="AV62" s="80" t="s">
        <v>605</v>
      </c>
      <c r="AW62" s="80">
        <v>5</v>
      </c>
      <c r="AX62" s="145">
        <v>1.60623771071246E+18</v>
      </c>
      <c r="AZ62" s="144" t="s">
        <v>599</v>
      </c>
      <c r="BA62" s="80" t="s">
        <v>93</v>
      </c>
      <c r="BB62" s="137">
        <v>0.1623</v>
      </c>
      <c r="BC62" s="137">
        <v>2.9999999999999997E-4</v>
      </c>
      <c r="BD62" s="80" t="s">
        <v>135</v>
      </c>
      <c r="BE62" s="80" t="s">
        <v>786</v>
      </c>
      <c r="BF62" s="80" t="s">
        <v>92</v>
      </c>
      <c r="BG62" s="80">
        <v>34</v>
      </c>
      <c r="BH62" s="145">
        <v>1.60623771071246E+18</v>
      </c>
      <c r="BL62" s="135"/>
      <c r="BN62" s="132"/>
      <c r="BO62" s="132"/>
      <c r="BY62" s="132"/>
      <c r="BZ62" s="132"/>
      <c r="CG62" s="135"/>
      <c r="CI62" s="132"/>
      <c r="CJ62" s="132"/>
    </row>
    <row r="63" spans="2:88" x14ac:dyDescent="0.2">
      <c r="B63" s="144" t="s">
        <v>176</v>
      </c>
      <c r="C63" s="80" t="s">
        <v>91</v>
      </c>
      <c r="D63" s="137">
        <v>2.5000000000000001E-3</v>
      </c>
      <c r="E63" s="137">
        <v>1E-4</v>
      </c>
      <c r="F63" s="80" t="s">
        <v>361</v>
      </c>
      <c r="G63" s="80" t="s">
        <v>369</v>
      </c>
      <c r="H63" s="80" t="s">
        <v>350</v>
      </c>
      <c r="I63" s="80">
        <v>5</v>
      </c>
      <c r="J63" s="145">
        <v>1.6062345152710999E+18</v>
      </c>
      <c r="K63" s="80"/>
      <c r="L63" s="144" t="s">
        <v>177</v>
      </c>
      <c r="M63" s="80" t="s">
        <v>93</v>
      </c>
      <c r="N63" s="137">
        <v>2.01E-2</v>
      </c>
      <c r="O63" s="137">
        <v>1.2800000000000001E-2</v>
      </c>
      <c r="P63" s="80" t="s">
        <v>363</v>
      </c>
      <c r="Q63" s="80" t="s">
        <v>370</v>
      </c>
      <c r="R63" s="80" t="s">
        <v>92</v>
      </c>
      <c r="S63" s="80">
        <v>50</v>
      </c>
      <c r="T63" s="145">
        <v>1.6062345152710999E+18</v>
      </c>
      <c r="U63" s="80"/>
      <c r="V63" s="144" t="s">
        <v>409</v>
      </c>
      <c r="W63" s="80" t="s">
        <v>103</v>
      </c>
      <c r="X63" s="137">
        <v>7.6999999999999999E-2</v>
      </c>
      <c r="Y63" s="137">
        <v>5.9999999999999995E-4</v>
      </c>
      <c r="Z63" s="80" t="s">
        <v>148</v>
      </c>
      <c r="AA63" s="80" t="s">
        <v>565</v>
      </c>
      <c r="AB63" s="80" t="s">
        <v>538</v>
      </c>
      <c r="AC63" s="80">
        <v>37</v>
      </c>
      <c r="AD63" s="145">
        <v>1.6062361262533299E+18</v>
      </c>
      <c r="AF63" s="144" t="s">
        <v>410</v>
      </c>
      <c r="AG63" s="80" t="s">
        <v>93</v>
      </c>
      <c r="AH63" s="137">
        <v>0.16589999999999999</v>
      </c>
      <c r="AI63" s="137">
        <v>2.9999999999999997E-4</v>
      </c>
      <c r="AJ63" s="80" t="s">
        <v>172</v>
      </c>
      <c r="AK63" s="80" t="s">
        <v>566</v>
      </c>
      <c r="AL63" s="80" t="s">
        <v>92</v>
      </c>
      <c r="AM63" s="80">
        <v>35</v>
      </c>
      <c r="AN63" s="145">
        <v>1.6062361262533299E+18</v>
      </c>
      <c r="AP63" s="154" t="s">
        <v>598</v>
      </c>
      <c r="AQ63" s="80" t="s">
        <v>91</v>
      </c>
      <c r="AR63" s="137">
        <v>4.0000000000000001E-3</v>
      </c>
      <c r="AS63" s="137">
        <v>1E-4</v>
      </c>
      <c r="AT63" s="80" t="s">
        <v>787</v>
      </c>
      <c r="AU63" s="80" t="s">
        <v>788</v>
      </c>
      <c r="AV63" s="80" t="s">
        <v>605</v>
      </c>
      <c r="AW63" s="80">
        <v>5</v>
      </c>
      <c r="AX63" s="145">
        <v>1.60623772826323E+18</v>
      </c>
      <c r="AZ63" s="144" t="s">
        <v>599</v>
      </c>
      <c r="BA63" s="80" t="s">
        <v>93</v>
      </c>
      <c r="BB63" s="137">
        <v>0.16239999999999999</v>
      </c>
      <c r="BC63" s="137">
        <v>2.9999999999999997E-4</v>
      </c>
      <c r="BD63" s="80" t="s">
        <v>125</v>
      </c>
      <c r="BE63" s="80" t="s">
        <v>789</v>
      </c>
      <c r="BF63" s="80" t="s">
        <v>92</v>
      </c>
      <c r="BG63" s="80">
        <v>34</v>
      </c>
      <c r="BH63" s="145">
        <v>1.60623772826323E+18</v>
      </c>
      <c r="BL63" s="135"/>
      <c r="BN63" s="132"/>
      <c r="BO63" s="132"/>
      <c r="BY63" s="132"/>
      <c r="BZ63" s="132"/>
      <c r="CG63" s="135"/>
    </row>
    <row r="64" spans="2:88" x14ac:dyDescent="0.2">
      <c r="B64" s="144" t="s">
        <v>176</v>
      </c>
      <c r="C64" s="80" t="s">
        <v>91</v>
      </c>
      <c r="D64" s="137">
        <v>3.8999999999999998E-3</v>
      </c>
      <c r="E64" s="137">
        <v>1E-4</v>
      </c>
      <c r="F64" s="80" t="s">
        <v>371</v>
      </c>
      <c r="G64" s="80" t="s">
        <v>372</v>
      </c>
      <c r="H64" s="80" t="s">
        <v>350</v>
      </c>
      <c r="I64" s="80">
        <v>5</v>
      </c>
      <c r="J64" s="145">
        <v>1.60623453251102E+18</v>
      </c>
      <c r="K64" s="80"/>
      <c r="L64" s="144" t="s">
        <v>177</v>
      </c>
      <c r="M64" s="80" t="s">
        <v>93</v>
      </c>
      <c r="N64" s="137">
        <v>2.12E-2</v>
      </c>
      <c r="O64" s="137">
        <v>1.2800000000000001E-2</v>
      </c>
      <c r="P64" s="80" t="s">
        <v>363</v>
      </c>
      <c r="Q64" s="80" t="s">
        <v>373</v>
      </c>
      <c r="R64" s="80" t="s">
        <v>92</v>
      </c>
      <c r="S64" s="80">
        <v>50</v>
      </c>
      <c r="T64" s="145">
        <v>1.60623453251102E+18</v>
      </c>
      <c r="U64" s="80"/>
      <c r="V64" s="144" t="s">
        <v>409</v>
      </c>
      <c r="W64" s="80" t="s">
        <v>103</v>
      </c>
      <c r="X64" s="137">
        <v>7.3999999999999996E-2</v>
      </c>
      <c r="Y64" s="137">
        <v>5.9999999999999995E-4</v>
      </c>
      <c r="Z64" s="80" t="s">
        <v>567</v>
      </c>
      <c r="AA64" s="80" t="s">
        <v>568</v>
      </c>
      <c r="AB64" s="80" t="s">
        <v>538</v>
      </c>
      <c r="AC64" s="80">
        <v>37</v>
      </c>
      <c r="AD64" s="145">
        <v>1.6062361437978099E+18</v>
      </c>
      <c r="AF64" s="144" t="s">
        <v>410</v>
      </c>
      <c r="AG64" s="80" t="s">
        <v>93</v>
      </c>
      <c r="AH64" s="137">
        <v>0.17130000000000001</v>
      </c>
      <c r="AI64" s="137">
        <v>2.9999999999999997E-4</v>
      </c>
      <c r="AJ64" s="80" t="s">
        <v>169</v>
      </c>
      <c r="AK64" s="80" t="s">
        <v>569</v>
      </c>
      <c r="AL64" s="80" t="s">
        <v>92</v>
      </c>
      <c r="AM64" s="80">
        <v>35</v>
      </c>
      <c r="AN64" s="145">
        <v>1.6062361437978099E+18</v>
      </c>
      <c r="AP64" s="154" t="s">
        <v>598</v>
      </c>
      <c r="AQ64" s="80" t="s">
        <v>91</v>
      </c>
      <c r="AR64" s="137">
        <v>4.3E-3</v>
      </c>
      <c r="AS64" s="137">
        <v>1E-4</v>
      </c>
      <c r="AT64" s="80" t="s">
        <v>790</v>
      </c>
      <c r="AU64" s="80" t="s">
        <v>791</v>
      </c>
      <c r="AV64" s="80" t="s">
        <v>605</v>
      </c>
      <c r="AW64" s="80">
        <v>5</v>
      </c>
      <c r="AX64" s="145">
        <v>1.6062377454836101E+18</v>
      </c>
      <c r="AZ64" s="144" t="s">
        <v>599</v>
      </c>
      <c r="BA64" s="80" t="s">
        <v>93</v>
      </c>
      <c r="BB64" s="137">
        <v>0.1767</v>
      </c>
      <c r="BC64" s="137">
        <v>2.9999999999999997E-4</v>
      </c>
      <c r="BD64" s="80" t="s">
        <v>130</v>
      </c>
      <c r="BE64" s="80" t="s">
        <v>792</v>
      </c>
      <c r="BF64" s="80" t="s">
        <v>92</v>
      </c>
      <c r="BG64" s="80">
        <v>34</v>
      </c>
      <c r="BH64" s="145">
        <v>1.6062377454836101E+18</v>
      </c>
      <c r="BL64" s="135"/>
      <c r="BN64" s="132"/>
      <c r="BO64" s="132"/>
      <c r="BY64" s="132"/>
      <c r="BZ64" s="132"/>
      <c r="CG64" s="135"/>
      <c r="CI64" s="132"/>
      <c r="CJ64" s="132"/>
    </row>
    <row r="65" spans="2:88" x14ac:dyDescent="0.2">
      <c r="B65" s="144" t="s">
        <v>176</v>
      </c>
      <c r="C65" s="80" t="s">
        <v>91</v>
      </c>
      <c r="D65" s="137">
        <v>3.3999999999999998E-3</v>
      </c>
      <c r="E65" s="137">
        <v>1E-4</v>
      </c>
      <c r="F65" s="80" t="s">
        <v>374</v>
      </c>
      <c r="G65" s="80" t="s">
        <v>375</v>
      </c>
      <c r="H65" s="80" t="s">
        <v>350</v>
      </c>
      <c r="I65" s="80">
        <v>5</v>
      </c>
      <c r="J65" s="145">
        <v>1.60623454975121E+18</v>
      </c>
      <c r="K65" s="80"/>
      <c r="L65" s="144" t="s">
        <v>177</v>
      </c>
      <c r="M65" s="80" t="s">
        <v>93</v>
      </c>
      <c r="N65" s="137">
        <v>2.2200000000000001E-2</v>
      </c>
      <c r="O65" s="137">
        <v>1.2800000000000001E-2</v>
      </c>
      <c r="P65" s="80" t="s">
        <v>363</v>
      </c>
      <c r="Q65" s="80" t="s">
        <v>376</v>
      </c>
      <c r="R65" s="80" t="s">
        <v>92</v>
      </c>
      <c r="S65" s="80">
        <v>50</v>
      </c>
      <c r="T65" s="145">
        <v>1.60623454975121E+18</v>
      </c>
      <c r="U65" s="80"/>
      <c r="V65" s="144" t="s">
        <v>409</v>
      </c>
      <c r="W65" s="80" t="s">
        <v>103</v>
      </c>
      <c r="X65" s="137">
        <v>7.85E-2</v>
      </c>
      <c r="Y65" s="137">
        <v>5.9999999999999995E-4</v>
      </c>
      <c r="Z65" s="80" t="s">
        <v>141</v>
      </c>
      <c r="AA65" s="80" t="s">
        <v>570</v>
      </c>
      <c r="AB65" s="80" t="s">
        <v>538</v>
      </c>
      <c r="AC65" s="80">
        <v>37</v>
      </c>
      <c r="AD65" s="145">
        <v>1.6062361610323E+18</v>
      </c>
      <c r="AF65" s="144" t="s">
        <v>410</v>
      </c>
      <c r="AG65" s="80" t="s">
        <v>93</v>
      </c>
      <c r="AH65" s="137">
        <v>0.18609999999999999</v>
      </c>
      <c r="AI65" s="137">
        <v>2.9999999999999997E-4</v>
      </c>
      <c r="AJ65" s="80" t="s">
        <v>169</v>
      </c>
      <c r="AK65" s="80" t="s">
        <v>571</v>
      </c>
      <c r="AL65" s="80" t="s">
        <v>92</v>
      </c>
      <c r="AM65" s="80">
        <v>35</v>
      </c>
      <c r="AN65" s="145">
        <v>1.6062361610323E+18</v>
      </c>
      <c r="AP65" s="154" t="s">
        <v>598</v>
      </c>
      <c r="AQ65" s="80" t="s">
        <v>91</v>
      </c>
      <c r="AR65" s="137">
        <v>3.0999999999999999E-3</v>
      </c>
      <c r="AS65" s="137">
        <v>1E-4</v>
      </c>
      <c r="AT65" s="80" t="s">
        <v>793</v>
      </c>
      <c r="AU65" s="80" t="s">
        <v>794</v>
      </c>
      <c r="AV65" s="80" t="s">
        <v>605</v>
      </c>
      <c r="AW65" s="80">
        <v>5</v>
      </c>
      <c r="AX65" s="145">
        <v>1.6062377627173199E+18</v>
      </c>
      <c r="AZ65" s="144" t="s">
        <v>599</v>
      </c>
      <c r="BA65" s="80" t="s">
        <v>93</v>
      </c>
      <c r="BB65" s="137">
        <v>0.15890000000000001</v>
      </c>
      <c r="BC65" s="137">
        <v>2.9999999999999997E-4</v>
      </c>
      <c r="BD65" s="80" t="s">
        <v>770</v>
      </c>
      <c r="BE65" s="80" t="s">
        <v>795</v>
      </c>
      <c r="BF65" s="80" t="s">
        <v>92</v>
      </c>
      <c r="BG65" s="80">
        <v>34</v>
      </c>
      <c r="BH65" s="145">
        <v>1.6062377627173199E+18</v>
      </c>
      <c r="BL65" s="135"/>
      <c r="BN65" s="132"/>
      <c r="BO65" s="132"/>
      <c r="BY65" s="132"/>
      <c r="BZ65" s="132"/>
      <c r="CG65" s="135"/>
    </row>
    <row r="66" spans="2:88" x14ac:dyDescent="0.2">
      <c r="B66" s="144" t="s">
        <v>176</v>
      </c>
      <c r="C66" s="80" t="s">
        <v>91</v>
      </c>
      <c r="D66" s="137">
        <v>4.4000000000000003E-3</v>
      </c>
      <c r="E66" s="137">
        <v>1E-4</v>
      </c>
      <c r="F66" s="80" t="s">
        <v>377</v>
      </c>
      <c r="G66" s="80" t="s">
        <v>378</v>
      </c>
      <c r="H66" s="80" t="s">
        <v>350</v>
      </c>
      <c r="I66" s="80">
        <v>5</v>
      </c>
      <c r="J66" s="145">
        <v>1.60623456729087E+18</v>
      </c>
      <c r="K66" s="80"/>
      <c r="L66" s="144" t="s">
        <v>177</v>
      </c>
      <c r="M66" s="80" t="s">
        <v>93</v>
      </c>
      <c r="N66" s="137">
        <v>2.2800000000000001E-2</v>
      </c>
      <c r="O66" s="137">
        <v>1.2800000000000001E-2</v>
      </c>
      <c r="P66" s="80" t="s">
        <v>363</v>
      </c>
      <c r="Q66" s="80" t="s">
        <v>101</v>
      </c>
      <c r="R66" s="80" t="s">
        <v>92</v>
      </c>
      <c r="S66" s="80">
        <v>50</v>
      </c>
      <c r="T66" s="145">
        <v>1.60623456729087E+18</v>
      </c>
      <c r="U66" s="80"/>
      <c r="V66" s="144" t="s">
        <v>409</v>
      </c>
      <c r="W66" s="80" t="s">
        <v>103</v>
      </c>
      <c r="X66" s="137">
        <v>6.8900000000000003E-2</v>
      </c>
      <c r="Y66" s="137">
        <v>5.9999999999999995E-4</v>
      </c>
      <c r="Z66" s="80" t="s">
        <v>572</v>
      </c>
      <c r="AA66" s="80" t="s">
        <v>573</v>
      </c>
      <c r="AB66" s="80" t="s">
        <v>538</v>
      </c>
      <c r="AC66" s="80">
        <v>37</v>
      </c>
      <c r="AD66" s="145">
        <v>1.6062361787922199E+18</v>
      </c>
      <c r="AF66" s="144" t="s">
        <v>410</v>
      </c>
      <c r="AG66" s="80" t="s">
        <v>93</v>
      </c>
      <c r="AH66" s="137">
        <v>0.13519999999999999</v>
      </c>
      <c r="AI66" s="137">
        <v>2.9999999999999997E-4</v>
      </c>
      <c r="AJ66" s="80" t="s">
        <v>145</v>
      </c>
      <c r="AK66" s="80" t="s">
        <v>574</v>
      </c>
      <c r="AL66" s="80" t="s">
        <v>92</v>
      </c>
      <c r="AM66" s="80">
        <v>35</v>
      </c>
      <c r="AN66" s="145">
        <v>1.6062361787922199E+18</v>
      </c>
      <c r="AP66" s="154" t="s">
        <v>598</v>
      </c>
      <c r="AQ66" s="80" t="s">
        <v>91</v>
      </c>
      <c r="AR66" s="137">
        <v>2.3999999999999998E-3</v>
      </c>
      <c r="AS66" s="137">
        <v>1E-4</v>
      </c>
      <c r="AT66" s="80" t="s">
        <v>784</v>
      </c>
      <c r="AU66" s="80" t="s">
        <v>796</v>
      </c>
      <c r="AV66" s="80" t="s">
        <v>605</v>
      </c>
      <c r="AW66" s="80">
        <v>5</v>
      </c>
      <c r="AX66" s="145">
        <v>1.60623778028161E+18</v>
      </c>
      <c r="AZ66" s="144" t="s">
        <v>599</v>
      </c>
      <c r="BA66" s="80" t="s">
        <v>93</v>
      </c>
      <c r="BB66" s="137">
        <v>0.1729</v>
      </c>
      <c r="BC66" s="137">
        <v>2.9999999999999997E-4</v>
      </c>
      <c r="BD66" s="80" t="s">
        <v>133</v>
      </c>
      <c r="BE66" s="80" t="s">
        <v>797</v>
      </c>
      <c r="BF66" s="80" t="s">
        <v>92</v>
      </c>
      <c r="BG66" s="80">
        <v>34</v>
      </c>
      <c r="BH66" s="145">
        <v>1.60623778028161E+18</v>
      </c>
      <c r="BL66" s="135"/>
      <c r="BN66" s="132"/>
      <c r="BO66" s="132"/>
      <c r="BY66" s="132"/>
      <c r="BZ66" s="132"/>
      <c r="CG66" s="135"/>
      <c r="CI66" s="132"/>
      <c r="CJ66" s="132"/>
    </row>
    <row r="67" spans="2:88" x14ac:dyDescent="0.2">
      <c r="B67" s="144" t="s">
        <v>176</v>
      </c>
      <c r="C67" s="80" t="s">
        <v>91</v>
      </c>
      <c r="D67" s="137">
        <v>4.1000000000000003E-3</v>
      </c>
      <c r="E67" s="137">
        <v>1E-4</v>
      </c>
      <c r="F67" s="80" t="s">
        <v>379</v>
      </c>
      <c r="G67" s="80" t="s">
        <v>380</v>
      </c>
      <c r="H67" s="80" t="s">
        <v>350</v>
      </c>
      <c r="I67" s="80">
        <v>5</v>
      </c>
      <c r="J67" s="145">
        <v>1.6062345845361999E+18</v>
      </c>
      <c r="K67" s="80"/>
      <c r="L67" s="144" t="s">
        <v>177</v>
      </c>
      <c r="M67" s="80" t="s">
        <v>93</v>
      </c>
      <c r="N67" s="137">
        <v>2.1999999999999999E-2</v>
      </c>
      <c r="O67" s="137">
        <v>1.2800000000000001E-2</v>
      </c>
      <c r="P67" s="80" t="s">
        <v>363</v>
      </c>
      <c r="Q67" s="80" t="s">
        <v>381</v>
      </c>
      <c r="R67" s="80" t="s">
        <v>92</v>
      </c>
      <c r="S67" s="80">
        <v>50</v>
      </c>
      <c r="T67" s="145">
        <v>1.6062345845361999E+18</v>
      </c>
      <c r="U67" s="80"/>
      <c r="V67" s="144" t="s">
        <v>409</v>
      </c>
      <c r="W67" s="80" t="s">
        <v>103</v>
      </c>
      <c r="X67" s="137">
        <v>7.0499999999999993E-2</v>
      </c>
      <c r="Y67" s="137">
        <v>5.9999999999999995E-4</v>
      </c>
      <c r="Z67" s="80" t="s">
        <v>572</v>
      </c>
      <c r="AA67" s="80" t="s">
        <v>575</v>
      </c>
      <c r="AB67" s="80" t="s">
        <v>538</v>
      </c>
      <c r="AC67" s="80">
        <v>37</v>
      </c>
      <c r="AD67" s="145">
        <v>1.6062361960636301E+18</v>
      </c>
      <c r="AF67" s="144" t="s">
        <v>410</v>
      </c>
      <c r="AG67" s="80" t="s">
        <v>93</v>
      </c>
      <c r="AH67" s="137">
        <v>0.15260000000000001</v>
      </c>
      <c r="AI67" s="137">
        <v>2.9999999999999997E-4</v>
      </c>
      <c r="AJ67" s="80" t="s">
        <v>133</v>
      </c>
      <c r="AK67" s="80" t="s">
        <v>576</v>
      </c>
      <c r="AL67" s="80" t="s">
        <v>92</v>
      </c>
      <c r="AM67" s="80">
        <v>35</v>
      </c>
      <c r="AN67" s="145">
        <v>1.6062361960636301E+18</v>
      </c>
      <c r="AP67" s="154" t="s">
        <v>598</v>
      </c>
      <c r="AQ67" s="80" t="s">
        <v>91</v>
      </c>
      <c r="AR67" s="137">
        <v>2.3999999999999998E-3</v>
      </c>
      <c r="AS67" s="137">
        <v>1E-4</v>
      </c>
      <c r="AT67" s="80" t="s">
        <v>784</v>
      </c>
      <c r="AU67" s="80" t="s">
        <v>798</v>
      </c>
      <c r="AV67" s="80" t="s">
        <v>605</v>
      </c>
      <c r="AW67" s="80">
        <v>5</v>
      </c>
      <c r="AX67" s="145">
        <v>1.60623779752163E+18</v>
      </c>
      <c r="AZ67" s="144" t="s">
        <v>599</v>
      </c>
      <c r="BA67" s="80" t="s">
        <v>93</v>
      </c>
      <c r="BB67" s="137">
        <v>0.16930000000000001</v>
      </c>
      <c r="BC67" s="137">
        <v>2.9999999999999997E-4</v>
      </c>
      <c r="BD67" s="80" t="s">
        <v>799</v>
      </c>
      <c r="BE67" s="80" t="s">
        <v>800</v>
      </c>
      <c r="BF67" s="80" t="s">
        <v>92</v>
      </c>
      <c r="BG67" s="80">
        <v>34</v>
      </c>
      <c r="BH67" s="145">
        <v>1.60623779752163E+18</v>
      </c>
      <c r="BL67" s="135"/>
      <c r="BN67" s="132"/>
      <c r="BO67" s="132"/>
      <c r="BY67" s="132"/>
      <c r="BZ67" s="132"/>
      <c r="CG67" s="135"/>
    </row>
    <row r="68" spans="2:88" x14ac:dyDescent="0.2">
      <c r="B68" s="144" t="s">
        <v>176</v>
      </c>
      <c r="C68" s="80" t="s">
        <v>91</v>
      </c>
      <c r="D68" s="137">
        <v>3.3999999999999998E-3</v>
      </c>
      <c r="E68" s="137">
        <v>1E-4</v>
      </c>
      <c r="F68" s="80" t="s">
        <v>382</v>
      </c>
      <c r="G68" s="80" t="s">
        <v>383</v>
      </c>
      <c r="H68" s="80" t="s">
        <v>350</v>
      </c>
      <c r="I68" s="80">
        <v>5</v>
      </c>
      <c r="J68" s="145">
        <v>1.6062346017356201E+18</v>
      </c>
      <c r="K68" s="80"/>
      <c r="L68" s="144" t="s">
        <v>177</v>
      </c>
      <c r="M68" s="80" t="s">
        <v>93</v>
      </c>
      <c r="N68" s="137">
        <v>2.9399999999999999E-2</v>
      </c>
      <c r="O68" s="137">
        <v>1.2800000000000001E-2</v>
      </c>
      <c r="P68" s="80" t="s">
        <v>363</v>
      </c>
      <c r="Q68" s="80" t="s">
        <v>384</v>
      </c>
      <c r="R68" s="80" t="s">
        <v>92</v>
      </c>
      <c r="S68" s="80">
        <v>50</v>
      </c>
      <c r="T68" s="145">
        <v>1.6062346017356201E+18</v>
      </c>
      <c r="U68" s="80"/>
      <c r="V68" s="144" t="s">
        <v>409</v>
      </c>
      <c r="W68" s="80" t="s">
        <v>103</v>
      </c>
      <c r="X68" s="137">
        <v>9.0399999999999994E-2</v>
      </c>
      <c r="Y68" s="137">
        <v>5.9999999999999995E-4</v>
      </c>
      <c r="Z68" s="80" t="s">
        <v>577</v>
      </c>
      <c r="AA68" s="80" t="s">
        <v>578</v>
      </c>
      <c r="AB68" s="80" t="s">
        <v>538</v>
      </c>
      <c r="AC68" s="80">
        <v>37</v>
      </c>
      <c r="AD68" s="145">
        <v>1.60623621329456E+18</v>
      </c>
      <c r="AF68" s="144" t="s">
        <v>410</v>
      </c>
      <c r="AG68" s="80" t="s">
        <v>93</v>
      </c>
      <c r="AH68" s="137">
        <v>0.17730000000000001</v>
      </c>
      <c r="AI68" s="137">
        <v>2.9999999999999997E-4</v>
      </c>
      <c r="AJ68" s="80" t="s">
        <v>167</v>
      </c>
      <c r="AK68" s="80" t="s">
        <v>579</v>
      </c>
      <c r="AL68" s="80" t="s">
        <v>92</v>
      </c>
      <c r="AM68" s="80">
        <v>35</v>
      </c>
      <c r="AN68" s="145">
        <v>1.60623621329456E+18</v>
      </c>
      <c r="AP68" s="154" t="s">
        <v>598</v>
      </c>
      <c r="AQ68" s="80" t="s">
        <v>91</v>
      </c>
      <c r="AR68" s="137">
        <v>3.2000000000000002E-3</v>
      </c>
      <c r="AS68" s="137">
        <v>1E-4</v>
      </c>
      <c r="AT68" s="80" t="s">
        <v>801</v>
      </c>
      <c r="AU68" s="80" t="s">
        <v>802</v>
      </c>
      <c r="AV68" s="80" t="s">
        <v>605</v>
      </c>
      <c r="AW68" s="80">
        <v>5</v>
      </c>
      <c r="AX68" s="145">
        <v>1.6062378147543301E+18</v>
      </c>
      <c r="AZ68" s="144" t="s">
        <v>599</v>
      </c>
      <c r="BA68" s="80" t="s">
        <v>93</v>
      </c>
      <c r="BB68" s="137">
        <v>0.1668</v>
      </c>
      <c r="BC68" s="137">
        <v>2.9999999999999997E-4</v>
      </c>
      <c r="BD68" s="80" t="s">
        <v>145</v>
      </c>
      <c r="BE68" s="80" t="s">
        <v>803</v>
      </c>
      <c r="BF68" s="80" t="s">
        <v>92</v>
      </c>
      <c r="BG68" s="80">
        <v>34</v>
      </c>
      <c r="BH68" s="145">
        <v>1.6062378147543301E+18</v>
      </c>
      <c r="BL68" s="135"/>
      <c r="BN68" s="132"/>
      <c r="BO68" s="132"/>
      <c r="BY68" s="132"/>
      <c r="BZ68" s="132"/>
      <c r="CG68" s="135"/>
      <c r="CI68" s="132"/>
      <c r="CJ68" s="132"/>
    </row>
    <row r="69" spans="2:88" x14ac:dyDescent="0.2">
      <c r="B69" s="144" t="s">
        <v>176</v>
      </c>
      <c r="C69" s="80" t="s">
        <v>91</v>
      </c>
      <c r="D69" s="137">
        <v>3.5000000000000001E-3</v>
      </c>
      <c r="E69" s="137">
        <v>1E-4</v>
      </c>
      <c r="F69" s="80" t="s">
        <v>385</v>
      </c>
      <c r="G69" s="80" t="s">
        <v>386</v>
      </c>
      <c r="H69" s="80" t="s">
        <v>350</v>
      </c>
      <c r="I69" s="80">
        <v>5</v>
      </c>
      <c r="J69" s="145">
        <v>1.6062346193106601E+18</v>
      </c>
      <c r="K69" s="80"/>
      <c r="L69" s="144" t="s">
        <v>177</v>
      </c>
      <c r="M69" s="80" t="s">
        <v>93</v>
      </c>
      <c r="N69" s="137">
        <v>4.0500000000000001E-2</v>
      </c>
      <c r="O69" s="137">
        <v>1.2800000000000001E-2</v>
      </c>
      <c r="P69" s="80" t="s">
        <v>387</v>
      </c>
      <c r="Q69" s="80" t="s">
        <v>388</v>
      </c>
      <c r="R69" s="80" t="s">
        <v>92</v>
      </c>
      <c r="S69" s="80">
        <v>50</v>
      </c>
      <c r="T69" s="145">
        <v>1.6062346193106601E+18</v>
      </c>
      <c r="U69" s="80"/>
      <c r="V69" s="144" t="s">
        <v>409</v>
      </c>
      <c r="W69" s="80" t="s">
        <v>103</v>
      </c>
      <c r="X69" s="137">
        <v>7.2599999999999998E-2</v>
      </c>
      <c r="Y69" s="137">
        <v>5.9999999999999995E-4</v>
      </c>
      <c r="Z69" s="80" t="s">
        <v>580</v>
      </c>
      <c r="AA69" s="80" t="s">
        <v>581</v>
      </c>
      <c r="AB69" s="80" t="s">
        <v>538</v>
      </c>
      <c r="AC69" s="80">
        <v>37</v>
      </c>
      <c r="AD69" s="145">
        <v>1.6062362308106399E+18</v>
      </c>
      <c r="AF69" s="144" t="s">
        <v>410</v>
      </c>
      <c r="AG69" s="80" t="s">
        <v>93</v>
      </c>
      <c r="AH69" s="137">
        <v>0.14960000000000001</v>
      </c>
      <c r="AI69" s="137">
        <v>2.9999999999999997E-4</v>
      </c>
      <c r="AJ69" s="80" t="s">
        <v>133</v>
      </c>
      <c r="AK69" s="80" t="s">
        <v>582</v>
      </c>
      <c r="AL69" s="80" t="s">
        <v>92</v>
      </c>
      <c r="AM69" s="80">
        <v>35</v>
      </c>
      <c r="AN69" s="145">
        <v>1.6062362308106399E+18</v>
      </c>
      <c r="AP69" s="154" t="s">
        <v>598</v>
      </c>
      <c r="AQ69" s="80" t="s">
        <v>91</v>
      </c>
      <c r="AR69" s="137">
        <v>3.3E-3</v>
      </c>
      <c r="AS69" s="137">
        <v>1E-4</v>
      </c>
      <c r="AT69" s="80" t="s">
        <v>784</v>
      </c>
      <c r="AU69" s="80" t="s">
        <v>804</v>
      </c>
      <c r="AV69" s="80" t="s">
        <v>605</v>
      </c>
      <c r="AW69" s="80">
        <v>5</v>
      </c>
      <c r="AX69" s="145">
        <v>1.60623783230019E+18</v>
      </c>
      <c r="AZ69" s="144" t="s">
        <v>599</v>
      </c>
      <c r="BA69" s="80" t="s">
        <v>93</v>
      </c>
      <c r="BB69" s="137">
        <v>0.18240000000000001</v>
      </c>
      <c r="BC69" s="137">
        <v>2.9999999999999997E-4</v>
      </c>
      <c r="BD69" s="80" t="s">
        <v>164</v>
      </c>
      <c r="BE69" s="80" t="s">
        <v>805</v>
      </c>
      <c r="BF69" s="80" t="s">
        <v>92</v>
      </c>
      <c r="BG69" s="80">
        <v>34</v>
      </c>
      <c r="BH69" s="145">
        <v>1.60623783230019E+18</v>
      </c>
      <c r="BL69" s="135"/>
      <c r="BN69" s="132"/>
      <c r="BO69" s="132"/>
      <c r="BY69" s="132"/>
      <c r="BZ69" s="132"/>
      <c r="CG69" s="135"/>
    </row>
    <row r="70" spans="2:88" x14ac:dyDescent="0.2">
      <c r="B70" s="144" t="s">
        <v>176</v>
      </c>
      <c r="C70" s="80" t="s">
        <v>91</v>
      </c>
      <c r="D70" s="137">
        <v>3.0000000000000001E-3</v>
      </c>
      <c r="E70" s="137">
        <v>1E-4</v>
      </c>
      <c r="F70" s="80" t="s">
        <v>371</v>
      </c>
      <c r="G70" s="80" t="s">
        <v>389</v>
      </c>
      <c r="H70" s="80" t="s">
        <v>350</v>
      </c>
      <c r="I70" s="80">
        <v>5</v>
      </c>
      <c r="J70" s="145">
        <v>1.60623463653089E+18</v>
      </c>
      <c r="K70" s="80"/>
      <c r="L70" s="144" t="s">
        <v>177</v>
      </c>
      <c r="M70" s="80" t="s">
        <v>93</v>
      </c>
      <c r="N70" s="137">
        <v>2.2800000000000001E-2</v>
      </c>
      <c r="O70" s="137">
        <v>1.2800000000000001E-2</v>
      </c>
      <c r="P70" s="80" t="s">
        <v>387</v>
      </c>
      <c r="Q70" s="80" t="s">
        <v>390</v>
      </c>
      <c r="R70" s="80" t="s">
        <v>92</v>
      </c>
      <c r="S70" s="80">
        <v>50</v>
      </c>
      <c r="T70" s="145">
        <v>1.60623463653089E+18</v>
      </c>
      <c r="U70" s="80"/>
      <c r="V70" s="144" t="s">
        <v>409</v>
      </c>
      <c r="W70" s="80" t="s">
        <v>103</v>
      </c>
      <c r="X70" s="137">
        <v>9.3299999999999994E-2</v>
      </c>
      <c r="Y70" s="137">
        <v>5.9999999999999995E-4</v>
      </c>
      <c r="Z70" s="80" t="s">
        <v>572</v>
      </c>
      <c r="AA70" s="80" t="s">
        <v>583</v>
      </c>
      <c r="AB70" s="80" t="s">
        <v>538</v>
      </c>
      <c r="AC70" s="80">
        <v>37</v>
      </c>
      <c r="AD70" s="145">
        <v>1.6062362480548301E+18</v>
      </c>
      <c r="AF70" s="144" t="s">
        <v>410</v>
      </c>
      <c r="AG70" s="80" t="s">
        <v>93</v>
      </c>
      <c r="AH70" s="137">
        <v>0.15579999999999999</v>
      </c>
      <c r="AI70" s="137">
        <v>2.9999999999999997E-4</v>
      </c>
      <c r="AJ70" s="80" t="s">
        <v>159</v>
      </c>
      <c r="AK70" s="80" t="s">
        <v>584</v>
      </c>
      <c r="AL70" s="80" t="s">
        <v>92</v>
      </c>
      <c r="AM70" s="80">
        <v>35</v>
      </c>
      <c r="AN70" s="145">
        <v>1.6062362480548301E+18</v>
      </c>
      <c r="AP70" s="154" t="s">
        <v>598</v>
      </c>
      <c r="AQ70" s="80" t="s">
        <v>91</v>
      </c>
      <c r="AR70" s="137">
        <v>3.0000000000000001E-3</v>
      </c>
      <c r="AS70" s="137">
        <v>1E-4</v>
      </c>
      <c r="AT70" s="80" t="s">
        <v>806</v>
      </c>
      <c r="AU70" s="80" t="s">
        <v>807</v>
      </c>
      <c r="AV70" s="80" t="s">
        <v>605</v>
      </c>
      <c r="AW70" s="80">
        <v>5</v>
      </c>
      <c r="AX70" s="145">
        <v>1.6062378495276401E+18</v>
      </c>
      <c r="AZ70" s="144" t="s">
        <v>599</v>
      </c>
      <c r="BA70" s="80" t="s">
        <v>93</v>
      </c>
      <c r="BB70" s="137">
        <v>0.15379999999999999</v>
      </c>
      <c r="BC70" s="137">
        <v>2.9999999999999997E-4</v>
      </c>
      <c r="BD70" s="80" t="s">
        <v>159</v>
      </c>
      <c r="BE70" s="80" t="s">
        <v>808</v>
      </c>
      <c r="BF70" s="80" t="s">
        <v>92</v>
      </c>
      <c r="BG70" s="80">
        <v>34</v>
      </c>
      <c r="BH70" s="145">
        <v>1.6062378495276401E+18</v>
      </c>
      <c r="BL70" s="135"/>
      <c r="BN70" s="132"/>
      <c r="BO70" s="132"/>
      <c r="BY70" s="132"/>
      <c r="BZ70" s="132"/>
      <c r="CG70" s="135"/>
      <c r="CI70" s="132"/>
      <c r="CJ70" s="132"/>
    </row>
    <row r="71" spans="2:88" x14ac:dyDescent="0.2">
      <c r="B71" s="144" t="s">
        <v>176</v>
      </c>
      <c r="C71" s="80" t="s">
        <v>91</v>
      </c>
      <c r="D71" s="137">
        <v>4.0000000000000001E-3</v>
      </c>
      <c r="E71" s="137">
        <v>1E-4</v>
      </c>
      <c r="F71" s="80" t="s">
        <v>371</v>
      </c>
      <c r="G71" s="80" t="s">
        <v>391</v>
      </c>
      <c r="H71" s="80" t="s">
        <v>350</v>
      </c>
      <c r="I71" s="80">
        <v>5</v>
      </c>
      <c r="J71" s="145">
        <v>1.6062346537503401E+18</v>
      </c>
      <c r="K71" s="80"/>
      <c r="L71" s="144" t="s">
        <v>177</v>
      </c>
      <c r="M71" s="80" t="s">
        <v>93</v>
      </c>
      <c r="N71" s="137">
        <v>2.1899999999999999E-2</v>
      </c>
      <c r="O71" s="137">
        <v>1.2800000000000001E-2</v>
      </c>
      <c r="P71" s="80" t="s">
        <v>387</v>
      </c>
      <c r="Q71" s="80" t="s">
        <v>171</v>
      </c>
      <c r="R71" s="80" t="s">
        <v>92</v>
      </c>
      <c r="S71" s="80">
        <v>50</v>
      </c>
      <c r="T71" s="145">
        <v>1.6062346537503401E+18</v>
      </c>
      <c r="U71" s="80"/>
      <c r="V71" s="144" t="s">
        <v>409</v>
      </c>
      <c r="W71" s="80" t="s">
        <v>103</v>
      </c>
      <c r="X71" s="137">
        <v>9.01E-2</v>
      </c>
      <c r="Y71" s="137">
        <v>5.9999999999999995E-4</v>
      </c>
      <c r="Z71" s="80" t="s">
        <v>580</v>
      </c>
      <c r="AA71" s="80" t="s">
        <v>585</v>
      </c>
      <c r="AB71" s="80" t="s">
        <v>538</v>
      </c>
      <c r="AC71" s="80">
        <v>37</v>
      </c>
      <c r="AD71" s="145">
        <v>1.60623626528659E+18</v>
      </c>
      <c r="AF71" s="144" t="s">
        <v>410</v>
      </c>
      <c r="AG71" s="80" t="s">
        <v>93</v>
      </c>
      <c r="AH71" s="137">
        <v>0.2787</v>
      </c>
      <c r="AI71" s="137">
        <v>2.9999999999999997E-4</v>
      </c>
      <c r="AJ71" s="80" t="s">
        <v>145</v>
      </c>
      <c r="AK71" s="80" t="s">
        <v>586</v>
      </c>
      <c r="AL71" s="80" t="s">
        <v>92</v>
      </c>
      <c r="AM71" s="80">
        <v>35</v>
      </c>
      <c r="AN71" s="145">
        <v>1.60623626528659E+18</v>
      </c>
      <c r="AP71" s="154" t="s">
        <v>598</v>
      </c>
      <c r="AQ71" s="80" t="s">
        <v>91</v>
      </c>
      <c r="AR71" s="137">
        <v>3.3999999999999998E-3</v>
      </c>
      <c r="AS71" s="137">
        <v>1E-4</v>
      </c>
      <c r="AT71" s="80" t="s">
        <v>784</v>
      </c>
      <c r="AU71" s="80" t="s">
        <v>809</v>
      </c>
      <c r="AV71" s="80" t="s">
        <v>605</v>
      </c>
      <c r="AW71" s="80">
        <v>5</v>
      </c>
      <c r="AX71" s="145">
        <v>1.6062378667371699E+18</v>
      </c>
      <c r="AZ71" s="144" t="s">
        <v>599</v>
      </c>
      <c r="BA71" s="80" t="s">
        <v>93</v>
      </c>
      <c r="BB71" s="137">
        <v>0.16750000000000001</v>
      </c>
      <c r="BC71" s="137">
        <v>2.9999999999999997E-4</v>
      </c>
      <c r="BD71" s="80" t="s">
        <v>135</v>
      </c>
      <c r="BE71" s="80" t="s">
        <v>810</v>
      </c>
      <c r="BF71" s="80" t="s">
        <v>92</v>
      </c>
      <c r="BG71" s="80">
        <v>34</v>
      </c>
      <c r="BH71" s="145">
        <v>1.6062378667371699E+18</v>
      </c>
      <c r="BL71" s="135"/>
      <c r="BN71" s="132"/>
      <c r="BO71" s="132"/>
      <c r="BY71" s="132"/>
      <c r="BZ71" s="132"/>
      <c r="CG71" s="135"/>
    </row>
    <row r="72" spans="2:88" x14ac:dyDescent="0.2">
      <c r="B72" s="144" t="s">
        <v>176</v>
      </c>
      <c r="C72" s="80" t="s">
        <v>91</v>
      </c>
      <c r="D72" s="137">
        <v>3.3999999999999998E-3</v>
      </c>
      <c r="E72" s="137">
        <v>1E-4</v>
      </c>
      <c r="F72" s="80" t="s">
        <v>392</v>
      </c>
      <c r="G72" s="80" t="s">
        <v>393</v>
      </c>
      <c r="H72" s="80" t="s">
        <v>350</v>
      </c>
      <c r="I72" s="80">
        <v>5</v>
      </c>
      <c r="J72" s="145">
        <v>1.6062346713294899E+18</v>
      </c>
      <c r="K72" s="80"/>
      <c r="L72" s="144" t="s">
        <v>177</v>
      </c>
      <c r="M72" s="80" t="s">
        <v>93</v>
      </c>
      <c r="N72" s="137">
        <v>1.9900000000000001E-2</v>
      </c>
      <c r="O72" s="137">
        <v>1.2800000000000001E-2</v>
      </c>
      <c r="P72" s="80" t="s">
        <v>394</v>
      </c>
      <c r="Q72" s="80" t="s">
        <v>395</v>
      </c>
      <c r="R72" s="80" t="s">
        <v>92</v>
      </c>
      <c r="S72" s="80">
        <v>50</v>
      </c>
      <c r="T72" s="145">
        <v>1.6062346713294899E+18</v>
      </c>
      <c r="U72" s="80"/>
      <c r="V72" s="144" t="s">
        <v>409</v>
      </c>
      <c r="W72" s="80" t="s">
        <v>103</v>
      </c>
      <c r="X72" s="137">
        <v>7.9100000000000004E-2</v>
      </c>
      <c r="Y72" s="137">
        <v>5.9999999999999995E-4</v>
      </c>
      <c r="Z72" s="80" t="s">
        <v>572</v>
      </c>
      <c r="AA72" s="80" t="s">
        <v>587</v>
      </c>
      <c r="AB72" s="80" t="s">
        <v>538</v>
      </c>
      <c r="AC72" s="80">
        <v>37</v>
      </c>
      <c r="AD72" s="145">
        <v>1.60623628282914E+18</v>
      </c>
      <c r="AF72" s="144" t="s">
        <v>410</v>
      </c>
      <c r="AG72" s="80" t="s">
        <v>93</v>
      </c>
      <c r="AH72" s="137">
        <v>0.14699999999999999</v>
      </c>
      <c r="AI72" s="137">
        <v>2.9999999999999997E-4</v>
      </c>
      <c r="AJ72" s="80" t="s">
        <v>162</v>
      </c>
      <c r="AK72" s="80" t="s">
        <v>588</v>
      </c>
      <c r="AL72" s="80" t="s">
        <v>92</v>
      </c>
      <c r="AM72" s="80">
        <v>35</v>
      </c>
      <c r="AN72" s="145">
        <v>1.60623628282914E+18</v>
      </c>
      <c r="AP72" s="154" t="s">
        <v>598</v>
      </c>
      <c r="AQ72" s="80" t="s">
        <v>91</v>
      </c>
      <c r="AR72" s="137">
        <v>3.0999999999999999E-3</v>
      </c>
      <c r="AS72" s="137">
        <v>1E-4</v>
      </c>
      <c r="AT72" s="80" t="s">
        <v>784</v>
      </c>
      <c r="AU72" s="80" t="s">
        <v>811</v>
      </c>
      <c r="AV72" s="80" t="s">
        <v>605</v>
      </c>
      <c r="AW72" s="80">
        <v>5</v>
      </c>
      <c r="AX72" s="145">
        <v>1.6062378843200499E+18</v>
      </c>
      <c r="AZ72" s="144" t="s">
        <v>599</v>
      </c>
      <c r="BA72" s="80" t="s">
        <v>93</v>
      </c>
      <c r="BB72" s="137">
        <v>0.1842</v>
      </c>
      <c r="BC72" s="137">
        <v>2.9999999999999997E-4</v>
      </c>
      <c r="BD72" s="80" t="s">
        <v>164</v>
      </c>
      <c r="BE72" s="80" t="s">
        <v>812</v>
      </c>
      <c r="BF72" s="80" t="s">
        <v>92</v>
      </c>
      <c r="BG72" s="80">
        <v>34</v>
      </c>
      <c r="BH72" s="145">
        <v>1.6062378843200499E+18</v>
      </c>
      <c r="BL72" s="135"/>
      <c r="BN72" s="132"/>
      <c r="BO72" s="132"/>
      <c r="BY72" s="132"/>
      <c r="BZ72" s="132"/>
      <c r="CG72" s="135"/>
      <c r="CI72" s="132"/>
      <c r="CJ72" s="132"/>
    </row>
    <row r="73" spans="2:88" x14ac:dyDescent="0.2">
      <c r="B73" s="144" t="s">
        <v>176</v>
      </c>
      <c r="C73" s="80" t="s">
        <v>91</v>
      </c>
      <c r="D73" s="137">
        <v>4.4000000000000003E-3</v>
      </c>
      <c r="E73" s="137">
        <v>1E-4</v>
      </c>
      <c r="F73" s="80" t="s">
        <v>396</v>
      </c>
      <c r="G73" s="80" t="s">
        <v>397</v>
      </c>
      <c r="H73" s="80" t="s">
        <v>350</v>
      </c>
      <c r="I73" s="80">
        <v>5</v>
      </c>
      <c r="J73" s="145">
        <v>1.60623468855517E+18</v>
      </c>
      <c r="K73" s="80"/>
      <c r="L73" s="144" t="s">
        <v>177</v>
      </c>
      <c r="M73" s="80" t="s">
        <v>93</v>
      </c>
      <c r="N73" s="137">
        <v>2.3E-2</v>
      </c>
      <c r="O73" s="137">
        <v>1.2800000000000001E-2</v>
      </c>
      <c r="P73" s="80" t="s">
        <v>394</v>
      </c>
      <c r="Q73" s="80" t="s">
        <v>398</v>
      </c>
      <c r="R73" s="80" t="s">
        <v>92</v>
      </c>
      <c r="S73" s="80">
        <v>50</v>
      </c>
      <c r="T73" s="145">
        <v>1.60623468855517E+18</v>
      </c>
      <c r="U73" s="80"/>
      <c r="V73" s="144" t="s">
        <v>409</v>
      </c>
      <c r="W73" s="80" t="s">
        <v>103</v>
      </c>
      <c r="X73" s="137">
        <v>6.6199999999999995E-2</v>
      </c>
      <c r="Y73" s="137">
        <v>5.9999999999999995E-4</v>
      </c>
      <c r="Z73" s="80" t="s">
        <v>580</v>
      </c>
      <c r="AA73" s="80" t="s">
        <v>589</v>
      </c>
      <c r="AB73" s="80" t="s">
        <v>538</v>
      </c>
      <c r="AC73" s="80">
        <v>37</v>
      </c>
      <c r="AD73" s="145">
        <v>1.6062363000765199E+18</v>
      </c>
      <c r="AF73" s="144" t="s">
        <v>410</v>
      </c>
      <c r="AG73" s="80" t="s">
        <v>93</v>
      </c>
      <c r="AH73" s="137">
        <v>0.13769999999999999</v>
      </c>
      <c r="AI73" s="137">
        <v>2.9999999999999997E-4</v>
      </c>
      <c r="AJ73" s="80" t="s">
        <v>159</v>
      </c>
      <c r="AK73" s="80" t="s">
        <v>590</v>
      </c>
      <c r="AL73" s="80" t="s">
        <v>92</v>
      </c>
      <c r="AM73" s="80">
        <v>35</v>
      </c>
      <c r="AN73" s="145">
        <v>1.6062363000765199E+18</v>
      </c>
      <c r="AP73" s="154" t="s">
        <v>598</v>
      </c>
      <c r="AQ73" s="80" t="s">
        <v>91</v>
      </c>
      <c r="AR73" s="137">
        <v>2.5000000000000001E-3</v>
      </c>
      <c r="AS73" s="137">
        <v>1E-4</v>
      </c>
      <c r="AT73" s="80" t="s">
        <v>784</v>
      </c>
      <c r="AU73" s="80" t="s">
        <v>813</v>
      </c>
      <c r="AV73" s="80" t="s">
        <v>605</v>
      </c>
      <c r="AW73" s="80">
        <v>5</v>
      </c>
      <c r="AX73" s="145">
        <v>1.6062379015584E+18</v>
      </c>
      <c r="AZ73" s="144" t="s">
        <v>599</v>
      </c>
      <c r="BA73" s="80" t="s">
        <v>93</v>
      </c>
      <c r="BB73" s="137">
        <v>0.17299999999999999</v>
      </c>
      <c r="BC73" s="137">
        <v>2.9999999999999997E-4</v>
      </c>
      <c r="BD73" s="80" t="s">
        <v>162</v>
      </c>
      <c r="BE73" s="80" t="s">
        <v>814</v>
      </c>
      <c r="BF73" s="80" t="s">
        <v>92</v>
      </c>
      <c r="BG73" s="80">
        <v>34</v>
      </c>
      <c r="BH73" s="145">
        <v>1.6062379015584E+18</v>
      </c>
      <c r="BL73" s="135"/>
      <c r="BN73" s="132"/>
      <c r="BO73" s="132"/>
      <c r="BY73" s="132"/>
      <c r="BZ73" s="132"/>
      <c r="CG73" s="135"/>
    </row>
    <row r="74" spans="2:88" x14ac:dyDescent="0.2">
      <c r="B74" s="144" t="s">
        <v>176</v>
      </c>
      <c r="C74" s="80" t="s">
        <v>91</v>
      </c>
      <c r="D74" s="137">
        <v>3.7000000000000002E-3</v>
      </c>
      <c r="E74" s="137">
        <v>1E-4</v>
      </c>
      <c r="F74" s="80" t="s">
        <v>371</v>
      </c>
      <c r="G74" s="80" t="s">
        <v>399</v>
      </c>
      <c r="H74" s="80" t="s">
        <v>350</v>
      </c>
      <c r="I74" s="80">
        <v>5</v>
      </c>
      <c r="J74" s="145">
        <v>1.6062347057846799E+18</v>
      </c>
      <c r="K74" s="80"/>
      <c r="L74" s="144" t="s">
        <v>177</v>
      </c>
      <c r="M74" s="80" t="s">
        <v>93</v>
      </c>
      <c r="N74" s="137">
        <v>2.0299999999999999E-2</v>
      </c>
      <c r="O74" s="137">
        <v>1.2800000000000001E-2</v>
      </c>
      <c r="P74" s="80" t="s">
        <v>394</v>
      </c>
      <c r="Q74" s="80" t="s">
        <v>400</v>
      </c>
      <c r="R74" s="80" t="s">
        <v>92</v>
      </c>
      <c r="S74" s="80">
        <v>50</v>
      </c>
      <c r="T74" s="145">
        <v>1.6062347057846799E+18</v>
      </c>
      <c r="U74" s="80"/>
      <c r="V74" s="144" t="s">
        <v>409</v>
      </c>
      <c r="W74" s="80" t="s">
        <v>103</v>
      </c>
      <c r="X74" s="137">
        <v>7.0000000000000007E-2</v>
      </c>
      <c r="Y74" s="137">
        <v>5.9999999999999995E-4</v>
      </c>
      <c r="Z74" s="80" t="s">
        <v>572</v>
      </c>
      <c r="AA74" s="80" t="s">
        <v>591</v>
      </c>
      <c r="AB74" s="80" t="s">
        <v>538</v>
      </c>
      <c r="AC74" s="80">
        <v>37</v>
      </c>
      <c r="AD74" s="145">
        <v>1.6062363173214999E+18</v>
      </c>
      <c r="AF74" s="144" t="s">
        <v>410</v>
      </c>
      <c r="AG74" s="80" t="s">
        <v>93</v>
      </c>
      <c r="AH74" s="137">
        <v>0.191</v>
      </c>
      <c r="AI74" s="137">
        <v>2.9999999999999997E-4</v>
      </c>
      <c r="AJ74" s="80" t="s">
        <v>159</v>
      </c>
      <c r="AK74" s="80" t="s">
        <v>592</v>
      </c>
      <c r="AL74" s="80" t="s">
        <v>92</v>
      </c>
      <c r="AM74" s="80">
        <v>35</v>
      </c>
      <c r="AN74" s="145">
        <v>1.6062363173214999E+18</v>
      </c>
      <c r="AP74" s="154" t="s">
        <v>598</v>
      </c>
      <c r="AQ74" s="80" t="s">
        <v>91</v>
      </c>
      <c r="AR74" s="137">
        <v>2.8E-3</v>
      </c>
      <c r="AS74" s="137">
        <v>1E-4</v>
      </c>
      <c r="AT74" s="80" t="s">
        <v>784</v>
      </c>
      <c r="AU74" s="80" t="s">
        <v>815</v>
      </c>
      <c r="AV74" s="80" t="s">
        <v>605</v>
      </c>
      <c r="AW74" s="80">
        <v>5</v>
      </c>
      <c r="AX74" s="145">
        <v>1.60623791878689E+18</v>
      </c>
      <c r="AZ74" s="144" t="s">
        <v>599</v>
      </c>
      <c r="BA74" s="80" t="s">
        <v>93</v>
      </c>
      <c r="BB74" s="137">
        <v>0.21940000000000001</v>
      </c>
      <c r="BC74" s="137">
        <v>2.9999999999999997E-4</v>
      </c>
      <c r="BD74" s="80" t="s">
        <v>159</v>
      </c>
      <c r="BE74" s="80" t="s">
        <v>816</v>
      </c>
      <c r="BF74" s="80" t="s">
        <v>92</v>
      </c>
      <c r="BG74" s="80">
        <v>34</v>
      </c>
      <c r="BH74" s="145">
        <v>1.60623791878689E+18</v>
      </c>
      <c r="BL74" s="135"/>
      <c r="BN74" s="132"/>
      <c r="BO74" s="132"/>
      <c r="BY74" s="132"/>
      <c r="BZ74" s="132"/>
      <c r="CG74" s="135"/>
      <c r="CI74" s="132"/>
      <c r="CJ74" s="132"/>
    </row>
    <row r="75" spans="2:88" x14ac:dyDescent="0.2">
      <c r="B75" s="144" t="s">
        <v>176</v>
      </c>
      <c r="C75" s="80" t="s">
        <v>91</v>
      </c>
      <c r="D75" s="137">
        <v>3.8E-3</v>
      </c>
      <c r="E75" s="137">
        <v>1E-4</v>
      </c>
      <c r="F75" s="80" t="s">
        <v>401</v>
      </c>
      <c r="G75" s="80" t="s">
        <v>402</v>
      </c>
      <c r="H75" s="80" t="s">
        <v>350</v>
      </c>
      <c r="I75" s="80">
        <v>5</v>
      </c>
      <c r="J75" s="145">
        <v>1.60623472334945E+18</v>
      </c>
      <c r="K75" s="80"/>
      <c r="L75" s="144" t="s">
        <v>177</v>
      </c>
      <c r="M75" s="80" t="s">
        <v>93</v>
      </c>
      <c r="N75" s="137">
        <v>2.2700000000000001E-2</v>
      </c>
      <c r="O75" s="137">
        <v>1.2699999999999999E-2</v>
      </c>
      <c r="P75" s="80" t="s">
        <v>403</v>
      </c>
      <c r="Q75" s="80" t="s">
        <v>404</v>
      </c>
      <c r="R75" s="80" t="s">
        <v>92</v>
      </c>
      <c r="S75" s="80">
        <v>50</v>
      </c>
      <c r="T75" s="145">
        <v>1.60623472334945E+18</v>
      </c>
      <c r="U75" s="80"/>
      <c r="V75" s="144" t="s">
        <v>409</v>
      </c>
      <c r="W75" s="80" t="s">
        <v>103</v>
      </c>
      <c r="X75" s="137">
        <v>7.2300000000000003E-2</v>
      </c>
      <c r="Y75" s="137">
        <v>5.9999999999999995E-4</v>
      </c>
      <c r="Z75" s="80" t="s">
        <v>593</v>
      </c>
      <c r="AA75" s="80" t="s">
        <v>594</v>
      </c>
      <c r="AB75" s="80" t="s">
        <v>538</v>
      </c>
      <c r="AC75" s="80">
        <v>37</v>
      </c>
      <c r="AD75" s="145">
        <v>1.60623633484672E+18</v>
      </c>
      <c r="AF75" s="144" t="s">
        <v>410</v>
      </c>
      <c r="AG75" s="80" t="s">
        <v>93</v>
      </c>
      <c r="AH75" s="137">
        <v>0.1477</v>
      </c>
      <c r="AI75" s="137">
        <v>2.9999999999999997E-4</v>
      </c>
      <c r="AJ75" s="80" t="s">
        <v>159</v>
      </c>
      <c r="AK75" s="80" t="s">
        <v>595</v>
      </c>
      <c r="AL75" s="80" t="s">
        <v>92</v>
      </c>
      <c r="AM75" s="80">
        <v>35</v>
      </c>
      <c r="AN75" s="145">
        <v>1.60623633484672E+18</v>
      </c>
      <c r="AP75" s="154" t="s">
        <v>598</v>
      </c>
      <c r="AQ75" s="80" t="s">
        <v>91</v>
      </c>
      <c r="AR75" s="137">
        <v>3.3999999999999998E-3</v>
      </c>
      <c r="AS75" s="137">
        <v>1E-4</v>
      </c>
      <c r="AT75" s="80" t="s">
        <v>801</v>
      </c>
      <c r="AU75" s="80" t="s">
        <v>817</v>
      </c>
      <c r="AV75" s="80" t="s">
        <v>605</v>
      </c>
      <c r="AW75" s="80">
        <v>5</v>
      </c>
      <c r="AX75" s="145">
        <v>1.60623793633934E+18</v>
      </c>
      <c r="AZ75" s="144" t="s">
        <v>599</v>
      </c>
      <c r="BA75" s="80" t="s">
        <v>93</v>
      </c>
      <c r="BB75" s="137">
        <v>0.1613</v>
      </c>
      <c r="BC75" s="137">
        <v>2.9999999999999997E-4</v>
      </c>
      <c r="BD75" s="80" t="s">
        <v>139</v>
      </c>
      <c r="BE75" s="80" t="s">
        <v>818</v>
      </c>
      <c r="BF75" s="80" t="s">
        <v>92</v>
      </c>
      <c r="BG75" s="80">
        <v>34</v>
      </c>
      <c r="BH75" s="145">
        <v>1.60623793633934E+18</v>
      </c>
      <c r="BL75" s="135"/>
      <c r="BN75" s="132"/>
      <c r="BO75" s="132"/>
      <c r="BY75" s="132"/>
      <c r="BZ75" s="132"/>
      <c r="CG75" s="135"/>
    </row>
    <row r="76" spans="2:88" x14ac:dyDescent="0.2">
      <c r="B76" s="144" t="s">
        <v>176</v>
      </c>
      <c r="C76" s="80" t="s">
        <v>91</v>
      </c>
      <c r="D76" s="137">
        <v>2.9999999999999997E-4</v>
      </c>
      <c r="E76" s="137">
        <v>1E-4</v>
      </c>
      <c r="F76" s="80" t="s">
        <v>405</v>
      </c>
      <c r="G76" s="80" t="s">
        <v>406</v>
      </c>
      <c r="H76" s="80" t="s">
        <v>350</v>
      </c>
      <c r="I76" s="80">
        <v>5</v>
      </c>
      <c r="J76" s="145">
        <v>1.6062347405655099E+18</v>
      </c>
      <c r="K76" s="80"/>
      <c r="L76" s="144" t="s">
        <v>177</v>
      </c>
      <c r="M76" s="80" t="s">
        <v>93</v>
      </c>
      <c r="N76" s="137">
        <v>2.9999999999999997E-4</v>
      </c>
      <c r="O76" s="137">
        <v>1.2699999999999999E-2</v>
      </c>
      <c r="P76" s="80" t="s">
        <v>403</v>
      </c>
      <c r="Q76" s="80" t="s">
        <v>407</v>
      </c>
      <c r="R76" s="80" t="s">
        <v>92</v>
      </c>
      <c r="S76" s="80">
        <v>50</v>
      </c>
      <c r="T76" s="145">
        <v>1.6062347405655099E+18</v>
      </c>
      <c r="U76" s="80"/>
      <c r="V76" s="144" t="s">
        <v>409</v>
      </c>
      <c r="W76" s="80" t="s">
        <v>103</v>
      </c>
      <c r="X76" s="137">
        <v>3.8600000000000002E-2</v>
      </c>
      <c r="Y76" s="137">
        <v>5.9999999999999995E-4</v>
      </c>
      <c r="Z76" s="80" t="s">
        <v>593</v>
      </c>
      <c r="AA76" s="80" t="s">
        <v>596</v>
      </c>
      <c r="AB76" s="80" t="s">
        <v>538</v>
      </c>
      <c r="AC76" s="80">
        <v>37</v>
      </c>
      <c r="AD76" s="145">
        <v>1.6062363521021599E+18</v>
      </c>
      <c r="AF76" s="144" t="s">
        <v>410</v>
      </c>
      <c r="AG76" s="80" t="s">
        <v>93</v>
      </c>
      <c r="AH76" s="137">
        <v>7.3400000000000007E-2</v>
      </c>
      <c r="AI76" s="137">
        <v>2.9999999999999997E-4</v>
      </c>
      <c r="AJ76" s="80" t="s">
        <v>129</v>
      </c>
      <c r="AK76" s="80" t="s">
        <v>597</v>
      </c>
      <c r="AL76" s="80" t="s">
        <v>92</v>
      </c>
      <c r="AM76" s="80">
        <v>35</v>
      </c>
      <c r="AN76" s="145">
        <v>1.6062363521021599E+18</v>
      </c>
      <c r="AP76" s="154" t="s">
        <v>598</v>
      </c>
      <c r="AQ76" s="80" t="s">
        <v>91</v>
      </c>
      <c r="AR76" s="137">
        <v>2.9999999999999997E-4</v>
      </c>
      <c r="AS76" s="137">
        <v>1E-4</v>
      </c>
      <c r="AT76" s="80" t="s">
        <v>775</v>
      </c>
      <c r="AU76" s="80" t="s">
        <v>819</v>
      </c>
      <c r="AV76" s="80" t="s">
        <v>605</v>
      </c>
      <c r="AW76" s="80">
        <v>5</v>
      </c>
      <c r="AX76" s="145">
        <v>1.6062379535859599E+18</v>
      </c>
      <c r="AZ76" s="144" t="s">
        <v>599</v>
      </c>
      <c r="BA76" s="80" t="s">
        <v>93</v>
      </c>
      <c r="BB76" s="137">
        <v>7.4899999999999994E-2</v>
      </c>
      <c r="BC76" s="137">
        <v>2.9999999999999997E-4</v>
      </c>
      <c r="BD76" s="80" t="s">
        <v>130</v>
      </c>
      <c r="BE76" s="80" t="s">
        <v>820</v>
      </c>
      <c r="BF76" s="80" t="s">
        <v>92</v>
      </c>
      <c r="BG76" s="80">
        <v>34</v>
      </c>
      <c r="BH76" s="145">
        <v>1.6062379535859599E+18</v>
      </c>
      <c r="BL76" s="135"/>
      <c r="BN76" s="132"/>
      <c r="BO76" s="132"/>
      <c r="BY76" s="132"/>
      <c r="BZ76" s="132"/>
      <c r="CG76" s="135"/>
      <c r="CI76" s="132"/>
      <c r="CJ76" s="132"/>
    </row>
    <row r="77" spans="2:88" x14ac:dyDescent="0.2">
      <c r="B77" s="144" t="s">
        <v>176</v>
      </c>
      <c r="C77" s="80" t="s">
        <v>91</v>
      </c>
      <c r="D77" s="137">
        <v>2.0000000000000001E-4</v>
      </c>
      <c r="E77" s="137">
        <v>1E-4</v>
      </c>
      <c r="F77" s="80" t="s">
        <v>371</v>
      </c>
      <c r="G77" s="80" t="s">
        <v>408</v>
      </c>
      <c r="H77" s="80" t="s">
        <v>350</v>
      </c>
      <c r="I77" s="80">
        <v>5</v>
      </c>
      <c r="J77" s="145">
        <v>1.6062347577959301E+18</v>
      </c>
      <c r="K77" s="80"/>
      <c r="L77" s="144" t="s">
        <v>177</v>
      </c>
      <c r="M77" s="80" t="s">
        <v>93</v>
      </c>
      <c r="N77" s="137">
        <v>2.0000000000000001E-4</v>
      </c>
      <c r="O77" s="137">
        <v>1.2699999999999999E-2</v>
      </c>
      <c r="P77" s="80" t="s">
        <v>403</v>
      </c>
      <c r="Q77" s="80" t="s">
        <v>407</v>
      </c>
      <c r="R77" s="80" t="s">
        <v>92</v>
      </c>
      <c r="S77" s="80">
        <v>50</v>
      </c>
      <c r="T77" s="145">
        <v>1.6062347577959301E+18</v>
      </c>
      <c r="U77" s="80"/>
      <c r="V77" s="144" t="s">
        <v>409</v>
      </c>
      <c r="W77" s="80" t="s">
        <v>103</v>
      </c>
      <c r="X77" s="137">
        <v>0.04</v>
      </c>
      <c r="Y77" s="137">
        <v>5.9999999999999995E-4</v>
      </c>
      <c r="Z77" s="80" t="s">
        <v>593</v>
      </c>
      <c r="AA77" s="80" t="s">
        <v>596</v>
      </c>
      <c r="AB77" s="80" t="s">
        <v>538</v>
      </c>
      <c r="AC77" s="80">
        <v>37</v>
      </c>
      <c r="AD77" s="145">
        <v>1.60623636933537E+18</v>
      </c>
      <c r="AF77" s="144" t="s">
        <v>410</v>
      </c>
      <c r="AG77" s="80" t="s">
        <v>93</v>
      </c>
      <c r="AH77" s="137">
        <v>6.9900000000000004E-2</v>
      </c>
      <c r="AI77" s="137">
        <v>2.9999999999999997E-4</v>
      </c>
      <c r="AJ77" s="80" t="s">
        <v>135</v>
      </c>
      <c r="AK77" s="80" t="s">
        <v>597</v>
      </c>
      <c r="AL77" s="80" t="s">
        <v>92</v>
      </c>
      <c r="AM77" s="80">
        <v>35</v>
      </c>
      <c r="AN77" s="145">
        <v>1.60623636933537E+18</v>
      </c>
      <c r="AP77" s="154" t="s">
        <v>598</v>
      </c>
      <c r="AQ77" s="80" t="s">
        <v>91</v>
      </c>
      <c r="AR77" s="137">
        <v>2.0000000000000001E-4</v>
      </c>
      <c r="AS77" s="137">
        <v>1E-4</v>
      </c>
      <c r="AT77" s="80" t="s">
        <v>775</v>
      </c>
      <c r="AU77" s="80" t="s">
        <v>819</v>
      </c>
      <c r="AV77" s="80" t="s">
        <v>605</v>
      </c>
      <c r="AW77" s="80">
        <v>5</v>
      </c>
      <c r="AX77" s="145">
        <v>1.60623797085042E+18</v>
      </c>
      <c r="AZ77" s="144" t="s">
        <v>599</v>
      </c>
      <c r="BA77" s="80" t="s">
        <v>93</v>
      </c>
      <c r="BB77" s="137">
        <v>6.0199999999999997E-2</v>
      </c>
      <c r="BC77" s="137">
        <v>2.9999999999999997E-4</v>
      </c>
      <c r="BD77" s="80" t="s">
        <v>130</v>
      </c>
      <c r="BE77" s="80" t="s">
        <v>820</v>
      </c>
      <c r="BF77" s="80" t="s">
        <v>92</v>
      </c>
      <c r="BG77" s="80">
        <v>34</v>
      </c>
      <c r="BH77" s="145">
        <v>1.60623797085042E+18</v>
      </c>
      <c r="BL77" s="135"/>
      <c r="BN77" s="132"/>
      <c r="BO77" s="132"/>
      <c r="BY77" s="132"/>
      <c r="BZ77" s="132"/>
      <c r="CG77" s="135"/>
    </row>
    <row r="78" spans="2:88" ht="18" thickBot="1" x14ac:dyDescent="0.25">
      <c r="B78" s="146"/>
      <c r="C78" s="125"/>
      <c r="D78" s="147">
        <f>AVERAGE(D6:D77)</f>
        <v>2.6083333333333323E-3</v>
      </c>
      <c r="E78" s="125"/>
      <c r="F78" s="147"/>
      <c r="G78" s="147"/>
      <c r="H78" s="125"/>
      <c r="I78" s="125"/>
      <c r="J78" s="148"/>
      <c r="K78" s="80"/>
      <c r="L78" s="149"/>
      <c r="M78" s="150"/>
      <c r="N78" s="151">
        <f>AVERAGE(N6:N77)</f>
        <v>3.72375E-2</v>
      </c>
      <c r="O78" s="125"/>
      <c r="P78" s="125"/>
      <c r="Q78" s="125"/>
      <c r="R78" s="147"/>
      <c r="S78" s="147"/>
      <c r="T78" s="148"/>
      <c r="U78" s="80"/>
      <c r="V78" s="146"/>
      <c r="W78" s="125"/>
      <c r="X78" s="152">
        <f>AVERAGE(X6:X77)</f>
        <v>8.0454166666666674E-2</v>
      </c>
      <c r="Y78" s="150"/>
      <c r="Z78" s="153"/>
      <c r="AA78" s="125"/>
      <c r="AB78" s="125"/>
      <c r="AC78" s="125"/>
      <c r="AD78" s="148"/>
      <c r="AF78" s="146"/>
      <c r="AG78" s="125"/>
      <c r="AH78" s="147">
        <f>AVERAGE(AH6:AH77)</f>
        <v>0.2220222222222222</v>
      </c>
      <c r="AI78" s="147"/>
      <c r="AJ78" s="125"/>
      <c r="AK78" s="125"/>
      <c r="AL78" s="125"/>
      <c r="AM78" s="125"/>
      <c r="AN78" s="148"/>
      <c r="AP78" s="146"/>
      <c r="AQ78" s="125"/>
      <c r="AR78" s="147">
        <f>AVERAGE(AR6:AR77)</f>
        <v>2.3541666666666663E-3</v>
      </c>
      <c r="AS78" s="125"/>
      <c r="AT78" s="147"/>
      <c r="AU78" s="147"/>
      <c r="AV78" s="125"/>
      <c r="AW78" s="125"/>
      <c r="AX78" s="148"/>
      <c r="AZ78" s="146"/>
      <c r="BA78" s="125"/>
      <c r="BB78" s="147">
        <f>AVERAGE(BB6:BB77)</f>
        <v>0.2010638888888889</v>
      </c>
      <c r="BC78" s="125"/>
      <c r="BD78" s="147"/>
      <c r="BE78" s="147"/>
      <c r="BF78" s="125"/>
      <c r="BG78" s="125"/>
      <c r="BH78" s="148"/>
      <c r="BL78" s="135"/>
      <c r="BN78" s="132"/>
      <c r="BO78" s="132"/>
      <c r="BY78" s="132"/>
      <c r="BZ78" s="132"/>
      <c r="CG78" s="135"/>
      <c r="CI78" s="132"/>
      <c r="CJ78" s="132"/>
    </row>
    <row r="79" spans="2:88" ht="18" thickTop="1" x14ac:dyDescent="0.2">
      <c r="B79" s="80"/>
      <c r="C79" s="80"/>
      <c r="D79" s="80"/>
      <c r="E79" s="80"/>
      <c r="F79" s="137"/>
      <c r="G79" s="137"/>
      <c r="H79" s="80"/>
      <c r="I79" s="80"/>
      <c r="J79" s="80"/>
      <c r="K79" s="80"/>
      <c r="L79" s="138"/>
      <c r="M79" s="138"/>
      <c r="N79" s="139"/>
      <c r="O79" s="80"/>
      <c r="P79" s="80"/>
      <c r="Q79" s="80"/>
      <c r="R79" s="137"/>
      <c r="S79" s="137"/>
      <c r="T79" s="80"/>
      <c r="U79" s="80"/>
      <c r="V79" s="80"/>
      <c r="W79" s="80"/>
      <c r="X79" s="138"/>
      <c r="Y79" s="138"/>
      <c r="Z79" s="139"/>
      <c r="AH79" s="132"/>
      <c r="AI79" s="132"/>
      <c r="AT79" s="132"/>
      <c r="AU79" s="132"/>
      <c r="BB79" s="135"/>
      <c r="BD79" s="132"/>
      <c r="BE79" s="132"/>
      <c r="BL79" s="135"/>
      <c r="BN79" s="132"/>
      <c r="BO79" s="132"/>
      <c r="BY79" s="132"/>
      <c r="BZ79" s="132"/>
      <c r="CG79" s="135"/>
    </row>
    <row r="80" spans="2:88" ht="17" x14ac:dyDescent="0.2">
      <c r="B80" s="80"/>
      <c r="C80" s="80"/>
      <c r="D80" s="80"/>
      <c r="E80" s="80"/>
      <c r="F80" s="137"/>
      <c r="G80" s="137"/>
      <c r="H80" s="80"/>
      <c r="I80" s="80"/>
      <c r="J80" s="80"/>
      <c r="K80" s="80"/>
      <c r="L80" s="138"/>
      <c r="M80" s="138"/>
      <c r="N80" s="139"/>
      <c r="O80" s="80"/>
      <c r="P80" s="80"/>
      <c r="Q80" s="80"/>
      <c r="R80" s="137"/>
      <c r="S80" s="137"/>
      <c r="T80" s="80"/>
      <c r="U80" s="80"/>
      <c r="V80" s="80"/>
      <c r="W80" s="80"/>
      <c r="X80" s="138"/>
      <c r="Y80" s="138"/>
      <c r="Z80" s="139"/>
      <c r="AH80" s="132"/>
      <c r="AI80" s="132"/>
      <c r="AT80" s="132"/>
      <c r="AU80" s="132"/>
      <c r="BB80" s="135"/>
      <c r="BD80" s="132"/>
      <c r="BE80" s="132"/>
      <c r="BL80" s="135"/>
      <c r="BN80" s="132"/>
      <c r="BO80" s="132"/>
      <c r="BY80" s="132"/>
      <c r="BZ80" s="132"/>
      <c r="CG80" s="135"/>
      <c r="CI80" s="132"/>
      <c r="CJ80" s="132"/>
    </row>
    <row r="81" spans="2:88" ht="17" x14ac:dyDescent="0.2">
      <c r="B81" s="80"/>
      <c r="C81" s="80"/>
      <c r="D81" s="80"/>
      <c r="E81" s="80"/>
      <c r="F81" s="137"/>
      <c r="G81" s="137"/>
      <c r="H81" s="80"/>
      <c r="I81" s="80"/>
      <c r="J81" s="80"/>
      <c r="K81" s="80"/>
      <c r="L81" s="138"/>
      <c r="M81" s="138"/>
      <c r="N81" s="139"/>
      <c r="O81" s="80"/>
      <c r="P81" s="80"/>
      <c r="Q81" s="80"/>
      <c r="R81" s="137"/>
      <c r="S81" s="137"/>
      <c r="T81" s="80"/>
      <c r="U81" s="80"/>
      <c r="V81" s="80"/>
      <c r="W81" s="80"/>
      <c r="X81" s="138"/>
      <c r="Y81" s="138"/>
      <c r="Z81" s="139"/>
      <c r="AH81" s="132"/>
      <c r="AI81" s="132"/>
      <c r="AT81" s="132"/>
      <c r="AU81" s="132"/>
      <c r="BB81" s="135"/>
      <c r="BD81" s="132"/>
      <c r="BE81" s="132"/>
      <c r="BL81" s="135"/>
      <c r="BN81" s="132"/>
      <c r="BO81" s="132"/>
      <c r="BY81" s="132"/>
      <c r="BZ81" s="132"/>
      <c r="CG81" s="135"/>
    </row>
    <row r="82" spans="2:88" ht="18" thickBot="1" x14ac:dyDescent="0.25">
      <c r="B82" s="80"/>
      <c r="C82" s="80"/>
      <c r="D82" s="80"/>
      <c r="E82" s="80"/>
      <c r="F82" s="137"/>
      <c r="G82" s="137"/>
      <c r="H82" s="80"/>
      <c r="I82" s="80"/>
      <c r="J82" s="80"/>
      <c r="K82" s="80"/>
      <c r="L82" s="138"/>
      <c r="M82" s="138"/>
      <c r="N82" s="139"/>
      <c r="O82" s="80"/>
      <c r="P82" s="80"/>
      <c r="Q82" s="80"/>
      <c r="R82" s="137"/>
      <c r="S82" s="137"/>
      <c r="T82" s="80"/>
      <c r="U82" s="80"/>
      <c r="V82" s="80"/>
      <c r="W82" s="80"/>
      <c r="X82" s="138"/>
      <c r="Y82" s="138"/>
      <c r="Z82" s="139"/>
      <c r="AH82" s="132"/>
      <c r="AI82" s="132"/>
      <c r="AT82" s="132"/>
      <c r="AU82" s="132"/>
      <c r="BB82" s="135"/>
      <c r="BD82" s="132"/>
      <c r="BE82" s="132"/>
      <c r="BL82" s="135"/>
      <c r="BN82" s="132"/>
      <c r="BO82" s="132"/>
      <c r="BY82" s="132"/>
      <c r="BZ82" s="132"/>
      <c r="CG82" s="135"/>
      <c r="CI82" s="132"/>
      <c r="CJ82" s="132"/>
    </row>
    <row r="83" spans="2:88" ht="17" thickTop="1" x14ac:dyDescent="0.2">
      <c r="B83" s="201" t="s">
        <v>825</v>
      </c>
      <c r="C83" s="196"/>
      <c r="D83" s="196"/>
      <c r="E83" s="196"/>
      <c r="F83" s="197"/>
      <c r="H83" s="201" t="s">
        <v>826</v>
      </c>
      <c r="I83" s="196"/>
      <c r="J83" s="196"/>
      <c r="K83" s="196"/>
      <c r="L83" s="197"/>
      <c r="N83" s="201" t="s">
        <v>827</v>
      </c>
      <c r="O83" s="196"/>
      <c r="P83" s="196"/>
      <c r="Q83" s="196"/>
      <c r="R83" s="197"/>
      <c r="T83" s="80"/>
      <c r="U83" s="80"/>
      <c r="AH83" s="132"/>
      <c r="AI83" s="132"/>
      <c r="AT83" s="132"/>
      <c r="AU83" s="132"/>
      <c r="BB83" s="135"/>
      <c r="BD83" s="132"/>
      <c r="BE83" s="132"/>
      <c r="BL83" s="135"/>
      <c r="BN83" s="132"/>
      <c r="BO83" s="132"/>
      <c r="BY83" s="132"/>
      <c r="BZ83" s="132"/>
      <c r="CG83" s="135"/>
    </row>
    <row r="84" spans="2:88" ht="17" thickBot="1" x14ac:dyDescent="0.25">
      <c r="B84" s="188"/>
      <c r="C84" s="200"/>
      <c r="D84" s="200"/>
      <c r="E84" s="200"/>
      <c r="F84" s="189"/>
      <c r="H84" s="188"/>
      <c r="I84" s="200"/>
      <c r="J84" s="200"/>
      <c r="K84" s="200"/>
      <c r="L84" s="189"/>
      <c r="N84" s="188"/>
      <c r="O84" s="200"/>
      <c r="P84" s="200"/>
      <c r="Q84" s="200"/>
      <c r="R84" s="189"/>
      <c r="T84" s="80"/>
      <c r="U84" s="80"/>
      <c r="AH84" s="132"/>
      <c r="AI84" s="132"/>
      <c r="AT84" s="132"/>
      <c r="AU84" s="132"/>
      <c r="BB84" s="135"/>
      <c r="BD84" s="132"/>
      <c r="BE84" s="132"/>
      <c r="BL84" s="135"/>
      <c r="BN84" s="132"/>
      <c r="BO84" s="132"/>
      <c r="BY84" s="132"/>
      <c r="BZ84" s="132"/>
      <c r="CG84" s="135"/>
      <c r="CI84" s="132"/>
      <c r="CJ84" s="132"/>
    </row>
    <row r="85" spans="2:88" ht="17" thickTop="1" x14ac:dyDescent="0.2">
      <c r="B85" s="142" t="s">
        <v>824</v>
      </c>
      <c r="C85" s="86" t="s">
        <v>828</v>
      </c>
      <c r="D85" s="86" t="s">
        <v>821</v>
      </c>
      <c r="E85" s="86" t="s">
        <v>822</v>
      </c>
      <c r="F85" s="143" t="s">
        <v>823</v>
      </c>
      <c r="H85" s="142" t="s">
        <v>824</v>
      </c>
      <c r="I85" s="86" t="s">
        <v>828</v>
      </c>
      <c r="J85" s="86" t="s">
        <v>821</v>
      </c>
      <c r="K85" s="156" t="s">
        <v>822</v>
      </c>
      <c r="L85" s="143" t="s">
        <v>823</v>
      </c>
      <c r="N85" s="142" t="s">
        <v>824</v>
      </c>
      <c r="O85" s="86" t="s">
        <v>828</v>
      </c>
      <c r="P85" s="86" t="s">
        <v>821</v>
      </c>
      <c r="Q85" s="156" t="s">
        <v>822</v>
      </c>
      <c r="R85" s="143" t="s">
        <v>823</v>
      </c>
      <c r="T85" s="80"/>
      <c r="U85" s="80"/>
      <c r="AH85" s="132"/>
      <c r="AI85" s="132"/>
      <c r="AT85" s="132"/>
      <c r="AU85" s="132"/>
      <c r="BB85" s="135"/>
      <c r="BD85" s="132"/>
      <c r="BE85" s="132"/>
      <c r="BL85" s="135"/>
      <c r="BN85" s="132"/>
      <c r="BO85" s="132"/>
      <c r="BY85" s="132"/>
      <c r="BZ85" s="132"/>
      <c r="CG85" s="135"/>
    </row>
    <row r="86" spans="2:88" x14ac:dyDescent="0.2">
      <c r="B86" s="155">
        <v>1.60623352678431E+18</v>
      </c>
      <c r="C86" s="87">
        <f>( ((B86/1000000) / 86400000) + DATE(1970,1,1)) - TIME(15,58,47)</f>
        <v>44158.999997503597</v>
      </c>
      <c r="D86" s="80">
        <v>887616</v>
      </c>
      <c r="E86" s="80">
        <v>6365184</v>
      </c>
      <c r="F86" s="145">
        <v>66030</v>
      </c>
      <c r="H86" s="155">
        <v>1.6062351360450199E+18</v>
      </c>
      <c r="I86" s="87">
        <f>( ((H86/1000000) / 86400000) + DATE(1970,1,1)) - TIME(16,25,36)</f>
        <v>44159.000000521068</v>
      </c>
      <c r="J86" s="138">
        <v>943801</v>
      </c>
      <c r="K86" s="157">
        <v>34570240</v>
      </c>
      <c r="L86" s="145">
        <v>1294</v>
      </c>
      <c r="N86" s="155">
        <v>1.6062367396386401E+18</v>
      </c>
      <c r="O86" s="87">
        <f>( ((N86/1000000) / 86400000) + DATE(1970,1,1)) - TIME(16,52,20)</f>
        <v>44158.99999581759</v>
      </c>
      <c r="P86" s="138">
        <v>887616</v>
      </c>
      <c r="Q86" s="157">
        <v>6610944</v>
      </c>
      <c r="R86" s="159">
        <v>66030</v>
      </c>
      <c r="T86" s="80"/>
      <c r="U86" s="80"/>
      <c r="AH86" s="132"/>
      <c r="AI86" s="132"/>
      <c r="AT86" s="132"/>
      <c r="AU86" s="132"/>
      <c r="BB86" s="135"/>
      <c r="BD86" s="132"/>
      <c r="BE86" s="132"/>
      <c r="BL86" s="135"/>
      <c r="BN86" s="132"/>
      <c r="BO86" s="132"/>
      <c r="BY86" s="132"/>
      <c r="BZ86" s="132"/>
      <c r="CG86" s="135"/>
      <c r="CI86" s="132"/>
      <c r="CJ86" s="132"/>
    </row>
    <row r="87" spans="2:88" x14ac:dyDescent="0.2">
      <c r="B87" s="155">
        <v>1.6062335439959601E+18</v>
      </c>
      <c r="C87" s="87">
        <f t="shared" ref="C87:C150" si="0">( ((B87/1000000) / 86400000) + DATE(1970,1,1)) - TIME(15,58,47)</f>
        <v>44159.000196712506</v>
      </c>
      <c r="D87" s="80">
        <v>968096</v>
      </c>
      <c r="E87" s="80">
        <v>6365184</v>
      </c>
      <c r="F87" s="145">
        <v>136302</v>
      </c>
      <c r="H87" s="155">
        <v>1.6062351534196301E+18</v>
      </c>
      <c r="I87" s="87">
        <f t="shared" ref="I87:I150" si="1">( ((H87/1000000) / 86400000) + DATE(1970,1,1)) - TIME(16,25,36)</f>
        <v>44159.000201616087</v>
      </c>
      <c r="J87" s="138">
        <v>991883</v>
      </c>
      <c r="K87" s="157">
        <v>34570240</v>
      </c>
      <c r="L87" s="145">
        <v>12740</v>
      </c>
      <c r="N87" s="155">
        <v>1.60623675691886E+18</v>
      </c>
      <c r="O87" s="87">
        <f t="shared" ref="O87:O150" si="2">( ((N87/1000000) / 86400000) + DATE(1970,1,1)) - TIME(16,52,20)</f>
        <v>44159.000195820139</v>
      </c>
      <c r="P87" s="138">
        <v>939208</v>
      </c>
      <c r="Q87" s="157">
        <v>6598656</v>
      </c>
      <c r="R87" s="159">
        <v>113038</v>
      </c>
      <c r="T87" s="80"/>
      <c r="U87" s="80"/>
      <c r="AH87" s="132"/>
      <c r="AI87" s="132"/>
      <c r="AT87" s="132"/>
      <c r="AU87" s="132"/>
      <c r="BB87" s="135"/>
      <c r="BD87" s="132"/>
      <c r="BE87" s="132"/>
      <c r="BL87" s="135"/>
      <c r="BN87" s="132"/>
      <c r="BO87" s="132"/>
      <c r="BY87" s="132"/>
      <c r="BZ87" s="132"/>
      <c r="CG87" s="135"/>
    </row>
    <row r="88" spans="2:88" x14ac:dyDescent="0.2">
      <c r="B88" s="155">
        <v>1.6062335612279401E+18</v>
      </c>
      <c r="C88" s="87">
        <f t="shared" si="0"/>
        <v>44159.00039615672</v>
      </c>
      <c r="D88" s="80">
        <v>1048208</v>
      </c>
      <c r="E88" s="80">
        <v>7053312</v>
      </c>
      <c r="F88" s="145">
        <v>194190</v>
      </c>
      <c r="H88" s="155">
        <v>1.60623517068927E+18</v>
      </c>
      <c r="I88" s="87">
        <f t="shared" si="1"/>
        <v>44159.000401496181</v>
      </c>
      <c r="J88" s="138">
        <v>1021947</v>
      </c>
      <c r="K88" s="157">
        <v>34570240</v>
      </c>
      <c r="L88" s="145">
        <v>60664</v>
      </c>
      <c r="N88" s="155">
        <v>1.6062367741705999E+18</v>
      </c>
      <c r="O88" s="87">
        <f t="shared" si="2"/>
        <v>44159.000395493051</v>
      </c>
      <c r="P88" s="138">
        <v>1118928</v>
      </c>
      <c r="Q88" s="157">
        <v>7032832</v>
      </c>
      <c r="R88" s="159">
        <v>277246</v>
      </c>
      <c r="T88" s="80"/>
      <c r="U88" s="80"/>
      <c r="AH88" s="132"/>
      <c r="AI88" s="132"/>
      <c r="AT88" s="132"/>
      <c r="AU88" s="132"/>
      <c r="BB88" s="135"/>
      <c r="BD88" s="132"/>
      <c r="BE88" s="132"/>
      <c r="BL88" s="135"/>
      <c r="BN88" s="132"/>
      <c r="BO88" s="132"/>
      <c r="BY88" s="132"/>
      <c r="BZ88" s="132"/>
      <c r="CG88" s="135"/>
      <c r="CI88" s="132"/>
      <c r="CJ88" s="132"/>
    </row>
    <row r="89" spans="2:88" x14ac:dyDescent="0.2">
      <c r="B89" s="155">
        <v>1.6062335789069E+18</v>
      </c>
      <c r="C89" s="87">
        <f t="shared" si="0"/>
        <v>44159.000600774307</v>
      </c>
      <c r="D89" s="80">
        <v>1121440</v>
      </c>
      <c r="E89" s="80">
        <v>7012352</v>
      </c>
      <c r="F89" s="145">
        <v>251502</v>
      </c>
      <c r="H89" s="155">
        <v>1.6062351879274701E+18</v>
      </c>
      <c r="I89" s="87">
        <f t="shared" si="1"/>
        <v>44159.000601012383</v>
      </c>
      <c r="J89" s="138">
        <v>1089471</v>
      </c>
      <c r="K89" s="157">
        <v>34570240</v>
      </c>
      <c r="L89" s="145">
        <v>111532</v>
      </c>
      <c r="N89" s="155">
        <v>1.60623679191263E+18</v>
      </c>
      <c r="O89" s="87">
        <f t="shared" si="2"/>
        <v>44159.00060084062</v>
      </c>
      <c r="P89" s="138">
        <v>1300808</v>
      </c>
      <c r="Q89" s="157">
        <v>7286784</v>
      </c>
      <c r="R89" s="159">
        <v>442510</v>
      </c>
      <c r="T89" s="80"/>
      <c r="U89" s="80"/>
      <c r="AH89" s="132"/>
      <c r="AI89" s="132"/>
      <c r="AT89" s="132"/>
      <c r="AU89" s="132"/>
      <c r="BB89" s="135"/>
      <c r="BD89" s="132"/>
      <c r="BE89" s="132"/>
      <c r="BL89" s="135"/>
      <c r="BN89" s="132"/>
      <c r="BO89" s="132"/>
      <c r="BY89" s="132"/>
      <c r="BZ89" s="132"/>
      <c r="CG89" s="135"/>
    </row>
    <row r="90" spans="2:88" x14ac:dyDescent="0.2">
      <c r="B90" s="155">
        <v>1.6062335961197199E+18</v>
      </c>
      <c r="C90" s="87">
        <f t="shared" si="0"/>
        <v>44159.000799996764</v>
      </c>
      <c r="D90" s="80">
        <v>1203416</v>
      </c>
      <c r="E90" s="80">
        <v>7159808</v>
      </c>
      <c r="F90" s="145">
        <v>309246</v>
      </c>
      <c r="H90" s="155">
        <v>1.6062352054349399E+18</v>
      </c>
      <c r="I90" s="87">
        <f t="shared" si="1"/>
        <v>44159.00080364514</v>
      </c>
      <c r="J90" s="138">
        <v>1151889</v>
      </c>
      <c r="K90" s="157">
        <v>34570240</v>
      </c>
      <c r="L90" s="145">
        <v>161590</v>
      </c>
      <c r="N90" s="155">
        <v>1.60623680913549E+18</v>
      </c>
      <c r="O90" s="87">
        <f t="shared" si="2"/>
        <v>44159.000800179281</v>
      </c>
      <c r="P90" s="138">
        <v>1549856</v>
      </c>
      <c r="Q90" s="157">
        <v>7532544</v>
      </c>
      <c r="R90" s="159">
        <v>653780</v>
      </c>
      <c r="T90" s="80"/>
      <c r="U90" s="80"/>
      <c r="AH90" s="132"/>
      <c r="AI90" s="132"/>
      <c r="AT90" s="132"/>
      <c r="AU90" s="132"/>
      <c r="BB90" s="135"/>
      <c r="BD90" s="132"/>
      <c r="BE90" s="132"/>
      <c r="BL90" s="135"/>
      <c r="BN90" s="132"/>
      <c r="BO90" s="132"/>
      <c r="BY90" s="132"/>
      <c r="BZ90" s="132"/>
      <c r="CG90" s="135"/>
      <c r="CI90" s="132"/>
      <c r="CJ90" s="132"/>
    </row>
    <row r="91" spans="2:88" x14ac:dyDescent="0.2">
      <c r="B91" s="155">
        <v>1.6062336133477801E+18</v>
      </c>
      <c r="C91" s="87">
        <f t="shared" si="0"/>
        <v>44159.000999395605</v>
      </c>
      <c r="D91" s="80">
        <v>1279224</v>
      </c>
      <c r="E91" s="80">
        <v>7131136</v>
      </c>
      <c r="F91" s="145">
        <v>368574</v>
      </c>
      <c r="H91" s="155">
        <v>1.6062352226824E+18</v>
      </c>
      <c r="I91" s="87">
        <f t="shared" si="1"/>
        <v>44159.001003268524</v>
      </c>
      <c r="J91" s="138">
        <v>1225235</v>
      </c>
      <c r="K91" s="157">
        <v>34570240</v>
      </c>
      <c r="L91" s="145">
        <v>213904</v>
      </c>
      <c r="N91" s="155">
        <v>1.60623682635633E+18</v>
      </c>
      <c r="O91" s="87">
        <f t="shared" si="2"/>
        <v>44159.000999494558</v>
      </c>
      <c r="P91" s="138">
        <v>1744680</v>
      </c>
      <c r="Q91" s="157">
        <v>7753728</v>
      </c>
      <c r="R91" s="159">
        <v>834884</v>
      </c>
      <c r="T91" s="80"/>
      <c r="U91" s="80"/>
      <c r="AH91" s="132"/>
      <c r="AI91" s="132"/>
      <c r="AT91" s="132"/>
      <c r="AU91" s="132"/>
      <c r="BB91" s="135"/>
      <c r="BD91" s="132"/>
      <c r="BE91" s="132"/>
      <c r="BL91" s="135"/>
      <c r="BN91" s="132"/>
      <c r="BO91" s="132"/>
      <c r="BY91" s="132"/>
      <c r="BZ91" s="132"/>
      <c r="CG91" s="135"/>
    </row>
    <row r="92" spans="2:88" x14ac:dyDescent="0.2">
      <c r="B92" s="155">
        <v>1.6062336309258501E+18</v>
      </c>
      <c r="C92" s="87">
        <f t="shared" si="0"/>
        <v>44159.001202845488</v>
      </c>
      <c r="D92" s="80">
        <v>1328992</v>
      </c>
      <c r="E92" s="80">
        <v>7393280</v>
      </c>
      <c r="F92" s="145">
        <v>385798</v>
      </c>
      <c r="H92" s="155">
        <v>1.60623523994355E+18</v>
      </c>
      <c r="I92" s="87">
        <f t="shared" si="1"/>
        <v>44159.001203050349</v>
      </c>
      <c r="J92" s="138">
        <v>1327433</v>
      </c>
      <c r="K92" s="157">
        <v>34570240</v>
      </c>
      <c r="L92" s="145">
        <v>269650</v>
      </c>
      <c r="N92" s="155">
        <v>1.6062368439325801E+18</v>
      </c>
      <c r="O92" s="87">
        <f t="shared" si="2"/>
        <v>44159.001202923377</v>
      </c>
      <c r="P92" s="138">
        <v>1941208</v>
      </c>
      <c r="Q92" s="157">
        <v>7753728</v>
      </c>
      <c r="R92" s="159">
        <v>1017572</v>
      </c>
      <c r="T92" s="80"/>
      <c r="U92" s="80"/>
      <c r="AH92" s="132"/>
      <c r="AI92" s="132"/>
      <c r="AT92" s="132"/>
      <c r="AU92" s="132"/>
      <c r="BB92" s="135"/>
      <c r="BD92" s="132"/>
      <c r="BE92" s="132"/>
      <c r="BL92" s="135"/>
      <c r="BN92" s="132"/>
      <c r="BO92" s="132"/>
      <c r="BY92" s="132"/>
      <c r="BZ92" s="132"/>
      <c r="CG92" s="135"/>
      <c r="CI92" s="132"/>
      <c r="CJ92" s="132"/>
    </row>
    <row r="93" spans="2:88" x14ac:dyDescent="0.2">
      <c r="B93" s="155">
        <v>1.60623364815954E+18</v>
      </c>
      <c r="C93" s="87">
        <f t="shared" si="0"/>
        <v>44159.001402309492</v>
      </c>
      <c r="D93" s="80">
        <v>1444280</v>
      </c>
      <c r="E93" s="80">
        <v>7274496</v>
      </c>
      <c r="F93" s="145">
        <v>484926</v>
      </c>
      <c r="H93" s="155">
        <v>1.6062352574612401E+18</v>
      </c>
      <c r="I93" s="87">
        <f t="shared" si="1"/>
        <v>44159.001405801391</v>
      </c>
      <c r="J93" s="138">
        <v>1392799</v>
      </c>
      <c r="K93" s="157">
        <v>34570240</v>
      </c>
      <c r="L93" s="145">
        <v>322136</v>
      </c>
      <c r="N93" s="155">
        <v>1.60623686116339E+18</v>
      </c>
      <c r="O93" s="87">
        <f t="shared" si="2"/>
        <v>44159.001402354043</v>
      </c>
      <c r="P93" s="138">
        <v>2092184</v>
      </c>
      <c r="Q93" s="157">
        <v>8015872</v>
      </c>
      <c r="R93" s="159">
        <v>1155310</v>
      </c>
      <c r="T93" s="80"/>
      <c r="U93" s="80"/>
      <c r="AH93" s="132"/>
      <c r="AI93" s="132"/>
      <c r="AT93" s="132"/>
      <c r="AU93" s="132"/>
      <c r="BB93" s="135"/>
      <c r="BD93" s="132"/>
      <c r="BE93" s="132"/>
      <c r="BL93" s="135"/>
      <c r="BN93" s="132"/>
      <c r="BO93" s="132"/>
      <c r="BY93" s="132"/>
      <c r="BZ93" s="132"/>
      <c r="CG93" s="135"/>
    </row>
    <row r="94" spans="2:88" x14ac:dyDescent="0.2">
      <c r="B94" s="155">
        <v>1.60623366539155E+18</v>
      </c>
      <c r="C94" s="87">
        <f t="shared" si="0"/>
        <v>44159.001601754055</v>
      </c>
      <c r="D94" s="80">
        <v>1519536</v>
      </c>
      <c r="E94" s="80">
        <v>7520256</v>
      </c>
      <c r="F94" s="145">
        <v>543822</v>
      </c>
      <c r="H94" s="155">
        <v>1.6062352747019699E+18</v>
      </c>
      <c r="I94" s="87">
        <f t="shared" si="1"/>
        <v>44159.001605346872</v>
      </c>
      <c r="J94" s="138">
        <v>1479218</v>
      </c>
      <c r="K94" s="157">
        <v>34570240</v>
      </c>
      <c r="L94" s="145">
        <v>378371</v>
      </c>
      <c r="N94" s="155">
        <v>1.6062368784038999E+18</v>
      </c>
      <c r="O94" s="87">
        <f t="shared" si="2"/>
        <v>44159.001601896991</v>
      </c>
      <c r="P94" s="138">
        <v>2338752</v>
      </c>
      <c r="Q94" s="157">
        <v>8237056</v>
      </c>
      <c r="R94" s="159">
        <v>1387398</v>
      </c>
      <c r="T94" s="80"/>
      <c r="U94" s="80"/>
      <c r="AH94" s="132"/>
      <c r="AI94" s="132"/>
      <c r="AT94" s="132"/>
      <c r="AU94" s="132"/>
      <c r="BB94" s="135"/>
      <c r="BD94" s="132"/>
      <c r="BE94" s="132"/>
      <c r="BL94" s="135"/>
      <c r="BN94" s="132"/>
      <c r="BO94" s="132"/>
      <c r="BY94" s="132"/>
      <c r="BZ94" s="132"/>
      <c r="CG94" s="135"/>
      <c r="CI94" s="132"/>
      <c r="CJ94" s="132"/>
    </row>
    <row r="95" spans="2:88" x14ac:dyDescent="0.2">
      <c r="B95" s="155">
        <v>1.6062336829466199E+18</v>
      </c>
      <c r="C95" s="87">
        <f t="shared" si="0"/>
        <v>44159.001804937732</v>
      </c>
      <c r="D95" s="80">
        <v>1593872</v>
      </c>
      <c r="E95" s="80">
        <v>7520256</v>
      </c>
      <c r="F95" s="145">
        <v>601998</v>
      </c>
      <c r="H95" s="155">
        <v>1.60623529195374E+18</v>
      </c>
      <c r="I95" s="87">
        <f t="shared" si="1"/>
        <v>44159.00180502014</v>
      </c>
      <c r="J95" s="138">
        <v>1548238</v>
      </c>
      <c r="K95" s="157">
        <v>34783232</v>
      </c>
      <c r="L95" s="145">
        <v>433791</v>
      </c>
      <c r="N95" s="155">
        <v>1.60623689594994E+18</v>
      </c>
      <c r="O95" s="87">
        <f t="shared" si="2"/>
        <v>44159.001804976157</v>
      </c>
      <c r="P95" s="138">
        <v>2537552</v>
      </c>
      <c r="Q95" s="157">
        <v>8503296</v>
      </c>
      <c r="R95" s="159">
        <v>1572198</v>
      </c>
      <c r="T95" s="80"/>
      <c r="U95" s="80"/>
      <c r="AH95" s="132"/>
      <c r="AI95" s="132"/>
      <c r="AT95" s="132"/>
      <c r="AU95" s="132"/>
      <c r="BB95" s="135"/>
      <c r="BD95" s="132"/>
      <c r="BE95" s="132"/>
      <c r="BL95" s="135"/>
      <c r="BN95" s="132"/>
      <c r="BO95" s="132"/>
      <c r="BY95" s="132"/>
      <c r="BZ95" s="132"/>
      <c r="CG95" s="135"/>
    </row>
    <row r="96" spans="2:88" x14ac:dyDescent="0.2">
      <c r="B96" s="155">
        <v>1.6062337001587E+18</v>
      </c>
      <c r="C96" s="87">
        <f t="shared" si="0"/>
        <v>44159.002004151618</v>
      </c>
      <c r="D96" s="80">
        <v>1668208</v>
      </c>
      <c r="E96" s="80">
        <v>7663616</v>
      </c>
      <c r="F96" s="145">
        <v>660174</v>
      </c>
      <c r="H96" s="155">
        <v>1.60623530947937E+18</v>
      </c>
      <c r="I96" s="87">
        <f t="shared" si="1"/>
        <v>44159.002007863077</v>
      </c>
      <c r="J96" s="138">
        <v>1618273</v>
      </c>
      <c r="K96" s="157">
        <v>34783232</v>
      </c>
      <c r="L96" s="145">
        <v>490026</v>
      </c>
      <c r="N96" s="155">
        <v>1.6062369131859799E+18</v>
      </c>
      <c r="O96" s="87">
        <f t="shared" si="2"/>
        <v>44159.002004467358</v>
      </c>
      <c r="P96" s="138">
        <v>2740896</v>
      </c>
      <c r="Q96" s="157">
        <v>8761344</v>
      </c>
      <c r="R96" s="159">
        <v>1761222</v>
      </c>
      <c r="T96" s="80"/>
      <c r="U96" s="80"/>
      <c r="AH96" s="132"/>
      <c r="AI96" s="132"/>
      <c r="AT96" s="132"/>
      <c r="AU96" s="132"/>
      <c r="BB96" s="135"/>
      <c r="BD96" s="132"/>
      <c r="BE96" s="132"/>
      <c r="BL96" s="135"/>
      <c r="BN96" s="132"/>
      <c r="BO96" s="132"/>
      <c r="BY96" s="132"/>
      <c r="BZ96" s="132"/>
      <c r="CG96" s="135"/>
      <c r="CI96" s="132"/>
      <c r="CJ96" s="132"/>
    </row>
    <row r="97" spans="2:88" x14ac:dyDescent="0.2">
      <c r="B97" s="155">
        <v>1.6062337174015601E+18</v>
      </c>
      <c r="C97" s="87">
        <f t="shared" si="0"/>
        <v>44159.002203721764</v>
      </c>
      <c r="D97" s="80">
        <v>1736200</v>
      </c>
      <c r="E97" s="80">
        <v>7663616</v>
      </c>
      <c r="F97" s="145">
        <v>661850</v>
      </c>
      <c r="H97" s="155">
        <v>1.6062353267165399E+18</v>
      </c>
      <c r="I97" s="87">
        <f t="shared" si="1"/>
        <v>44159.002207367361</v>
      </c>
      <c r="J97" s="138">
        <v>1656957</v>
      </c>
      <c r="K97" s="157">
        <v>34783232</v>
      </c>
      <c r="L97" s="145">
        <v>547402</v>
      </c>
      <c r="N97" s="155">
        <v>1.60623693041042E+18</v>
      </c>
      <c r="O97" s="87">
        <f t="shared" si="2"/>
        <v>44159.002203824304</v>
      </c>
      <c r="P97" s="138">
        <v>2949352</v>
      </c>
      <c r="Q97" s="157">
        <v>8749056</v>
      </c>
      <c r="R97" s="159">
        <v>1954998</v>
      </c>
      <c r="T97" s="80"/>
      <c r="U97" s="80"/>
      <c r="AH97" s="132"/>
      <c r="AI97" s="132"/>
      <c r="AT97" s="132"/>
      <c r="AU97" s="132"/>
      <c r="BB97" s="135"/>
      <c r="BD97" s="132"/>
      <c r="BE97" s="132"/>
      <c r="BL97" s="135"/>
      <c r="BN97" s="132"/>
      <c r="BO97" s="132"/>
      <c r="BY97" s="132"/>
      <c r="BZ97" s="132"/>
      <c r="CG97" s="135"/>
    </row>
    <row r="98" spans="2:88" x14ac:dyDescent="0.2">
      <c r="B98" s="155">
        <v>1.6062337349669701E+18</v>
      </c>
      <c r="C98" s="87">
        <f t="shared" si="0"/>
        <v>44159.002407025117</v>
      </c>
      <c r="D98" s="80">
        <v>1810536</v>
      </c>
      <c r="E98" s="80">
        <v>7856128</v>
      </c>
      <c r="F98" s="145">
        <v>737014</v>
      </c>
      <c r="H98" s="155">
        <v>1.60623534396062E+18</v>
      </c>
      <c r="I98" s="87">
        <f t="shared" si="1"/>
        <v>44159.002406951622</v>
      </c>
      <c r="J98" s="138">
        <v>1762200</v>
      </c>
      <c r="K98" s="157">
        <v>34783232</v>
      </c>
      <c r="L98" s="145">
        <v>605593</v>
      </c>
      <c r="N98" s="155">
        <v>1.60623694796877E+18</v>
      </c>
      <c r="O98" s="87">
        <f t="shared" si="2"/>
        <v>44159.002407045948</v>
      </c>
      <c r="P98" s="138">
        <v>3154400</v>
      </c>
      <c r="Q98" s="157">
        <v>9179136</v>
      </c>
      <c r="R98" s="159">
        <v>2145606</v>
      </c>
      <c r="T98" s="80"/>
      <c r="U98" s="80"/>
      <c r="AH98" s="132"/>
      <c r="AI98" s="132"/>
      <c r="AT98" s="132"/>
      <c r="AU98" s="132"/>
      <c r="BB98" s="135"/>
      <c r="BD98" s="132"/>
      <c r="BE98" s="132"/>
      <c r="BL98" s="135"/>
      <c r="BN98" s="132"/>
      <c r="BO98" s="132"/>
      <c r="BY98" s="132"/>
      <c r="BZ98" s="132"/>
      <c r="CG98" s="135"/>
      <c r="CI98" s="132"/>
      <c r="CJ98" s="132"/>
    </row>
    <row r="99" spans="2:88" x14ac:dyDescent="0.2">
      <c r="B99" s="155">
        <v>1.6062337522032699E+18</v>
      </c>
      <c r="C99" s="87">
        <f t="shared" si="0"/>
        <v>44159.002606519331</v>
      </c>
      <c r="D99" s="80">
        <v>1885240</v>
      </c>
      <c r="E99" s="80">
        <v>7847936</v>
      </c>
      <c r="F99" s="145">
        <v>795478</v>
      </c>
      <c r="H99" s="155">
        <v>1.6062353614952499E+18</v>
      </c>
      <c r="I99" s="87">
        <f t="shared" si="1"/>
        <v>44159.002609898729</v>
      </c>
      <c r="J99" s="138">
        <v>1851417</v>
      </c>
      <c r="K99" s="157">
        <v>34783232</v>
      </c>
      <c r="L99" s="145">
        <v>663720</v>
      </c>
      <c r="N99" s="155">
        <v>1.6062369651954501E+18</v>
      </c>
      <c r="O99" s="87">
        <f t="shared" si="2"/>
        <v>44159.002606428825</v>
      </c>
      <c r="P99" s="138">
        <v>3393352</v>
      </c>
      <c r="Q99" s="157">
        <v>9383936</v>
      </c>
      <c r="R99" s="159">
        <v>2337270</v>
      </c>
      <c r="T99" s="80"/>
      <c r="U99" s="80"/>
      <c r="AH99" s="132"/>
      <c r="AI99" s="132"/>
      <c r="AT99" s="132"/>
      <c r="AU99" s="132"/>
      <c r="BB99" s="135"/>
      <c r="BD99" s="132"/>
      <c r="BE99" s="132"/>
      <c r="BL99" s="135"/>
      <c r="BN99" s="132"/>
      <c r="BO99" s="132"/>
      <c r="BY99" s="132"/>
      <c r="BZ99" s="132"/>
      <c r="CG99" s="135"/>
    </row>
    <row r="100" spans="2:88" x14ac:dyDescent="0.2">
      <c r="B100" s="155">
        <v>1.60623376942637E+18</v>
      </c>
      <c r="C100" s="87">
        <f t="shared" si="0"/>
        <v>44159.002805860764</v>
      </c>
      <c r="D100" s="80">
        <v>2002368</v>
      </c>
      <c r="E100" s="80">
        <v>7839744</v>
      </c>
      <c r="F100" s="145">
        <v>896046</v>
      </c>
      <c r="H100" s="155">
        <v>1.6062353787185999E+18</v>
      </c>
      <c r="I100" s="87">
        <f t="shared" si="1"/>
        <v>44159.002809243058</v>
      </c>
      <c r="J100" s="138">
        <v>1955844</v>
      </c>
      <c r="K100" s="157">
        <v>34783232</v>
      </c>
      <c r="L100" s="145">
        <v>721259</v>
      </c>
      <c r="N100" s="155">
        <v>1.6062369824172101E+18</v>
      </c>
      <c r="O100" s="87">
        <f t="shared" si="2"/>
        <v>44159.002805754746</v>
      </c>
      <c r="P100" s="138">
        <v>3602944</v>
      </c>
      <c r="Q100" s="157">
        <v>9613312</v>
      </c>
      <c r="R100" s="159">
        <v>2532102</v>
      </c>
      <c r="T100" s="80"/>
      <c r="U100" s="80"/>
      <c r="AH100" s="132"/>
      <c r="AI100" s="132"/>
      <c r="AT100" s="132"/>
      <c r="AU100" s="132"/>
      <c r="BB100" s="135"/>
      <c r="BD100" s="132"/>
      <c r="BE100" s="132"/>
      <c r="BL100" s="135"/>
      <c r="BN100" s="132"/>
      <c r="BO100" s="132"/>
      <c r="BY100" s="132"/>
      <c r="BZ100" s="132"/>
      <c r="CG100" s="135"/>
      <c r="CI100" s="132"/>
      <c r="CJ100" s="132"/>
    </row>
    <row r="101" spans="2:88" x14ac:dyDescent="0.2">
      <c r="B101" s="155">
        <v>1.6062337869890701E+18</v>
      </c>
      <c r="C101" s="87">
        <f t="shared" si="0"/>
        <v>44159.003009132757</v>
      </c>
      <c r="D101" s="80">
        <v>2077256</v>
      </c>
      <c r="E101" s="80">
        <v>8093696</v>
      </c>
      <c r="F101" s="145">
        <v>954654</v>
      </c>
      <c r="H101" s="155">
        <v>1.6062353959605499E+18</v>
      </c>
      <c r="I101" s="87">
        <f t="shared" si="1"/>
        <v>44159.003008802661</v>
      </c>
      <c r="J101" s="138">
        <v>2030142</v>
      </c>
      <c r="K101" s="157">
        <v>34783232</v>
      </c>
      <c r="L101" s="145">
        <v>780917</v>
      </c>
      <c r="N101" s="155">
        <v>1.6062369999891999E+18</v>
      </c>
      <c r="O101" s="87">
        <f t="shared" si="2"/>
        <v>44159.003009134256</v>
      </c>
      <c r="P101" s="138">
        <v>3808560</v>
      </c>
      <c r="Q101" s="157">
        <v>9871360</v>
      </c>
      <c r="R101" s="159">
        <v>2723238</v>
      </c>
      <c r="T101" s="80"/>
      <c r="U101" s="80"/>
      <c r="AH101" s="132"/>
      <c r="AI101" s="132"/>
      <c r="AT101" s="132"/>
      <c r="AU101" s="132"/>
      <c r="BB101" s="135"/>
      <c r="BD101" s="132"/>
      <c r="BE101" s="132"/>
      <c r="BL101" s="135"/>
      <c r="BN101" s="132"/>
      <c r="BO101" s="132"/>
      <c r="BY101" s="132"/>
      <c r="BZ101" s="132"/>
      <c r="CG101" s="135"/>
    </row>
    <row r="102" spans="2:88" x14ac:dyDescent="0.2">
      <c r="B102" s="155">
        <v>1.6062338042162701E+18</v>
      </c>
      <c r="C102" s="87">
        <f t="shared" si="0"/>
        <v>44159.003208521644</v>
      </c>
      <c r="D102" s="80">
        <v>2110640</v>
      </c>
      <c r="E102" s="80">
        <v>8118272</v>
      </c>
      <c r="F102" s="145">
        <v>971878</v>
      </c>
      <c r="H102" s="155">
        <v>1.6062354135172301E+18</v>
      </c>
      <c r="I102" s="87">
        <f t="shared" si="1"/>
        <v>44159.003212004973</v>
      </c>
      <c r="J102" s="138">
        <v>2050659</v>
      </c>
      <c r="K102" s="157">
        <v>34783232</v>
      </c>
      <c r="L102" s="145">
        <v>837216</v>
      </c>
      <c r="N102" s="155">
        <v>1.60623701722894E+18</v>
      </c>
      <c r="O102" s="87">
        <f t="shared" si="2"/>
        <v>44159.003208668284</v>
      </c>
      <c r="P102" s="138">
        <v>4011336</v>
      </c>
      <c r="Q102" s="157">
        <v>9863168</v>
      </c>
      <c r="R102" s="159">
        <v>2911734</v>
      </c>
      <c r="T102" s="80"/>
      <c r="U102" s="80"/>
      <c r="AH102" s="132"/>
      <c r="AI102" s="132"/>
      <c r="AT102" s="132"/>
      <c r="AU102" s="132"/>
      <c r="BB102" s="135"/>
      <c r="BD102" s="132"/>
      <c r="BE102" s="132"/>
      <c r="BL102" s="135"/>
      <c r="BN102" s="132"/>
      <c r="BO102" s="132"/>
      <c r="BY102" s="132"/>
      <c r="BZ102" s="132"/>
      <c r="CG102" s="135"/>
      <c r="CI102" s="132"/>
      <c r="CJ102" s="132"/>
    </row>
    <row r="103" spans="2:88" x14ac:dyDescent="0.2">
      <c r="B103" s="155">
        <v>1.60623382143503E+18</v>
      </c>
      <c r="C103" s="87">
        <f t="shared" si="0"/>
        <v>44159.003407812852</v>
      </c>
      <c r="D103" s="80">
        <v>2227584</v>
      </c>
      <c r="E103" s="80">
        <v>8269824</v>
      </c>
      <c r="F103" s="145">
        <v>1072302</v>
      </c>
      <c r="H103" s="155">
        <v>1.6062354307728901E+18</v>
      </c>
      <c r="I103" s="87">
        <f t="shared" si="1"/>
        <v>44159.003411723272</v>
      </c>
      <c r="J103" s="138">
        <v>2154887</v>
      </c>
      <c r="K103" s="157">
        <v>34783232</v>
      </c>
      <c r="L103" s="145">
        <v>894592</v>
      </c>
      <c r="N103" s="155">
        <v>1.6062370344654899E+18</v>
      </c>
      <c r="O103" s="87">
        <f t="shared" si="2"/>
        <v>44159.003408165387</v>
      </c>
      <c r="P103" s="138">
        <v>4215816</v>
      </c>
      <c r="Q103" s="157">
        <v>10117120</v>
      </c>
      <c r="R103" s="159">
        <v>3101814</v>
      </c>
      <c r="T103" s="80"/>
      <c r="U103" s="80"/>
      <c r="AH103" s="132"/>
      <c r="AI103" s="132"/>
      <c r="AT103" s="132"/>
      <c r="AU103" s="132"/>
      <c r="BB103" s="135"/>
      <c r="BD103" s="132"/>
      <c r="BE103" s="132"/>
      <c r="BL103" s="135"/>
      <c r="BN103" s="132"/>
      <c r="BO103" s="132"/>
      <c r="BY103" s="132"/>
      <c r="BZ103" s="132"/>
      <c r="CG103" s="135"/>
    </row>
    <row r="104" spans="2:88" x14ac:dyDescent="0.2">
      <c r="B104" s="155">
        <v>1.6062338390090399E+18</v>
      </c>
      <c r="C104" s="87">
        <f t="shared" si="0"/>
        <v>44159.003611215747</v>
      </c>
      <c r="D104" s="80">
        <v>2302840</v>
      </c>
      <c r="E104" s="80">
        <v>8261632</v>
      </c>
      <c r="F104" s="145">
        <v>1131198</v>
      </c>
      <c r="H104" s="155">
        <v>1.6062354480214799E+18</v>
      </c>
      <c r="I104" s="87">
        <f t="shared" si="1"/>
        <v>44159.003611359723</v>
      </c>
      <c r="J104" s="138">
        <v>2194789</v>
      </c>
      <c r="K104" s="157">
        <v>34783232</v>
      </c>
      <c r="L104" s="145">
        <v>952946</v>
      </c>
      <c r="N104" s="155">
        <v>1.60623705200834E+18</v>
      </c>
      <c r="O104" s="87">
        <f t="shared" si="2"/>
        <v>44159.003611207634</v>
      </c>
      <c r="P104" s="138">
        <v>4422568</v>
      </c>
      <c r="Q104" s="157">
        <v>10371072</v>
      </c>
      <c r="R104" s="159">
        <v>3294006</v>
      </c>
      <c r="T104" s="80"/>
      <c r="U104" s="80"/>
      <c r="AH104" s="132"/>
      <c r="AI104" s="132"/>
      <c r="AT104" s="132"/>
      <c r="AU104" s="132"/>
      <c r="BB104" s="135"/>
      <c r="BD104" s="132"/>
      <c r="BE104" s="132"/>
      <c r="BL104" s="135"/>
      <c r="BN104" s="132"/>
      <c r="BO104" s="132"/>
      <c r="BY104" s="132"/>
      <c r="BZ104" s="132"/>
      <c r="CG104" s="135"/>
      <c r="CI104" s="132"/>
      <c r="CJ104" s="132"/>
    </row>
    <row r="105" spans="2:88" x14ac:dyDescent="0.2">
      <c r="B105" s="155">
        <v>1.6062338562301399E+18</v>
      </c>
      <c r="C105" s="87">
        <f t="shared" si="0"/>
        <v>44159.003810534028</v>
      </c>
      <c r="D105" s="80">
        <v>2378096</v>
      </c>
      <c r="E105" s="80">
        <v>8261632</v>
      </c>
      <c r="F105" s="145">
        <v>1190094</v>
      </c>
      <c r="H105" s="155">
        <v>1.6062354655360901E+18</v>
      </c>
      <c r="I105" s="87">
        <f t="shared" si="1"/>
        <v>44159.003814075113</v>
      </c>
      <c r="J105" s="138">
        <v>2267057</v>
      </c>
      <c r="K105" s="157">
        <v>34783232</v>
      </c>
      <c r="L105" s="145">
        <v>1010974</v>
      </c>
      <c r="N105" s="155">
        <v>1.6062370692297001E+18</v>
      </c>
      <c r="O105" s="87">
        <f t="shared" si="2"/>
        <v>44159.003810528935</v>
      </c>
      <c r="P105" s="138">
        <v>4588368</v>
      </c>
      <c r="Q105" s="157">
        <v>10625024</v>
      </c>
      <c r="R105" s="159">
        <v>3428258</v>
      </c>
      <c r="AH105" s="132"/>
      <c r="AT105" s="132"/>
      <c r="BB105" s="135"/>
      <c r="BD105" s="132"/>
      <c r="BE105" s="132"/>
      <c r="BL105" s="135"/>
      <c r="BN105" s="132"/>
      <c r="BO105" s="132"/>
      <c r="BY105" s="132"/>
      <c r="BZ105" s="132"/>
      <c r="CG105" s="135"/>
    </row>
    <row r="106" spans="2:88" x14ac:dyDescent="0.2">
      <c r="B106" s="155">
        <v>1.6062338734610801E+18</v>
      </c>
      <c r="C106" s="87">
        <f t="shared" si="0"/>
        <v>44159.004009966207</v>
      </c>
      <c r="D106" s="80">
        <v>2455008</v>
      </c>
      <c r="E106" s="80">
        <v>8503296</v>
      </c>
      <c r="F106" s="145">
        <v>1250286</v>
      </c>
      <c r="H106" s="155">
        <v>1.6062354828063401E+18</v>
      </c>
      <c r="I106" s="87">
        <f t="shared" si="1"/>
        <v>44159.004013962272</v>
      </c>
      <c r="J106" s="138">
        <v>2392091</v>
      </c>
      <c r="K106" s="157">
        <v>34783232</v>
      </c>
      <c r="L106" s="145">
        <v>1071546</v>
      </c>
      <c r="N106" s="155">
        <v>1.6062370864587699E+18</v>
      </c>
      <c r="O106" s="87">
        <f t="shared" si="2"/>
        <v>44159.004009939468</v>
      </c>
      <c r="P106" s="138">
        <v>4838912</v>
      </c>
      <c r="Q106" s="157">
        <v>10870784</v>
      </c>
      <c r="R106" s="159">
        <v>3681030</v>
      </c>
      <c r="BB106" s="135"/>
      <c r="BD106" s="132"/>
      <c r="BE106" s="132"/>
      <c r="BL106" s="135"/>
      <c r="BN106" s="132"/>
      <c r="BO106" s="132"/>
      <c r="BY106" s="132"/>
      <c r="BZ106" s="132"/>
      <c r="CG106" s="135"/>
      <c r="CI106" s="132"/>
      <c r="CJ106" s="132"/>
    </row>
    <row r="107" spans="2:88" x14ac:dyDescent="0.2">
      <c r="B107" s="155">
        <v>1.6062338910314099E+18</v>
      </c>
      <c r="C107" s="87">
        <f t="shared" si="0"/>
        <v>44159.004213326509</v>
      </c>
      <c r="D107" s="80">
        <v>2595800</v>
      </c>
      <c r="E107" s="80">
        <v>8536064</v>
      </c>
      <c r="F107" s="145">
        <v>1309182</v>
      </c>
      <c r="H107" s="155">
        <v>1.6062355005472499E+18</v>
      </c>
      <c r="I107" s="87">
        <f t="shared" si="1"/>
        <v>44159.004219296876</v>
      </c>
      <c r="J107" s="138">
        <v>2432196</v>
      </c>
      <c r="K107" s="157">
        <v>34783232</v>
      </c>
      <c r="L107" s="145">
        <v>1130063</v>
      </c>
      <c r="N107" s="155">
        <v>1.60623710402847E+18</v>
      </c>
      <c r="O107" s="87">
        <f t="shared" si="2"/>
        <v>44159.004213292472</v>
      </c>
      <c r="P107" s="138">
        <v>5045096</v>
      </c>
      <c r="Q107" s="157">
        <v>10862592</v>
      </c>
      <c r="R107" s="159">
        <v>3872694</v>
      </c>
      <c r="BB107" s="135"/>
      <c r="BD107" s="132"/>
      <c r="BE107" s="132"/>
      <c r="BL107" s="135"/>
      <c r="BN107" s="132"/>
      <c r="BO107" s="132"/>
      <c r="BY107" s="132"/>
      <c r="BZ107" s="132"/>
      <c r="CG107" s="135"/>
    </row>
    <row r="108" spans="2:88" x14ac:dyDescent="0.2">
      <c r="B108" s="155">
        <v>1.60623390825936E+18</v>
      </c>
      <c r="C108" s="87">
        <f t="shared" si="0"/>
        <v>44159.004412724076</v>
      </c>
      <c r="D108" s="80">
        <v>2671056</v>
      </c>
      <c r="E108" s="80">
        <v>8679424</v>
      </c>
      <c r="F108" s="145">
        <v>1368078</v>
      </c>
      <c r="H108" s="155">
        <v>1.60623551779666E+18</v>
      </c>
      <c r="I108" s="87">
        <f t="shared" si="1"/>
        <v>44159.004418942823</v>
      </c>
      <c r="J108" s="138">
        <v>2538657</v>
      </c>
      <c r="K108" s="157">
        <v>34783232</v>
      </c>
      <c r="L108" s="145">
        <v>1189232</v>
      </c>
      <c r="N108" s="155">
        <v>1.6062371212714199E+18</v>
      </c>
      <c r="O108" s="87">
        <f t="shared" si="2"/>
        <v>44159.004412863651</v>
      </c>
      <c r="P108" s="138">
        <v>5253552</v>
      </c>
      <c r="Q108" s="157">
        <v>11116544</v>
      </c>
      <c r="R108" s="159">
        <v>4066470</v>
      </c>
      <c r="BB108" s="135"/>
      <c r="BD108" s="132"/>
      <c r="BE108" s="132"/>
      <c r="BL108" s="135"/>
      <c r="BN108" s="132"/>
      <c r="BO108" s="132"/>
      <c r="BY108" s="132"/>
      <c r="BZ108" s="132"/>
      <c r="CG108" s="135"/>
      <c r="CI108" s="132"/>
      <c r="CJ108" s="132"/>
    </row>
    <row r="109" spans="2:88" x14ac:dyDescent="0.2">
      <c r="B109" s="155">
        <v>1.6062339255119301E+18</v>
      </c>
      <c r="C109" s="87">
        <f t="shared" si="0"/>
        <v>44159.004612406607</v>
      </c>
      <c r="D109" s="80">
        <v>2747784</v>
      </c>
      <c r="E109" s="80">
        <v>8671232</v>
      </c>
      <c r="F109" s="145">
        <v>1428126</v>
      </c>
      <c r="H109" s="155">
        <v>1.60623553504707E+18</v>
      </c>
      <c r="I109" s="87">
        <f t="shared" si="1"/>
        <v>44159.004618600346</v>
      </c>
      <c r="J109" s="138">
        <v>2562219</v>
      </c>
      <c r="K109" s="157">
        <v>34783232</v>
      </c>
      <c r="L109" s="145">
        <v>1247976</v>
      </c>
      <c r="N109" s="155">
        <v>1.6062371385120799E+18</v>
      </c>
      <c r="O109" s="87">
        <f t="shared" si="2"/>
        <v>44159.004612408331</v>
      </c>
      <c r="P109" s="138">
        <v>5423328</v>
      </c>
      <c r="Q109" s="157">
        <v>11370496</v>
      </c>
      <c r="R109" s="159">
        <v>4221406</v>
      </c>
      <c r="BB109" s="135"/>
      <c r="BD109" s="132"/>
      <c r="BE109" s="132"/>
      <c r="BL109" s="135"/>
      <c r="BN109" s="132"/>
      <c r="BO109" s="132"/>
      <c r="BY109" s="132"/>
      <c r="BZ109" s="132"/>
      <c r="CG109" s="135"/>
    </row>
    <row r="110" spans="2:88" x14ac:dyDescent="0.2">
      <c r="B110" s="155">
        <v>1.6062339430517299E+18</v>
      </c>
      <c r="C110" s="87">
        <f t="shared" si="0"/>
        <v>44159.004815413544</v>
      </c>
      <c r="D110" s="80">
        <v>2781904</v>
      </c>
      <c r="E110" s="80">
        <v>8663040</v>
      </c>
      <c r="F110" s="145">
        <v>1445926</v>
      </c>
      <c r="H110" s="155">
        <v>1.60623555256766E+18</v>
      </c>
      <c r="I110" s="87">
        <f t="shared" si="1"/>
        <v>44159.004821384951</v>
      </c>
      <c r="J110" s="138">
        <v>2634487</v>
      </c>
      <c r="K110" s="157">
        <v>34783232</v>
      </c>
      <c r="L110" s="145">
        <v>1306004</v>
      </c>
      <c r="N110" s="155">
        <v>1.6062371560479501E+18</v>
      </c>
      <c r="O110" s="87">
        <f t="shared" si="2"/>
        <v>44159.004815369794</v>
      </c>
      <c r="P110" s="138">
        <v>5693912</v>
      </c>
      <c r="Q110" s="157">
        <v>11804672</v>
      </c>
      <c r="R110" s="159">
        <v>4412014</v>
      </c>
      <c r="BB110" s="135"/>
      <c r="BD110" s="132"/>
      <c r="BE110" s="132"/>
      <c r="BL110" s="135"/>
      <c r="BN110" s="132"/>
      <c r="BO110" s="132"/>
      <c r="BY110" s="132"/>
      <c r="BZ110" s="132"/>
      <c r="CG110" s="135"/>
      <c r="CI110" s="132"/>
      <c r="CJ110" s="132"/>
    </row>
    <row r="111" spans="2:88" x14ac:dyDescent="0.2">
      <c r="B111" s="155">
        <v>1.6062339602711501E+18</v>
      </c>
      <c r="C111" s="87">
        <f t="shared" si="0"/>
        <v>44159.005014712391</v>
      </c>
      <c r="D111" s="80">
        <v>2898112</v>
      </c>
      <c r="E111" s="80">
        <v>8904704</v>
      </c>
      <c r="F111" s="145">
        <v>1545774</v>
      </c>
      <c r="H111" s="155">
        <v>1.60623556982877E+18</v>
      </c>
      <c r="I111" s="87">
        <f t="shared" si="1"/>
        <v>44159.005021166318</v>
      </c>
      <c r="J111" s="138">
        <v>2809326</v>
      </c>
      <c r="K111" s="157">
        <v>34783232</v>
      </c>
      <c r="L111" s="145">
        <v>1367455</v>
      </c>
      <c r="N111" s="155">
        <v>1.6062371732725299E+18</v>
      </c>
      <c r="O111" s="87">
        <f t="shared" si="2"/>
        <v>44159.005014728355</v>
      </c>
      <c r="P111" s="138">
        <v>5942752</v>
      </c>
      <c r="Q111" s="157">
        <v>12001280</v>
      </c>
      <c r="R111" s="159">
        <v>4646214</v>
      </c>
      <c r="BB111" s="135"/>
      <c r="BD111" s="132"/>
      <c r="BE111" s="132"/>
      <c r="BL111" s="135"/>
      <c r="BN111" s="132"/>
      <c r="BO111" s="132"/>
      <c r="BY111" s="132"/>
      <c r="BZ111" s="132"/>
      <c r="CG111" s="135"/>
    </row>
    <row r="112" spans="2:88" x14ac:dyDescent="0.2">
      <c r="B112" s="155">
        <v>1.6062339775030899E+18</v>
      </c>
      <c r="C112" s="87">
        <f t="shared" si="0"/>
        <v>44159.005214156139</v>
      </c>
      <c r="D112" s="80">
        <v>2974472</v>
      </c>
      <c r="E112" s="80">
        <v>8896512</v>
      </c>
      <c r="F112" s="145">
        <v>1605534</v>
      </c>
      <c r="H112" s="155">
        <v>1.6062355875831199E+18</v>
      </c>
      <c r="I112" s="87">
        <f t="shared" si="1"/>
        <v>44159.005226656482</v>
      </c>
      <c r="J112" s="138">
        <v>2882406</v>
      </c>
      <c r="K112" s="157">
        <v>34783232</v>
      </c>
      <c r="L112" s="145">
        <v>1426135</v>
      </c>
      <c r="N112" s="155">
        <v>1.6062371905234299E+18</v>
      </c>
      <c r="O112" s="87">
        <f t="shared" si="2"/>
        <v>44159.005214391553</v>
      </c>
      <c r="P112" s="138">
        <v>6154048</v>
      </c>
      <c r="Q112" s="157">
        <v>12001280</v>
      </c>
      <c r="R112" s="159">
        <v>4842630</v>
      </c>
      <c r="BB112" s="135"/>
      <c r="BD112" s="132"/>
      <c r="BE112" s="132"/>
      <c r="BL112" s="135"/>
      <c r="BN112" s="132"/>
      <c r="BO112" s="132"/>
      <c r="BY112" s="132"/>
      <c r="BZ112" s="132"/>
      <c r="CG112" s="135"/>
      <c r="CI112" s="132"/>
      <c r="CJ112" s="132"/>
    </row>
    <row r="113" spans="2:88" x14ac:dyDescent="0.2">
      <c r="B113" s="155">
        <v>1.6062339950715699E+18</v>
      </c>
      <c r="C113" s="87">
        <f t="shared" si="0"/>
        <v>44159.005417495027</v>
      </c>
      <c r="D113" s="80">
        <v>3049544</v>
      </c>
      <c r="E113" s="80">
        <v>8896512</v>
      </c>
      <c r="F113" s="145">
        <v>1664286</v>
      </c>
      <c r="H113" s="155">
        <v>1.6062356048299699E+18</v>
      </c>
      <c r="I113" s="87">
        <f t="shared" si="1"/>
        <v>44159.005426272801</v>
      </c>
      <c r="J113" s="138">
        <v>2921496</v>
      </c>
      <c r="K113" s="157">
        <v>34787328</v>
      </c>
      <c r="L113" s="145">
        <v>1483837</v>
      </c>
      <c r="N113" s="155">
        <v>1.6062372080657101E+18</v>
      </c>
      <c r="O113" s="87">
        <f t="shared" si="2"/>
        <v>44159.005417427194</v>
      </c>
      <c r="P113" s="138">
        <v>6362504</v>
      </c>
      <c r="Q113" s="157">
        <v>12263424</v>
      </c>
      <c r="R113" s="159">
        <v>5036406</v>
      </c>
      <c r="BL113" s="135"/>
      <c r="BN113" s="132"/>
      <c r="BO113" s="132"/>
      <c r="BY113" s="132"/>
      <c r="BZ113" s="132"/>
      <c r="CG113" s="135"/>
    </row>
    <row r="114" spans="2:88" x14ac:dyDescent="0.2">
      <c r="B114" s="155">
        <v>1.6062340123002801E+18</v>
      </c>
      <c r="C114" s="87">
        <f t="shared" si="0"/>
        <v>44159.005616901391</v>
      </c>
      <c r="D114" s="80">
        <v>3125168</v>
      </c>
      <c r="E114" s="80">
        <v>9142272</v>
      </c>
      <c r="F114" s="145">
        <v>1723470</v>
      </c>
      <c r="H114" s="155">
        <v>1.60623562206594E+18</v>
      </c>
      <c r="I114" s="87">
        <f t="shared" si="1"/>
        <v>44159.005625763195</v>
      </c>
      <c r="J114" s="138">
        <v>2996809</v>
      </c>
      <c r="K114" s="157">
        <v>34787328</v>
      </c>
      <c r="L114" s="145">
        <v>1544310</v>
      </c>
      <c r="N114" s="155">
        <v>1.6062372253079099E+18</v>
      </c>
      <c r="O114" s="87">
        <f t="shared" si="2"/>
        <v>44159.0056169897</v>
      </c>
      <c r="P114" s="138">
        <v>6549856</v>
      </c>
      <c r="Q114" s="157">
        <v>12529664</v>
      </c>
      <c r="R114" s="159">
        <v>5175184</v>
      </c>
      <c r="BY114" s="132"/>
      <c r="BZ114" s="132"/>
      <c r="CG114" s="135"/>
      <c r="CI114" s="132"/>
      <c r="CJ114" s="132"/>
    </row>
    <row r="115" spans="2:88" x14ac:dyDescent="0.2">
      <c r="B115" s="155">
        <v>1.60623402951903E+18</v>
      </c>
      <c r="C115" s="87">
        <f t="shared" si="0"/>
        <v>44159.005816192475</v>
      </c>
      <c r="D115" s="80">
        <v>3161128</v>
      </c>
      <c r="E115" s="80">
        <v>9134080</v>
      </c>
      <c r="F115" s="145">
        <v>1742710</v>
      </c>
      <c r="H115" s="155">
        <v>1.6062356395978601E+18</v>
      </c>
      <c r="I115" s="87">
        <f t="shared" si="1"/>
        <v>44159.005828678943</v>
      </c>
      <c r="J115" s="138">
        <v>3102255</v>
      </c>
      <c r="K115" s="157">
        <v>34787328</v>
      </c>
      <c r="L115" s="145">
        <v>1602664</v>
      </c>
      <c r="N115" s="155">
        <v>1.6062372425399199E+18</v>
      </c>
      <c r="O115" s="87">
        <f t="shared" si="2"/>
        <v>44159.005816434255</v>
      </c>
      <c r="P115" s="138">
        <v>6762288</v>
      </c>
      <c r="Q115" s="157">
        <v>12881920</v>
      </c>
      <c r="R115" s="159">
        <v>5389644</v>
      </c>
      <c r="BY115" s="132"/>
      <c r="BZ115" s="132"/>
      <c r="CG115" s="135"/>
    </row>
    <row r="116" spans="2:88" x14ac:dyDescent="0.2">
      <c r="B116" s="155">
        <v>1.6062340470917499E+18</v>
      </c>
      <c r="C116" s="87">
        <f t="shared" si="0"/>
        <v>44159.006019580447</v>
      </c>
      <c r="D116" s="80">
        <v>3278072</v>
      </c>
      <c r="E116" s="80">
        <v>9125888</v>
      </c>
      <c r="F116" s="145">
        <v>1843134</v>
      </c>
      <c r="H116" s="155">
        <v>1.6062356568950999E+18</v>
      </c>
      <c r="I116" s="87">
        <f t="shared" si="1"/>
        <v>44159.006028878473</v>
      </c>
      <c r="J116" s="138">
        <v>3177567</v>
      </c>
      <c r="K116" s="157">
        <v>34787328</v>
      </c>
      <c r="L116" s="145">
        <v>1663176</v>
      </c>
      <c r="N116" s="155">
        <v>1.60623726008749E+18</v>
      </c>
      <c r="O116" s="87">
        <f t="shared" si="2"/>
        <v>44159.006019531131</v>
      </c>
      <c r="P116" s="138">
        <v>7010560</v>
      </c>
      <c r="Q116" s="157">
        <v>12902400</v>
      </c>
      <c r="R116" s="159">
        <v>5623316</v>
      </c>
      <c r="BY116" s="132"/>
      <c r="BZ116" s="132"/>
      <c r="CG116" s="135"/>
      <c r="CI116" s="132"/>
      <c r="CJ116" s="132"/>
    </row>
    <row r="117" spans="2:88" x14ac:dyDescent="0.2">
      <c r="B117" s="155">
        <v>1.60623406433218E+18</v>
      </c>
      <c r="C117" s="87">
        <f t="shared" si="0"/>
        <v>44159.006219122457</v>
      </c>
      <c r="D117" s="80">
        <v>3353696</v>
      </c>
      <c r="E117" s="80">
        <v>9371648</v>
      </c>
      <c r="F117" s="145">
        <v>1902318</v>
      </c>
      <c r="H117" s="155">
        <v>1.60623567461245E+18</v>
      </c>
      <c r="I117" s="87">
        <f t="shared" si="1"/>
        <v>44159.006233940396</v>
      </c>
      <c r="J117" s="138">
        <v>3219051</v>
      </c>
      <c r="K117" s="157">
        <v>34787328</v>
      </c>
      <c r="L117" s="145">
        <v>1722872</v>
      </c>
      <c r="N117" s="155">
        <v>1.6062372773167401E+18</v>
      </c>
      <c r="O117" s="87">
        <f t="shared" si="2"/>
        <v>44159.006218943745</v>
      </c>
      <c r="P117" s="138">
        <v>7197464</v>
      </c>
      <c r="Q117" s="157">
        <v>13111296</v>
      </c>
      <c r="R117" s="159">
        <v>5812566</v>
      </c>
      <c r="BY117" s="132"/>
      <c r="BZ117" s="132"/>
      <c r="CG117" s="135"/>
    </row>
    <row r="118" spans="2:88" x14ac:dyDescent="0.2">
      <c r="B118" s="155">
        <v>1.60623408157661E+18</v>
      </c>
      <c r="C118" s="87">
        <f t="shared" si="0"/>
        <v>44159.006418710771</v>
      </c>
      <c r="D118" s="80">
        <v>3430608</v>
      </c>
      <c r="E118" s="80">
        <v>9355264</v>
      </c>
      <c r="F118" s="145">
        <v>1962510</v>
      </c>
      <c r="H118" s="155">
        <v>1.6062356918736599E+18</v>
      </c>
      <c r="I118" s="87">
        <f t="shared" si="1"/>
        <v>44159.006433722912</v>
      </c>
      <c r="J118" s="138">
        <v>3294939</v>
      </c>
      <c r="K118" s="157">
        <v>34787328</v>
      </c>
      <c r="L118" s="145">
        <v>1783880</v>
      </c>
      <c r="N118" s="155">
        <v>1.60623729457389E+18</v>
      </c>
      <c r="O118" s="87">
        <f t="shared" si="2"/>
        <v>44159.006418679281</v>
      </c>
      <c r="P118" s="138">
        <v>7370648</v>
      </c>
      <c r="Q118" s="157">
        <v>13324288</v>
      </c>
      <c r="R118" s="159">
        <v>5953682</v>
      </c>
      <c r="BY118" s="132"/>
      <c r="BZ118" s="132"/>
      <c r="CG118" s="135"/>
      <c r="CI118" s="132"/>
      <c r="CJ118" s="132"/>
    </row>
    <row r="119" spans="2:88" x14ac:dyDescent="0.2">
      <c r="B119" s="155">
        <v>1.6062340991111601E+18</v>
      </c>
      <c r="C119" s="87">
        <f t="shared" si="0"/>
        <v>44159.006621656947</v>
      </c>
      <c r="D119" s="80">
        <v>3505496</v>
      </c>
      <c r="E119" s="80">
        <v>9494528</v>
      </c>
      <c r="F119" s="145">
        <v>2021118</v>
      </c>
      <c r="H119" s="155">
        <v>1.6062357096232E+18</v>
      </c>
      <c r="I119" s="87">
        <f t="shared" si="1"/>
        <v>44159.006639157407</v>
      </c>
      <c r="J119" s="138">
        <v>3368991</v>
      </c>
      <c r="K119" s="157">
        <v>34787328</v>
      </c>
      <c r="L119" s="145">
        <v>1843412</v>
      </c>
      <c r="N119" s="155">
        <v>1.6062373121062799E+18</v>
      </c>
      <c r="O119" s="87">
        <f t="shared" si="2"/>
        <v>44159.006621600463</v>
      </c>
      <c r="P119" s="138">
        <v>7580808</v>
      </c>
      <c r="Q119" s="157">
        <v>13578240</v>
      </c>
      <c r="R119" s="159">
        <v>6166030</v>
      </c>
      <c r="BY119" s="132"/>
      <c r="BZ119" s="132"/>
      <c r="CG119" s="135"/>
    </row>
    <row r="120" spans="2:88" x14ac:dyDescent="0.2">
      <c r="B120" s="155">
        <v>1.6062341163102999E+18</v>
      </c>
      <c r="C120" s="87">
        <f t="shared" si="0"/>
        <v>44159.006820721064</v>
      </c>
      <c r="D120" s="80">
        <v>3580568</v>
      </c>
      <c r="E120" s="80">
        <v>9568256</v>
      </c>
      <c r="F120" s="145">
        <v>2079870</v>
      </c>
      <c r="G120" s="161">
        <v>1</v>
      </c>
      <c r="H120" s="155">
        <v>1.6062357268811599E+18</v>
      </c>
      <c r="I120" s="87">
        <f t="shared" si="1"/>
        <v>44159.006838902314</v>
      </c>
      <c r="J120" s="138">
        <v>3478467</v>
      </c>
      <c r="K120" s="157">
        <v>34787328</v>
      </c>
      <c r="L120" s="145">
        <v>1905076</v>
      </c>
      <c r="N120" s="155">
        <v>1.60623732933136E+18</v>
      </c>
      <c r="O120" s="87">
        <f t="shared" si="2"/>
        <v>44159.006820964816</v>
      </c>
      <c r="P120" s="138">
        <v>7789832</v>
      </c>
      <c r="Q120" s="157">
        <v>13824000</v>
      </c>
      <c r="R120" s="159">
        <v>6360334</v>
      </c>
      <c r="BY120" s="132"/>
      <c r="BZ120" s="132"/>
      <c r="CG120" s="135"/>
      <c r="CI120" s="132"/>
      <c r="CJ120" s="132"/>
    </row>
    <row r="121" spans="2:88" x14ac:dyDescent="0.2">
      <c r="B121" s="155">
        <v>1.6062341335477801E+18</v>
      </c>
      <c r="C121" s="87">
        <f t="shared" si="0"/>
        <v>44159.007020228943</v>
      </c>
      <c r="D121" s="80">
        <v>3615976</v>
      </c>
      <c r="E121" s="80">
        <v>9568256</v>
      </c>
      <c r="F121" s="145">
        <v>2098678</v>
      </c>
      <c r="H121" s="155">
        <v>1.60623574463789E+18</v>
      </c>
      <c r="I121" s="87">
        <f t="shared" si="1"/>
        <v>44159.007044420025</v>
      </c>
      <c r="J121" s="138">
        <v>3505655</v>
      </c>
      <c r="K121" s="157">
        <v>34787328</v>
      </c>
      <c r="L121" s="145">
        <v>1953276</v>
      </c>
      <c r="N121" s="155">
        <v>1.6062373465522099E+18</v>
      </c>
      <c r="O121" s="87">
        <f t="shared" si="2"/>
        <v>44159.007020280202</v>
      </c>
      <c r="P121" s="138">
        <v>7972160</v>
      </c>
      <c r="Q121" s="157">
        <v>14077952</v>
      </c>
      <c r="R121" s="159">
        <v>6529822</v>
      </c>
      <c r="BY121" s="132"/>
      <c r="BZ121" s="132"/>
      <c r="CG121" s="135"/>
    </row>
    <row r="122" spans="2:88" x14ac:dyDescent="0.2">
      <c r="B122" s="155">
        <v>1.6062341511298299E+18</v>
      </c>
      <c r="C122" s="87">
        <f t="shared" si="0"/>
        <v>44159.00722372489</v>
      </c>
      <c r="D122" s="80">
        <v>3656920</v>
      </c>
      <c r="E122" s="80">
        <v>9711616</v>
      </c>
      <c r="F122" s="145">
        <v>2139622</v>
      </c>
      <c r="H122" s="155">
        <v>1.6062357618658801E+18</v>
      </c>
      <c r="I122" s="87">
        <f t="shared" si="1"/>
        <v>44159.007243818058</v>
      </c>
      <c r="J122" s="138">
        <v>3538435</v>
      </c>
      <c r="K122" s="157">
        <v>34787328</v>
      </c>
      <c r="L122" s="145">
        <v>1953284</v>
      </c>
      <c r="N122" s="155">
        <v>1.60623736412638E+18</v>
      </c>
      <c r="O122" s="87">
        <f t="shared" si="2"/>
        <v>44159.007223684952</v>
      </c>
      <c r="P122" s="138">
        <v>8013104</v>
      </c>
      <c r="Q122" s="157">
        <v>14069760</v>
      </c>
      <c r="R122" s="159">
        <v>6570766</v>
      </c>
      <c r="BY122" s="132"/>
      <c r="BZ122" s="132"/>
      <c r="CG122" s="135"/>
      <c r="CI122" s="132"/>
      <c r="CJ122" s="132"/>
    </row>
    <row r="123" spans="2:88" x14ac:dyDescent="0.2">
      <c r="B123" s="155">
        <v>1.60623416836097E+18</v>
      </c>
      <c r="C123" s="87">
        <f t="shared" si="0"/>
        <v>44159.007423159383</v>
      </c>
      <c r="D123" s="80">
        <v>3677904</v>
      </c>
      <c r="E123" s="80">
        <v>9711616</v>
      </c>
      <c r="F123" s="145">
        <v>2143620</v>
      </c>
      <c r="H123" s="155">
        <v>1.6062357791032499E+18</v>
      </c>
      <c r="I123" s="87">
        <f t="shared" si="1"/>
        <v>44159.007443324655</v>
      </c>
      <c r="J123" s="138">
        <v>3538435</v>
      </c>
      <c r="K123" s="157">
        <v>34787328</v>
      </c>
      <c r="L123" s="145">
        <v>1953284</v>
      </c>
      <c r="N123" s="155">
        <v>1.6062373813848399E+18</v>
      </c>
      <c r="O123" s="87">
        <f t="shared" si="2"/>
        <v>44159.007423435643</v>
      </c>
      <c r="P123" s="138">
        <v>7972152</v>
      </c>
      <c r="Q123" s="157">
        <v>14065664</v>
      </c>
      <c r="R123" s="159">
        <v>6529814</v>
      </c>
      <c r="BY123" s="132"/>
      <c r="BZ123" s="132"/>
      <c r="CG123" s="135"/>
    </row>
    <row r="124" spans="2:88" x14ac:dyDescent="0.2">
      <c r="B124" s="155">
        <v>1.60623418557585E+18</v>
      </c>
      <c r="C124" s="87">
        <f t="shared" si="0"/>
        <v>44159.007622405676</v>
      </c>
      <c r="D124" s="80">
        <v>3677904</v>
      </c>
      <c r="E124" s="80">
        <v>9703424</v>
      </c>
      <c r="F124" s="145">
        <v>2143620</v>
      </c>
      <c r="H124" s="155">
        <v>1.60623579665619E+18</v>
      </c>
      <c r="I124" s="87">
        <f t="shared" si="1"/>
        <v>44159.007646483682</v>
      </c>
      <c r="J124" s="138">
        <v>3538435</v>
      </c>
      <c r="K124" s="157">
        <v>34787328</v>
      </c>
      <c r="L124" s="145">
        <v>1953284</v>
      </c>
      <c r="N124" s="155">
        <v>1.60623739862189E+18</v>
      </c>
      <c r="O124" s="87">
        <f t="shared" si="2"/>
        <v>44159.007622938545</v>
      </c>
      <c r="P124" s="138">
        <v>7972152</v>
      </c>
      <c r="Q124" s="157">
        <v>14057472</v>
      </c>
      <c r="R124" s="159">
        <v>6529814</v>
      </c>
      <c r="U124" s="134"/>
      <c r="AB124" s="134"/>
      <c r="AC124" s="140"/>
      <c r="AD124" s="140"/>
      <c r="AE124" s="140"/>
      <c r="AF124" s="140"/>
      <c r="AG124" s="140"/>
      <c r="AH124" s="140"/>
      <c r="AI124" s="140"/>
      <c r="AJ124" s="140"/>
      <c r="AK124" s="140"/>
      <c r="BY124" s="132"/>
      <c r="BZ124" s="132"/>
      <c r="CG124" s="135"/>
      <c r="CI124" s="132"/>
      <c r="CJ124" s="132"/>
    </row>
    <row r="125" spans="2:88" x14ac:dyDescent="0.2">
      <c r="B125" s="155">
        <v>1.60623420315024E+18</v>
      </c>
      <c r="C125" s="87">
        <f t="shared" si="0"/>
        <v>44159.007825812965</v>
      </c>
      <c r="D125" s="80">
        <v>3677904</v>
      </c>
      <c r="E125" s="80">
        <v>9695232</v>
      </c>
      <c r="F125" s="145">
        <v>2143620</v>
      </c>
      <c r="H125" s="155">
        <v>1.6062358139165199E+18</v>
      </c>
      <c r="I125" s="87">
        <f t="shared" si="1"/>
        <v>44159.00784625602</v>
      </c>
      <c r="J125" s="138">
        <v>3538435</v>
      </c>
      <c r="K125" s="157">
        <v>34787328</v>
      </c>
      <c r="L125" s="145">
        <v>1953284</v>
      </c>
      <c r="N125" s="155">
        <v>1.6062374161461701E+18</v>
      </c>
      <c r="O125" s="87">
        <f t="shared" si="2"/>
        <v>44159.007825765861</v>
      </c>
      <c r="P125" s="138">
        <v>7972152</v>
      </c>
      <c r="Q125" s="157">
        <v>14057472</v>
      </c>
      <c r="R125" s="159">
        <v>6529814</v>
      </c>
      <c r="U125" s="134"/>
      <c r="AB125" s="134"/>
      <c r="AC125" s="140"/>
      <c r="AD125" s="140"/>
      <c r="AE125" s="140"/>
      <c r="AF125" s="140"/>
      <c r="AG125" s="140"/>
      <c r="AH125" s="140"/>
      <c r="AI125" s="140"/>
      <c r="AJ125" s="140"/>
      <c r="AK125" s="140"/>
      <c r="BY125" s="132"/>
      <c r="BZ125" s="132"/>
      <c r="CG125" s="135"/>
    </row>
    <row r="126" spans="2:88" x14ac:dyDescent="0.2">
      <c r="B126" s="155">
        <v>1.60623422037347E+18</v>
      </c>
      <c r="C126" s="87">
        <f t="shared" si="0"/>
        <v>44159.008025155905</v>
      </c>
      <c r="D126" s="80">
        <v>3656920</v>
      </c>
      <c r="E126" s="80">
        <v>9781248</v>
      </c>
      <c r="F126" s="145">
        <v>2139622</v>
      </c>
      <c r="H126" s="155">
        <v>1.60623583115617E+18</v>
      </c>
      <c r="I126" s="87">
        <f t="shared" si="1"/>
        <v>44159.008045789</v>
      </c>
      <c r="J126" s="138">
        <v>3538435</v>
      </c>
      <c r="K126" s="157">
        <v>34787328</v>
      </c>
      <c r="L126" s="145">
        <v>1953284</v>
      </c>
      <c r="N126" s="155">
        <v>1.6062374333714401E+18</v>
      </c>
      <c r="O126" s="87">
        <f t="shared" si="2"/>
        <v>44159.008025132411</v>
      </c>
      <c r="P126" s="138">
        <v>7972152</v>
      </c>
      <c r="Q126" s="157">
        <v>14045184</v>
      </c>
      <c r="R126" s="159">
        <v>6529814</v>
      </c>
      <c r="AB126" s="131"/>
      <c r="AC126" s="131"/>
      <c r="AD126" s="136"/>
      <c r="AN126" s="131"/>
      <c r="AO126" s="131"/>
      <c r="AP126" s="136"/>
      <c r="BY126" s="132"/>
      <c r="BZ126" s="132"/>
      <c r="CG126" s="135"/>
      <c r="CI126" s="132"/>
      <c r="CJ126" s="132"/>
    </row>
    <row r="127" spans="2:88" x14ac:dyDescent="0.2">
      <c r="B127" s="155">
        <v>1.6062342376029299E+18</v>
      </c>
      <c r="C127" s="87">
        <f t="shared" si="0"/>
        <v>44159.008224570956</v>
      </c>
      <c r="D127" s="80">
        <v>3656920</v>
      </c>
      <c r="E127" s="80">
        <v>9781248</v>
      </c>
      <c r="F127" s="145">
        <v>2139622</v>
      </c>
      <c r="H127" s="155">
        <v>1.6062358486770401E+18</v>
      </c>
      <c r="I127" s="87">
        <f t="shared" si="1"/>
        <v>44159.008248576851</v>
      </c>
      <c r="J127" s="138">
        <v>3538435</v>
      </c>
      <c r="K127" s="157">
        <v>34787328</v>
      </c>
      <c r="L127" s="145">
        <v>1953284</v>
      </c>
      <c r="N127" s="155">
        <v>1.6062374506101801E+18</v>
      </c>
      <c r="O127" s="87">
        <f t="shared" si="2"/>
        <v>44159.008224654863</v>
      </c>
      <c r="P127" s="138">
        <v>8013104</v>
      </c>
      <c r="Q127" s="157">
        <v>14032896</v>
      </c>
      <c r="R127" s="159">
        <v>6570766</v>
      </c>
      <c r="AC127" s="131"/>
      <c r="AD127" s="136"/>
      <c r="AN127" s="131"/>
      <c r="AO127" s="131"/>
      <c r="AP127" s="136"/>
      <c r="BY127" s="132"/>
      <c r="BZ127" s="132"/>
      <c r="CG127" s="135"/>
    </row>
    <row r="128" spans="2:88" x14ac:dyDescent="0.2">
      <c r="B128" s="155">
        <v>1.6062342551706399E+18</v>
      </c>
      <c r="C128" s="87">
        <f t="shared" si="0"/>
        <v>44159.008427900924</v>
      </c>
      <c r="D128" s="80">
        <v>3615968</v>
      </c>
      <c r="E128" s="80">
        <v>9592832</v>
      </c>
      <c r="F128" s="145">
        <v>2098670</v>
      </c>
      <c r="H128" s="155">
        <v>1.60623586592097E+18</v>
      </c>
      <c r="I128" s="87">
        <f t="shared" si="1"/>
        <v>44159.00844815938</v>
      </c>
      <c r="J128" s="138">
        <v>3538435</v>
      </c>
      <c r="K128" s="157">
        <v>34787328</v>
      </c>
      <c r="L128" s="145">
        <v>1953284</v>
      </c>
      <c r="N128" s="155">
        <v>1.6062374681660001E+18</v>
      </c>
      <c r="O128" s="87">
        <f t="shared" si="2"/>
        <v>44159.00842784722</v>
      </c>
      <c r="P128" s="138">
        <v>8013104</v>
      </c>
      <c r="Q128" s="157">
        <v>14024704</v>
      </c>
      <c r="R128" s="159">
        <v>6570766</v>
      </c>
      <c r="U128" s="131"/>
      <c r="AC128" s="131"/>
      <c r="AD128" s="136"/>
      <c r="AN128" s="131"/>
      <c r="AO128" s="131"/>
      <c r="AP128" s="136"/>
      <c r="BY128" s="132"/>
      <c r="BZ128" s="132"/>
      <c r="CG128" s="135"/>
      <c r="CI128" s="132"/>
      <c r="CJ128" s="132"/>
    </row>
    <row r="129" spans="2:88" x14ac:dyDescent="0.2">
      <c r="B129" s="155">
        <v>1.60623427237951E+18</v>
      </c>
      <c r="C129" s="87">
        <f t="shared" si="0"/>
        <v>44159.008627077666</v>
      </c>
      <c r="D129" s="80">
        <v>3615968</v>
      </c>
      <c r="E129" s="80">
        <v>9588736</v>
      </c>
      <c r="F129" s="145">
        <v>2081682</v>
      </c>
      <c r="H129" s="155">
        <v>1.6062358831575301E+18</v>
      </c>
      <c r="I129" s="87">
        <f t="shared" si="1"/>
        <v>44159.008647656599</v>
      </c>
      <c r="J129" s="138">
        <v>3505663</v>
      </c>
      <c r="K129" s="157">
        <v>34787328</v>
      </c>
      <c r="L129" s="145">
        <v>1953284</v>
      </c>
      <c r="N129" s="155">
        <v>1.6062374853998001E+18</v>
      </c>
      <c r="O129" s="87">
        <f t="shared" si="2"/>
        <v>44159.008627312498</v>
      </c>
      <c r="P129" s="138">
        <v>7972152</v>
      </c>
      <c r="Q129" s="157">
        <v>14024704</v>
      </c>
      <c r="R129" s="159">
        <v>6529814</v>
      </c>
      <c r="U129" s="131"/>
      <c r="AC129" s="131"/>
      <c r="AD129" s="136"/>
      <c r="AN129" s="131"/>
      <c r="AO129" s="131"/>
      <c r="AP129" s="136"/>
      <c r="BY129" s="132"/>
      <c r="BZ129" s="132"/>
      <c r="CG129" s="135"/>
    </row>
    <row r="130" spans="2:88" x14ac:dyDescent="0.2">
      <c r="B130" s="155">
        <v>1.6062342895981901E+18</v>
      </c>
      <c r="C130" s="87">
        <f t="shared" si="0"/>
        <v>44159.008826367943</v>
      </c>
      <c r="D130" s="80">
        <v>3656920</v>
      </c>
      <c r="E130" s="80">
        <v>9580544</v>
      </c>
      <c r="F130" s="145">
        <v>2139622</v>
      </c>
      <c r="H130" s="155">
        <v>1.6062359006921001E+18</v>
      </c>
      <c r="I130" s="87">
        <f t="shared" si="1"/>
        <v>44159.008850603015</v>
      </c>
      <c r="J130" s="138">
        <v>3505663</v>
      </c>
      <c r="K130" s="157">
        <v>34787328</v>
      </c>
      <c r="L130" s="145">
        <v>1953284</v>
      </c>
      <c r="N130" s="155">
        <v>1.60623750265457E+18</v>
      </c>
      <c r="O130" s="87">
        <f t="shared" si="2"/>
        <v>44159.008827020487</v>
      </c>
      <c r="P130" s="138">
        <v>7972152</v>
      </c>
      <c r="Q130" s="157">
        <v>14008320</v>
      </c>
      <c r="R130" s="159">
        <v>6529814</v>
      </c>
      <c r="U130" s="131"/>
      <c r="AC130" s="131"/>
      <c r="AD130" s="136"/>
      <c r="AN130" s="131"/>
      <c r="AO130" s="131"/>
      <c r="AP130" s="136"/>
      <c r="BY130" s="132"/>
      <c r="BZ130" s="132"/>
      <c r="CG130" s="135"/>
      <c r="CI130" s="132"/>
      <c r="CJ130" s="132"/>
    </row>
    <row r="131" spans="2:88" x14ac:dyDescent="0.2">
      <c r="B131" s="155">
        <v>1.60623430718963E+18</v>
      </c>
      <c r="C131" s="87">
        <f t="shared" si="0"/>
        <v>44159.009029972571</v>
      </c>
      <c r="D131" s="80">
        <v>3656920</v>
      </c>
      <c r="E131" s="80">
        <v>9572352</v>
      </c>
      <c r="F131" s="145">
        <v>2139622</v>
      </c>
      <c r="H131" s="155">
        <v>1.6062359179462001E+18</v>
      </c>
      <c r="I131" s="87">
        <f t="shared" si="1"/>
        <v>44159.009050303241</v>
      </c>
      <c r="J131" s="138">
        <v>3505663</v>
      </c>
      <c r="K131" s="157">
        <v>34787328</v>
      </c>
      <c r="L131" s="145">
        <v>1953284</v>
      </c>
      <c r="N131" s="155">
        <v>1.6062375201857201E+18</v>
      </c>
      <c r="O131" s="87">
        <f t="shared" si="2"/>
        <v>44159.009029927314</v>
      </c>
      <c r="P131" s="138">
        <v>8013104</v>
      </c>
      <c r="Q131" s="157">
        <v>14118912</v>
      </c>
      <c r="R131" s="159">
        <v>6570766</v>
      </c>
      <c r="U131" s="131"/>
      <c r="AC131" s="131"/>
      <c r="AD131" s="136"/>
      <c r="AN131" s="131"/>
      <c r="AO131" s="131"/>
      <c r="AP131" s="136"/>
      <c r="BY131" s="132"/>
      <c r="BZ131" s="132"/>
      <c r="CG131" s="135"/>
    </row>
    <row r="132" spans="2:88" x14ac:dyDescent="0.2">
      <c r="B132" s="155">
        <v>1.60623432443166E+18</v>
      </c>
      <c r="C132" s="87">
        <f t="shared" si="0"/>
        <v>44159.009229533105</v>
      </c>
      <c r="D132" s="80">
        <v>3615968</v>
      </c>
      <c r="E132" s="80">
        <v>9564160</v>
      </c>
      <c r="F132" s="145">
        <v>2098670</v>
      </c>
      <c r="H132" s="155">
        <v>1.6062359351873101E+18</v>
      </c>
      <c r="I132" s="87">
        <f t="shared" si="1"/>
        <v>44159.00924985313</v>
      </c>
      <c r="J132" s="138">
        <v>3538435</v>
      </c>
      <c r="K132" s="157">
        <v>34787328</v>
      </c>
      <c r="L132" s="145">
        <v>1953284</v>
      </c>
      <c r="N132" s="155">
        <v>1.6062375374194601E+18</v>
      </c>
      <c r="O132" s="87">
        <f t="shared" si="2"/>
        <v>44159.009229391901</v>
      </c>
      <c r="P132" s="138">
        <v>8013104</v>
      </c>
      <c r="Q132" s="157">
        <v>14118912</v>
      </c>
      <c r="R132" s="159">
        <v>6570766</v>
      </c>
      <c r="U132" s="131"/>
      <c r="AC132" s="131"/>
      <c r="AD132" s="136"/>
      <c r="AN132" s="131"/>
      <c r="AO132" s="131"/>
      <c r="AP132" s="136"/>
      <c r="BY132" s="132"/>
      <c r="BZ132" s="132"/>
      <c r="CG132" s="135"/>
      <c r="CI132" s="132"/>
      <c r="CJ132" s="132"/>
    </row>
    <row r="133" spans="2:88" x14ac:dyDescent="0.2">
      <c r="B133" s="155">
        <v>1.6062343416674601E+18</v>
      </c>
      <c r="C133" s="87">
        <f t="shared" si="0"/>
        <v>44159.009429021535</v>
      </c>
      <c r="D133" s="80">
        <v>3615968</v>
      </c>
      <c r="E133" s="80">
        <v>9560064</v>
      </c>
      <c r="F133" s="145">
        <v>2098670</v>
      </c>
      <c r="H133" s="155">
        <v>1.60623595270797E+18</v>
      </c>
      <c r="I133" s="87">
        <f t="shared" si="1"/>
        <v>44159.009452638544</v>
      </c>
      <c r="J133" s="138">
        <v>3538435</v>
      </c>
      <c r="K133" s="157">
        <v>34787328</v>
      </c>
      <c r="L133" s="145">
        <v>1953284</v>
      </c>
      <c r="N133" s="155">
        <v>1.6062375546456699E+18</v>
      </c>
      <c r="O133" s="87">
        <f t="shared" si="2"/>
        <v>44159.009428769321</v>
      </c>
      <c r="P133" s="138">
        <v>8034088</v>
      </c>
      <c r="Q133" s="157">
        <v>14114816</v>
      </c>
      <c r="R133" s="159">
        <v>6574764</v>
      </c>
      <c r="U133" s="131"/>
      <c r="AC133" s="131"/>
      <c r="AD133" s="136"/>
      <c r="AN133" s="131"/>
      <c r="AO133" s="131"/>
      <c r="AP133" s="136"/>
      <c r="BY133" s="132"/>
      <c r="BZ133" s="132"/>
      <c r="CG133" s="135"/>
    </row>
    <row r="134" spans="2:88" x14ac:dyDescent="0.2">
      <c r="B134" s="155">
        <v>1.6062343592114099E+18</v>
      </c>
      <c r="C134" s="87">
        <f t="shared" si="0"/>
        <v>44159.009632076508</v>
      </c>
      <c r="D134" s="80">
        <v>3656920</v>
      </c>
      <c r="E134" s="80">
        <v>9551872</v>
      </c>
      <c r="F134" s="145">
        <v>2139622</v>
      </c>
      <c r="H134" s="155">
        <v>1.6062359699753999E+18</v>
      </c>
      <c r="I134" s="87">
        <f t="shared" si="1"/>
        <v>44159.009652493056</v>
      </c>
      <c r="J134" s="138">
        <v>3538435</v>
      </c>
      <c r="K134" s="157">
        <v>34787328</v>
      </c>
      <c r="L134" s="145">
        <v>1953284</v>
      </c>
      <c r="N134" s="155">
        <v>1.6062375722050601E+18</v>
      </c>
      <c r="O134" s="87">
        <f t="shared" si="2"/>
        <v>44159.009632003006</v>
      </c>
      <c r="P134" s="138">
        <v>8034088</v>
      </c>
      <c r="Q134" s="157">
        <v>14114816</v>
      </c>
      <c r="R134" s="159">
        <v>6574764</v>
      </c>
      <c r="U134" s="131"/>
      <c r="AC134" s="131"/>
      <c r="AD134" s="136"/>
      <c r="AN134" s="131"/>
      <c r="AO134" s="131"/>
      <c r="AP134" s="136"/>
      <c r="BY134" s="132"/>
      <c r="BZ134" s="132"/>
      <c r="CG134" s="135"/>
      <c r="CI134" s="132"/>
      <c r="CJ134" s="132"/>
    </row>
    <row r="135" spans="2:88" x14ac:dyDescent="0.2">
      <c r="B135" s="155">
        <v>1.60623437642782E+18</v>
      </c>
      <c r="C135" s="87">
        <f t="shared" si="0"/>
        <v>44159.009831340511</v>
      </c>
      <c r="D135" s="80">
        <v>3656920</v>
      </c>
      <c r="E135" s="80">
        <v>9789440</v>
      </c>
      <c r="F135" s="145">
        <v>2139622</v>
      </c>
      <c r="H135" s="155">
        <v>1.6062359877203799E+18</v>
      </c>
      <c r="I135" s="87">
        <f t="shared" si="1"/>
        <v>44159.009857874771</v>
      </c>
      <c r="J135" s="138">
        <v>3505663</v>
      </c>
      <c r="K135" s="157">
        <v>34787328</v>
      </c>
      <c r="L135" s="145">
        <v>1953284</v>
      </c>
      <c r="N135" s="155">
        <v>1.60623758944338E+18</v>
      </c>
      <c r="O135" s="87">
        <f t="shared" si="2"/>
        <v>44159.009831520598</v>
      </c>
      <c r="P135" s="138">
        <v>8034088</v>
      </c>
      <c r="Q135" s="157">
        <v>13873152</v>
      </c>
      <c r="R135" s="159">
        <v>6574764</v>
      </c>
      <c r="U135" s="131"/>
      <c r="AC135" s="131"/>
      <c r="AD135" s="136"/>
      <c r="AN135" s="131"/>
      <c r="AO135" s="131"/>
      <c r="AP135" s="136"/>
      <c r="BY135" s="132"/>
      <c r="BZ135" s="132"/>
      <c r="CG135" s="135"/>
    </row>
    <row r="136" spans="2:88" x14ac:dyDescent="0.2">
      <c r="B136" s="155">
        <v>1.6062343936536499E+18</v>
      </c>
      <c r="C136" s="87">
        <f t="shared" si="0"/>
        <v>44159.010030713544</v>
      </c>
      <c r="D136" s="80">
        <v>3656920</v>
      </c>
      <c r="E136" s="80">
        <v>9797632</v>
      </c>
      <c r="F136" s="145">
        <v>2139622</v>
      </c>
      <c r="H136" s="155">
        <v>1.6062360049679099E+18</v>
      </c>
      <c r="I136" s="87">
        <f t="shared" si="1"/>
        <v>44159.010057498963</v>
      </c>
      <c r="J136" s="138">
        <v>3538435</v>
      </c>
      <c r="K136" s="157">
        <v>34787328</v>
      </c>
      <c r="L136" s="145">
        <v>1953284</v>
      </c>
      <c r="N136" s="155">
        <v>1.6062376066562501E+18</v>
      </c>
      <c r="O136" s="87">
        <f t="shared" si="2"/>
        <v>44159.010030743637</v>
      </c>
      <c r="P136" s="138">
        <v>8013104</v>
      </c>
      <c r="Q136" s="157">
        <v>13950976</v>
      </c>
      <c r="R136" s="159">
        <v>6570766</v>
      </c>
      <c r="U136" s="131"/>
      <c r="AC136" s="131"/>
      <c r="AD136" s="136"/>
      <c r="AN136" s="131"/>
      <c r="AO136" s="131"/>
      <c r="AP136" s="136"/>
      <c r="BY136" s="132"/>
      <c r="BZ136" s="132"/>
      <c r="CG136" s="135"/>
      <c r="CI136" s="132"/>
      <c r="CJ136" s="132"/>
    </row>
    <row r="137" spans="2:88" x14ac:dyDescent="0.2">
      <c r="B137" s="155">
        <v>1.6062344112313001E+18</v>
      </c>
      <c r="C137" s="87">
        <f t="shared" si="0"/>
        <v>44159.010234158566</v>
      </c>
      <c r="D137" s="80">
        <v>3656920</v>
      </c>
      <c r="E137" s="80">
        <v>9715712</v>
      </c>
      <c r="F137" s="145">
        <v>2139622</v>
      </c>
      <c r="H137" s="155">
        <v>1.6062360222164301E+18</v>
      </c>
      <c r="I137" s="87">
        <f t="shared" si="1"/>
        <v>44159.010257134607</v>
      </c>
      <c r="J137" s="138">
        <v>3538435</v>
      </c>
      <c r="K137" s="157">
        <v>34787328</v>
      </c>
      <c r="L137" s="145">
        <v>1953284</v>
      </c>
      <c r="N137" s="155">
        <v>1.6062376242261E+18</v>
      </c>
      <c r="O137" s="87">
        <f t="shared" si="2"/>
        <v>44159.010234098372</v>
      </c>
      <c r="P137" s="138">
        <v>8013104</v>
      </c>
      <c r="Q137" s="157">
        <v>13905920</v>
      </c>
      <c r="R137" s="159">
        <v>6570766</v>
      </c>
      <c r="U137" s="131"/>
      <c r="AC137" s="131"/>
      <c r="AD137" s="136"/>
      <c r="AN137" s="131"/>
      <c r="AO137" s="131"/>
      <c r="AP137" s="136"/>
      <c r="BY137" s="132"/>
      <c r="BZ137" s="132"/>
      <c r="CG137" s="135"/>
    </row>
    <row r="138" spans="2:88" x14ac:dyDescent="0.2">
      <c r="B138" s="155">
        <v>1.60623442845905E+18</v>
      </c>
      <c r="C138" s="87">
        <f t="shared" si="0"/>
        <v>44159.010433553827</v>
      </c>
      <c r="D138" s="80">
        <v>3615968</v>
      </c>
      <c r="E138" s="80">
        <v>9715712</v>
      </c>
      <c r="F138" s="145">
        <v>2098670</v>
      </c>
      <c r="H138" s="155">
        <v>1.60623603973949E+18</v>
      </c>
      <c r="I138" s="87">
        <f t="shared" si="1"/>
        <v>44159.010459947807</v>
      </c>
      <c r="J138" s="138">
        <v>3538435</v>
      </c>
      <c r="K138" s="157">
        <v>34787328</v>
      </c>
      <c r="L138" s="145">
        <v>1953284</v>
      </c>
      <c r="N138" s="155">
        <v>1.6062376414498801E+18</v>
      </c>
      <c r="O138" s="87">
        <f t="shared" si="2"/>
        <v>44159.010433447686</v>
      </c>
      <c r="P138" s="138">
        <v>8013104</v>
      </c>
      <c r="Q138" s="157">
        <v>13860864</v>
      </c>
      <c r="R138" s="159">
        <v>6570766</v>
      </c>
      <c r="U138" s="131"/>
      <c r="AC138" s="131"/>
      <c r="AD138" s="136"/>
      <c r="AN138" s="131"/>
      <c r="AO138" s="131"/>
      <c r="AP138" s="136"/>
      <c r="BY138" s="132"/>
      <c r="BZ138" s="132"/>
      <c r="CG138" s="135"/>
      <c r="CI138" s="132"/>
      <c r="CJ138" s="132"/>
    </row>
    <row r="139" spans="2:88" x14ac:dyDescent="0.2">
      <c r="B139" s="155">
        <v>1.60623444569555E+18</v>
      </c>
      <c r="C139" s="87">
        <f t="shared" si="0"/>
        <v>44159.010633050355</v>
      </c>
      <c r="D139" s="80">
        <v>3656920</v>
      </c>
      <c r="E139" s="80">
        <v>9707520</v>
      </c>
      <c r="F139" s="145">
        <v>2139622</v>
      </c>
      <c r="H139" s="155">
        <v>1.6062360569749399E+18</v>
      </c>
      <c r="I139" s="87">
        <f t="shared" si="1"/>
        <v>44159.010659432177</v>
      </c>
      <c r="J139" s="138">
        <v>3538435</v>
      </c>
      <c r="K139" s="157">
        <v>34787328</v>
      </c>
      <c r="L139" s="145">
        <v>1953284</v>
      </c>
      <c r="N139" s="155">
        <v>1.6062376586711199E+18</v>
      </c>
      <c r="O139" s="87">
        <f t="shared" si="2"/>
        <v>44159.010632767589</v>
      </c>
      <c r="P139" s="138">
        <v>8013104</v>
      </c>
      <c r="Q139" s="157">
        <v>13950976</v>
      </c>
      <c r="R139" s="159">
        <v>6570766</v>
      </c>
      <c r="U139" s="131"/>
      <c r="AC139" s="131"/>
      <c r="AD139" s="136"/>
      <c r="AN139" s="131"/>
      <c r="AO139" s="131"/>
      <c r="AP139" s="136"/>
      <c r="BY139" s="132"/>
      <c r="BZ139" s="132"/>
      <c r="CG139" s="135"/>
    </row>
    <row r="140" spans="2:88" x14ac:dyDescent="0.2">
      <c r="B140" s="155">
        <v>1.6062344632502899E+18</v>
      </c>
      <c r="C140" s="87">
        <f t="shared" si="0"/>
        <v>44159.010836230213</v>
      </c>
      <c r="D140" s="80">
        <v>3656920</v>
      </c>
      <c r="E140" s="80">
        <v>9699328</v>
      </c>
      <c r="F140" s="145">
        <v>2139622</v>
      </c>
      <c r="H140" s="155">
        <v>1.6062360742115599E+18</v>
      </c>
      <c r="I140" s="87">
        <f t="shared" si="1"/>
        <v>44159.010858930094</v>
      </c>
      <c r="J140" s="138">
        <v>3538435</v>
      </c>
      <c r="K140" s="157">
        <v>34787328</v>
      </c>
      <c r="L140" s="145">
        <v>1953284</v>
      </c>
      <c r="N140" s="155">
        <v>1.6062376762433201E+18</v>
      </c>
      <c r="O140" s="87">
        <f t="shared" si="2"/>
        <v>44159.010836149537</v>
      </c>
      <c r="P140" s="138">
        <v>7972152</v>
      </c>
      <c r="Q140" s="157">
        <v>14057472</v>
      </c>
      <c r="R140" s="159">
        <v>6529814</v>
      </c>
      <c r="U140" s="131"/>
      <c r="AC140" s="131"/>
      <c r="AD140" s="136"/>
      <c r="AN140" s="131"/>
      <c r="AO140" s="131"/>
      <c r="AP140" s="136"/>
      <c r="BY140" s="132"/>
      <c r="BZ140" s="132"/>
      <c r="CG140" s="135"/>
      <c r="CI140" s="132"/>
      <c r="CJ140" s="132"/>
    </row>
    <row r="141" spans="2:88" x14ac:dyDescent="0.2">
      <c r="B141" s="155">
        <v>1.6062344804868101E+18</v>
      </c>
      <c r="C141" s="87">
        <f t="shared" si="0"/>
        <v>44159.011035726973</v>
      </c>
      <c r="D141" s="80">
        <v>3656920</v>
      </c>
      <c r="E141" s="80">
        <v>9691136</v>
      </c>
      <c r="F141" s="145">
        <v>2139622</v>
      </c>
      <c r="H141" s="155">
        <v>1.6062360917598899E+18</v>
      </c>
      <c r="I141" s="87">
        <f t="shared" si="1"/>
        <v>44159.011062035759</v>
      </c>
      <c r="J141" s="138">
        <v>3538435</v>
      </c>
      <c r="K141" s="157">
        <v>34787328</v>
      </c>
      <c r="L141" s="145">
        <v>1953284</v>
      </c>
      <c r="N141" s="155">
        <v>1.60623769348915E+18</v>
      </c>
      <c r="O141" s="87">
        <f t="shared" si="2"/>
        <v>44159.011035754047</v>
      </c>
      <c r="P141" s="138">
        <v>8013104</v>
      </c>
      <c r="Q141" s="157">
        <v>13893632</v>
      </c>
      <c r="R141" s="159">
        <v>6570766</v>
      </c>
      <c r="U141" s="131"/>
      <c r="AC141" s="131"/>
      <c r="AD141" s="136"/>
      <c r="AN141" s="131"/>
      <c r="AO141" s="131"/>
      <c r="AP141" s="136"/>
      <c r="BY141" s="132"/>
      <c r="BZ141" s="132"/>
      <c r="CG141" s="135"/>
    </row>
    <row r="142" spans="2:88" x14ac:dyDescent="0.2">
      <c r="B142" s="155">
        <v>1.60623449769902E+18</v>
      </c>
      <c r="C142" s="87">
        <f t="shared" si="0"/>
        <v>44159.011234942365</v>
      </c>
      <c r="D142" s="80">
        <v>3656920</v>
      </c>
      <c r="E142" s="80">
        <v>9691136</v>
      </c>
      <c r="F142" s="145">
        <v>2139622</v>
      </c>
      <c r="H142" s="155">
        <v>1.60623610900771E+18</v>
      </c>
      <c r="I142" s="87">
        <f t="shared" si="1"/>
        <v>44159.011261663312</v>
      </c>
      <c r="J142" s="138">
        <v>3505663</v>
      </c>
      <c r="K142" s="157">
        <v>34787328</v>
      </c>
      <c r="L142" s="145">
        <v>1953284</v>
      </c>
      <c r="N142" s="155">
        <v>1.60623771071246E+18</v>
      </c>
      <c r="O142" s="87">
        <f t="shared" si="2"/>
        <v>44159.011235097918</v>
      </c>
      <c r="P142" s="138">
        <v>8013104</v>
      </c>
      <c r="Q142" s="157">
        <v>13996032</v>
      </c>
      <c r="R142" s="159">
        <v>6570766</v>
      </c>
      <c r="U142" s="131"/>
      <c r="AC142" s="131"/>
      <c r="AD142" s="136"/>
      <c r="AN142" s="131"/>
      <c r="AO142" s="131"/>
      <c r="AP142" s="136"/>
      <c r="BY142" s="132"/>
      <c r="BZ142" s="132"/>
      <c r="CG142" s="135"/>
      <c r="CI142" s="132"/>
      <c r="CJ142" s="132"/>
    </row>
    <row r="143" spans="2:88" x14ac:dyDescent="0.2">
      <c r="B143" s="155">
        <v>1.6062345152710999E+18</v>
      </c>
      <c r="C143" s="87">
        <f t="shared" si="0"/>
        <v>44159.011438322916</v>
      </c>
      <c r="D143" s="80">
        <v>3615968</v>
      </c>
      <c r="E143" s="80">
        <v>9641984</v>
      </c>
      <c r="F143" s="145">
        <v>2098670</v>
      </c>
      <c r="H143" s="155">
        <v>1.6062361262533299E+18</v>
      </c>
      <c r="I143" s="87">
        <f t="shared" si="1"/>
        <v>44159.011461265392</v>
      </c>
      <c r="J143" s="138">
        <v>3538435</v>
      </c>
      <c r="K143" s="157">
        <v>34787328</v>
      </c>
      <c r="L143" s="145">
        <v>1953284</v>
      </c>
      <c r="N143" s="155">
        <v>1.60623772826323E+18</v>
      </c>
      <c r="O143" s="87">
        <f t="shared" si="2"/>
        <v>44159.011438231828</v>
      </c>
      <c r="P143" s="138">
        <v>8013104</v>
      </c>
      <c r="Q143" s="157">
        <v>14094336</v>
      </c>
      <c r="R143" s="159">
        <v>6570766</v>
      </c>
      <c r="U143" s="131"/>
      <c r="AC143" s="131"/>
      <c r="AD143" s="136"/>
      <c r="AN143" s="131"/>
      <c r="AO143" s="131"/>
      <c r="AP143" s="136"/>
      <c r="BY143" s="132"/>
      <c r="BZ143" s="132"/>
      <c r="CG143" s="135"/>
    </row>
    <row r="144" spans="2:88" x14ac:dyDescent="0.2">
      <c r="B144" s="155">
        <v>1.60623453251102E+18</v>
      </c>
      <c r="C144" s="87">
        <f t="shared" si="0"/>
        <v>44159.011637859032</v>
      </c>
      <c r="D144" s="80">
        <v>3656920</v>
      </c>
      <c r="E144" s="80">
        <v>9633792</v>
      </c>
      <c r="F144" s="145">
        <v>2139622</v>
      </c>
      <c r="H144" s="155">
        <v>1.6062361437978099E+18</v>
      </c>
      <c r="I144" s="87">
        <f t="shared" si="1"/>
        <v>44159.011664326506</v>
      </c>
      <c r="J144" s="138">
        <v>3538435</v>
      </c>
      <c r="K144" s="157">
        <v>34787328</v>
      </c>
      <c r="L144" s="145">
        <v>1953284</v>
      </c>
      <c r="N144" s="155">
        <v>1.6062377454836101E+18</v>
      </c>
      <c r="O144" s="87">
        <f t="shared" si="2"/>
        <v>44159.011637541786</v>
      </c>
      <c r="P144" s="138">
        <v>8013104</v>
      </c>
      <c r="Q144" s="157">
        <v>13934592</v>
      </c>
      <c r="R144" s="159">
        <v>6570766</v>
      </c>
      <c r="U144" s="131"/>
      <c r="AC144" s="131"/>
      <c r="AD144" s="136"/>
      <c r="AN144" s="131"/>
      <c r="AO144" s="131"/>
      <c r="AP144" s="136"/>
      <c r="BY144" s="132"/>
      <c r="BZ144" s="132"/>
      <c r="CG144" s="135"/>
      <c r="CI144" s="132"/>
      <c r="CJ144" s="132"/>
    </row>
    <row r="145" spans="2:88" x14ac:dyDescent="0.2">
      <c r="B145" s="155">
        <v>1.60623454975121E+18</v>
      </c>
      <c r="C145" s="87">
        <f t="shared" si="0"/>
        <v>44159.011837398262</v>
      </c>
      <c r="D145" s="80">
        <v>3656920</v>
      </c>
      <c r="E145" s="80">
        <v>9633792</v>
      </c>
      <c r="F145" s="145">
        <v>2139622</v>
      </c>
      <c r="H145" s="155">
        <v>1.6062361610323E+18</v>
      </c>
      <c r="I145" s="87">
        <f t="shared" si="1"/>
        <v>44159.011863799766</v>
      </c>
      <c r="J145" s="138">
        <v>3538435</v>
      </c>
      <c r="K145" s="157">
        <v>34787328</v>
      </c>
      <c r="L145" s="145">
        <v>1953284</v>
      </c>
      <c r="N145" s="155">
        <v>1.6062377627173199E+18</v>
      </c>
      <c r="O145" s="87">
        <f t="shared" si="2"/>
        <v>44159.011837006015</v>
      </c>
      <c r="P145" s="138">
        <v>7972152</v>
      </c>
      <c r="Q145" s="157">
        <v>14012416</v>
      </c>
      <c r="R145" s="159">
        <v>6529814</v>
      </c>
      <c r="U145" s="131"/>
      <c r="AC145" s="131"/>
      <c r="AD145" s="136"/>
      <c r="AN145" s="131"/>
      <c r="AO145" s="131"/>
      <c r="AP145" s="136"/>
      <c r="BY145" s="132"/>
      <c r="BZ145" s="132"/>
      <c r="CG145" s="135"/>
    </row>
    <row r="146" spans="2:88" x14ac:dyDescent="0.2">
      <c r="B146" s="155">
        <v>1.60623456729087E+18</v>
      </c>
      <c r="C146" s="87">
        <f t="shared" si="0"/>
        <v>44159.012040403592</v>
      </c>
      <c r="D146" s="80">
        <v>3615968</v>
      </c>
      <c r="E146" s="80">
        <v>9756672</v>
      </c>
      <c r="F146" s="145">
        <v>2098670</v>
      </c>
      <c r="H146" s="155">
        <v>1.6062361787922199E+18</v>
      </c>
      <c r="I146" s="87">
        <f t="shared" si="1"/>
        <v>44159.012069354401</v>
      </c>
      <c r="J146" s="138">
        <v>3505663</v>
      </c>
      <c r="K146" s="157">
        <v>34787328</v>
      </c>
      <c r="L146" s="145">
        <v>1953284</v>
      </c>
      <c r="N146" s="155">
        <v>1.60623778028161E+18</v>
      </c>
      <c r="O146" s="87">
        <f t="shared" si="2"/>
        <v>44159.012040296409</v>
      </c>
      <c r="P146" s="138">
        <v>8013104</v>
      </c>
      <c r="Q146" s="157">
        <v>13910016</v>
      </c>
      <c r="R146" s="159">
        <v>6570766</v>
      </c>
      <c r="U146" s="131"/>
      <c r="AC146" s="131"/>
      <c r="AD146" s="136"/>
      <c r="AN146" s="131"/>
      <c r="AO146" s="131"/>
      <c r="AP146" s="136"/>
      <c r="BY146" s="132"/>
      <c r="BZ146" s="132"/>
      <c r="CG146" s="135"/>
      <c r="CI146" s="132"/>
      <c r="CJ146" s="132"/>
    </row>
    <row r="147" spans="2:88" x14ac:dyDescent="0.2">
      <c r="B147" s="155">
        <v>1.6062345845361999E+18</v>
      </c>
      <c r="C147" s="87">
        <f t="shared" si="0"/>
        <v>44159.012240002317</v>
      </c>
      <c r="D147" s="80">
        <v>3656920</v>
      </c>
      <c r="E147" s="80">
        <v>9601024</v>
      </c>
      <c r="F147" s="145">
        <v>2139622</v>
      </c>
      <c r="H147" s="155">
        <v>1.6062361960636301E+18</v>
      </c>
      <c r="I147" s="87">
        <f t="shared" si="1"/>
        <v>44159.012269254978</v>
      </c>
      <c r="J147" s="138">
        <v>3538435</v>
      </c>
      <c r="K147" s="157">
        <v>34787328</v>
      </c>
      <c r="L147" s="145">
        <v>1953284</v>
      </c>
      <c r="N147" s="155">
        <v>1.60623779752163E+18</v>
      </c>
      <c r="O147" s="87">
        <f t="shared" si="2"/>
        <v>44159.012239833683</v>
      </c>
      <c r="P147" s="138">
        <v>8013104</v>
      </c>
      <c r="Q147" s="157">
        <v>13893632</v>
      </c>
      <c r="R147" s="159">
        <v>6570766</v>
      </c>
      <c r="U147" s="131"/>
      <c r="AC147" s="131"/>
      <c r="AD147" s="136"/>
      <c r="AN147" s="131"/>
      <c r="AO147" s="131"/>
      <c r="AP147" s="136"/>
      <c r="BY147" s="132"/>
      <c r="BZ147" s="132"/>
      <c r="CG147" s="135"/>
    </row>
    <row r="148" spans="2:88" x14ac:dyDescent="0.2">
      <c r="B148" s="155">
        <v>1.6062346017356201E+18</v>
      </c>
      <c r="C148" s="87">
        <f t="shared" si="0"/>
        <v>44159.01243906968</v>
      </c>
      <c r="D148" s="80">
        <v>3615968</v>
      </c>
      <c r="E148" s="80">
        <v>9728000</v>
      </c>
      <c r="F148" s="145">
        <v>2098670</v>
      </c>
      <c r="H148" s="155">
        <v>1.60623621329456E+18</v>
      </c>
      <c r="I148" s="87">
        <f t="shared" si="1"/>
        <v>44159.01246868704</v>
      </c>
      <c r="J148" s="138">
        <v>3538435</v>
      </c>
      <c r="K148" s="157">
        <v>34787328</v>
      </c>
      <c r="L148" s="145">
        <v>1953284</v>
      </c>
      <c r="N148" s="155">
        <v>1.6062378147543301E+18</v>
      </c>
      <c r="O148" s="87">
        <f t="shared" si="2"/>
        <v>44159.012439286227</v>
      </c>
      <c r="P148" s="138">
        <v>7972152</v>
      </c>
      <c r="Q148" s="157">
        <v>13893632</v>
      </c>
      <c r="R148" s="159">
        <v>6529814</v>
      </c>
      <c r="U148" s="131"/>
      <c r="AC148" s="131"/>
      <c r="AD148" s="136"/>
      <c r="AN148" s="131"/>
      <c r="AO148" s="131"/>
      <c r="AP148" s="136"/>
      <c r="BY148" s="132"/>
      <c r="BZ148" s="132"/>
      <c r="CG148" s="135"/>
      <c r="CI148" s="132"/>
      <c r="CJ148" s="132"/>
    </row>
    <row r="149" spans="2:88" x14ac:dyDescent="0.2">
      <c r="B149" s="155">
        <v>1.6062346193106601E+18</v>
      </c>
      <c r="C149" s="87">
        <f t="shared" si="0"/>
        <v>44159.0126424845</v>
      </c>
      <c r="D149" s="80">
        <v>3615968</v>
      </c>
      <c r="E149" s="80">
        <v>9723904</v>
      </c>
      <c r="F149" s="145">
        <v>2081682</v>
      </c>
      <c r="H149" s="155">
        <v>1.6062362308106399E+18</v>
      </c>
      <c r="I149" s="87">
        <f t="shared" si="1"/>
        <v>44159.012671419448</v>
      </c>
      <c r="J149" s="138">
        <v>3505663</v>
      </c>
      <c r="K149" s="157">
        <v>34787328</v>
      </c>
      <c r="L149" s="145">
        <v>1953284</v>
      </c>
      <c r="N149" s="155">
        <v>1.60623783230019E+18</v>
      </c>
      <c r="O149" s="87">
        <f t="shared" si="2"/>
        <v>44159.012642363305</v>
      </c>
      <c r="P149" s="138">
        <v>8013104</v>
      </c>
      <c r="Q149" s="157">
        <v>13873152</v>
      </c>
      <c r="R149" s="159">
        <v>6570766</v>
      </c>
      <c r="U149" s="131"/>
      <c r="AC149" s="131"/>
      <c r="AD149" s="136"/>
      <c r="AN149" s="131"/>
      <c r="AO149" s="131"/>
      <c r="AP149" s="136"/>
      <c r="BY149" s="132"/>
      <c r="BZ149" s="132"/>
      <c r="CG149" s="135"/>
    </row>
    <row r="150" spans="2:88" x14ac:dyDescent="0.2">
      <c r="B150" s="155">
        <v>1.60623463653089E+18</v>
      </c>
      <c r="C150" s="87">
        <f t="shared" si="0"/>
        <v>44159.012841792712</v>
      </c>
      <c r="D150" s="80">
        <v>3615968</v>
      </c>
      <c r="E150" s="80">
        <v>9715712</v>
      </c>
      <c r="F150" s="145">
        <v>2081682</v>
      </c>
      <c r="H150" s="155">
        <v>1.6062362480548301E+18</v>
      </c>
      <c r="I150" s="87">
        <f t="shared" si="1"/>
        <v>44159.012871004976</v>
      </c>
      <c r="J150" s="138">
        <v>3505663</v>
      </c>
      <c r="K150" s="157">
        <v>34787328</v>
      </c>
      <c r="L150" s="145">
        <v>1953284</v>
      </c>
      <c r="N150" s="155">
        <v>1.6062378495276401E+18</v>
      </c>
      <c r="O150" s="87">
        <f t="shared" si="2"/>
        <v>44159.012841755088</v>
      </c>
      <c r="P150" s="138">
        <v>8013104</v>
      </c>
      <c r="Q150" s="157">
        <v>13860864</v>
      </c>
      <c r="R150" s="159">
        <v>6570766</v>
      </c>
      <c r="U150" s="131"/>
      <c r="AC150" s="131"/>
      <c r="AD150" s="136"/>
      <c r="AN150" s="131"/>
      <c r="AO150" s="131"/>
      <c r="AP150" s="136"/>
      <c r="BY150" s="132"/>
      <c r="BZ150" s="132"/>
      <c r="CG150" s="135"/>
      <c r="CI150" s="132"/>
      <c r="CJ150" s="132"/>
    </row>
    <row r="151" spans="2:88" x14ac:dyDescent="0.2">
      <c r="B151" s="155">
        <v>1.6062346537503401E+18</v>
      </c>
      <c r="C151" s="87">
        <f t="shared" ref="C151:C157" si="3">( ((B151/1000000) / 86400000) + DATE(1970,1,1)) - TIME(15,58,47)</f>
        <v>44159.013041091901</v>
      </c>
      <c r="D151" s="80">
        <v>3656920</v>
      </c>
      <c r="E151" s="80">
        <v>9707520</v>
      </c>
      <c r="F151" s="145">
        <v>2139622</v>
      </c>
      <c r="H151" s="155">
        <v>1.60623626528659E+18</v>
      </c>
      <c r="I151" s="87">
        <f t="shared" ref="I151:I157" si="4">( ((H151/1000000) / 86400000) + DATE(1970,1,1)) - TIME(16,25,36)</f>
        <v>44159.013070446643</v>
      </c>
      <c r="J151" s="138">
        <v>3538435</v>
      </c>
      <c r="K151" s="157">
        <v>34787328</v>
      </c>
      <c r="L151" s="145">
        <v>1953284</v>
      </c>
      <c r="N151" s="155">
        <v>1.6062378667371699E+18</v>
      </c>
      <c r="O151" s="87">
        <f t="shared" ref="O151:O157" si="5">( ((N151/1000000) / 86400000) + DATE(1970,1,1)) - TIME(16,52,20)</f>
        <v>44159.013040939462</v>
      </c>
      <c r="P151" s="138">
        <v>7972152</v>
      </c>
      <c r="Q151" s="157">
        <v>14118912</v>
      </c>
      <c r="R151" s="159">
        <v>6529814</v>
      </c>
      <c r="U151" s="131"/>
      <c r="AC151" s="131"/>
      <c r="AD151" s="136"/>
      <c r="AN151" s="131"/>
      <c r="AO151" s="131"/>
      <c r="AP151" s="136"/>
      <c r="BY151" s="132"/>
      <c r="BZ151" s="132"/>
      <c r="CG151" s="135"/>
    </row>
    <row r="152" spans="2:88" x14ac:dyDescent="0.2">
      <c r="B152" s="155">
        <v>1.6062346713294899E+18</v>
      </c>
      <c r="C152" s="87">
        <f t="shared" si="3"/>
        <v>44159.013244554284</v>
      </c>
      <c r="D152" s="80">
        <v>3656920</v>
      </c>
      <c r="E152" s="80">
        <v>9707520</v>
      </c>
      <c r="F152" s="145">
        <v>2139622</v>
      </c>
      <c r="H152" s="155">
        <v>1.60623628282914E+18</v>
      </c>
      <c r="I152" s="87">
        <f t="shared" si="4"/>
        <v>44159.013273485412</v>
      </c>
      <c r="J152" s="138">
        <v>3505663</v>
      </c>
      <c r="K152" s="157">
        <v>34787328</v>
      </c>
      <c r="L152" s="145">
        <v>1953284</v>
      </c>
      <c r="N152" s="155">
        <v>1.6062378843200499E+18</v>
      </c>
      <c r="O152" s="87">
        <f t="shared" si="5"/>
        <v>44159.013244445014</v>
      </c>
      <c r="P152" s="138">
        <v>8013104</v>
      </c>
      <c r="Q152" s="157">
        <v>14118912</v>
      </c>
      <c r="R152" s="159">
        <v>6570766</v>
      </c>
      <c r="U152" s="131"/>
      <c r="AC152" s="131"/>
      <c r="AD152" s="136"/>
      <c r="AN152" s="131"/>
      <c r="AO152" s="131"/>
      <c r="AP152" s="136"/>
      <c r="BY152" s="132"/>
      <c r="BZ152" s="132"/>
      <c r="CG152" s="135"/>
      <c r="CI152" s="132"/>
      <c r="CJ152" s="132"/>
    </row>
    <row r="153" spans="2:88" x14ac:dyDescent="0.2">
      <c r="B153" s="155">
        <v>1.60623468855517E+18</v>
      </c>
      <c r="C153" s="87">
        <f t="shared" si="3"/>
        <v>44159.013443925585</v>
      </c>
      <c r="D153" s="80">
        <v>3656920</v>
      </c>
      <c r="E153" s="80">
        <v>9580544</v>
      </c>
      <c r="F153" s="145">
        <v>2139622</v>
      </c>
      <c r="H153" s="155">
        <v>1.6062363000765199E+18</v>
      </c>
      <c r="I153" s="87">
        <f t="shared" si="4"/>
        <v>44159.013473107872</v>
      </c>
      <c r="J153" s="138">
        <v>3538435</v>
      </c>
      <c r="K153" s="157">
        <v>34787328</v>
      </c>
      <c r="L153" s="145">
        <v>1953284</v>
      </c>
      <c r="N153" s="155">
        <v>1.6062379015584E+18</v>
      </c>
      <c r="O153" s="87">
        <f t="shared" si="5"/>
        <v>44159.013443962962</v>
      </c>
      <c r="P153" s="138">
        <v>8013104</v>
      </c>
      <c r="Q153" s="157">
        <v>14106624</v>
      </c>
      <c r="R153" s="159">
        <v>6570766</v>
      </c>
      <c r="U153" s="131"/>
      <c r="AC153" s="131"/>
      <c r="AD153" s="136"/>
      <c r="AN153" s="131"/>
      <c r="AO153" s="131"/>
      <c r="AP153" s="136"/>
      <c r="BY153" s="132"/>
      <c r="BZ153" s="132"/>
      <c r="CG153" s="135"/>
    </row>
    <row r="154" spans="2:88" x14ac:dyDescent="0.2">
      <c r="B154" s="155">
        <v>1.6062347057846799E+18</v>
      </c>
      <c r="C154" s="87">
        <f t="shared" si="3"/>
        <v>44159.013643341204</v>
      </c>
      <c r="D154" s="80">
        <v>3615968</v>
      </c>
      <c r="E154" s="80">
        <v>9555968</v>
      </c>
      <c r="F154" s="145">
        <v>2098670</v>
      </c>
      <c r="H154" s="155">
        <v>1.6062363173214999E+18</v>
      </c>
      <c r="I154" s="87">
        <f t="shared" si="4"/>
        <v>44159.013672702553</v>
      </c>
      <c r="J154" s="138">
        <v>3505663</v>
      </c>
      <c r="K154" s="157">
        <v>34787328</v>
      </c>
      <c r="L154" s="145">
        <v>1953284</v>
      </c>
      <c r="N154" s="155">
        <v>1.60623791878689E+18</v>
      </c>
      <c r="O154" s="87">
        <f t="shared" si="5"/>
        <v>44159.013643366779</v>
      </c>
      <c r="P154" s="138">
        <v>7972152</v>
      </c>
      <c r="Q154" s="157">
        <v>14098432</v>
      </c>
      <c r="R154" s="159">
        <v>6512826</v>
      </c>
      <c r="U154" s="131"/>
      <c r="AC154" s="131"/>
      <c r="AD154" s="136"/>
      <c r="AN154" s="131"/>
      <c r="AO154" s="131"/>
      <c r="AP154" s="136"/>
      <c r="BY154" s="132"/>
      <c r="BZ154" s="132"/>
      <c r="CG154" s="135"/>
      <c r="CI154" s="132"/>
      <c r="CJ154" s="132"/>
    </row>
    <row r="155" spans="2:88" x14ac:dyDescent="0.2">
      <c r="B155" s="155">
        <v>1.60623472334945E+18</v>
      </c>
      <c r="C155" s="87">
        <f t="shared" si="3"/>
        <v>44159.013846637157</v>
      </c>
      <c r="D155" s="80">
        <v>3615968</v>
      </c>
      <c r="E155" s="80">
        <v>9547776</v>
      </c>
      <c r="F155" s="145">
        <v>2098670</v>
      </c>
      <c r="H155" s="155">
        <v>1.60623633484672E+18</v>
      </c>
      <c r="I155" s="87">
        <f t="shared" si="4"/>
        <v>44159.013875540739</v>
      </c>
      <c r="J155" s="138">
        <v>3505663</v>
      </c>
      <c r="K155" s="157">
        <v>34787328</v>
      </c>
      <c r="L155" s="145">
        <v>1953284</v>
      </c>
      <c r="N155" s="155">
        <v>1.60623793633934E+18</v>
      </c>
      <c r="O155" s="87">
        <f t="shared" si="5"/>
        <v>44159.013846520138</v>
      </c>
      <c r="P155" s="138">
        <v>8034088</v>
      </c>
      <c r="Q155" s="157">
        <v>14098432</v>
      </c>
      <c r="R155" s="159">
        <v>6574764</v>
      </c>
      <c r="U155" s="131"/>
      <c r="AC155" s="131"/>
      <c r="AD155" s="136"/>
      <c r="AN155" s="131"/>
      <c r="AO155" s="131"/>
      <c r="AP155" s="136"/>
      <c r="BY155" s="132"/>
      <c r="BZ155" s="132"/>
      <c r="CG155" s="135"/>
    </row>
    <row r="156" spans="2:88" x14ac:dyDescent="0.2">
      <c r="B156" s="155">
        <v>1.6062347405655099E+18</v>
      </c>
      <c r="C156" s="87">
        <f t="shared" si="3"/>
        <v>44159.014045897107</v>
      </c>
      <c r="D156" s="80">
        <v>3615968</v>
      </c>
      <c r="E156" s="80">
        <v>9543680</v>
      </c>
      <c r="F156" s="145">
        <v>2098670</v>
      </c>
      <c r="H156" s="155">
        <v>1.6062363521021599E+18</v>
      </c>
      <c r="I156" s="87">
        <f t="shared" si="4"/>
        <v>44159.014075256477</v>
      </c>
      <c r="J156" s="138">
        <v>3505663</v>
      </c>
      <c r="K156" s="157">
        <v>34787328</v>
      </c>
      <c r="L156" s="145">
        <v>1953284</v>
      </c>
      <c r="N156" s="155">
        <v>1.6062379535859599E+18</v>
      </c>
      <c r="O156" s="87">
        <f t="shared" si="5"/>
        <v>44159.014046133794</v>
      </c>
      <c r="P156" s="138">
        <v>7993136</v>
      </c>
      <c r="Q156" s="157">
        <v>14098432</v>
      </c>
      <c r="R156" s="159">
        <v>6533812</v>
      </c>
      <c r="U156" s="131"/>
      <c r="AC156" s="131"/>
      <c r="AD156" s="136"/>
      <c r="AN156" s="131"/>
      <c r="AO156" s="131"/>
      <c r="AP156" s="136"/>
      <c r="BY156" s="132"/>
      <c r="BZ156" s="132"/>
      <c r="CG156" s="135"/>
      <c r="CI156" s="132"/>
      <c r="CJ156" s="132"/>
    </row>
    <row r="157" spans="2:88" ht="17" thickBot="1" x14ac:dyDescent="0.25">
      <c r="B157" s="149">
        <v>1.6062347577959301E+18</v>
      </c>
      <c r="C157" s="87">
        <f t="shared" si="3"/>
        <v>44159.014245323269</v>
      </c>
      <c r="D157" s="125">
        <v>3615960</v>
      </c>
      <c r="E157" s="125">
        <v>9539584</v>
      </c>
      <c r="F157" s="148">
        <v>2098662</v>
      </c>
      <c r="H157" s="149">
        <v>1.60623636933537E+18</v>
      </c>
      <c r="I157" s="87">
        <f t="shared" si="4"/>
        <v>44159.014274714929</v>
      </c>
      <c r="J157" s="150">
        <v>3505663</v>
      </c>
      <c r="K157" s="158">
        <v>34787328</v>
      </c>
      <c r="L157" s="148">
        <v>1953284</v>
      </c>
      <c r="N157" s="149">
        <v>1.60623797085042E+18</v>
      </c>
      <c r="O157" s="87">
        <f t="shared" si="5"/>
        <v>44159.014245953935</v>
      </c>
      <c r="P157" s="150">
        <v>7993128</v>
      </c>
      <c r="Q157" s="158">
        <v>14090240</v>
      </c>
      <c r="R157" s="160">
        <v>6533804</v>
      </c>
      <c r="U157" s="131"/>
      <c r="AC157" s="131"/>
      <c r="AD157" s="136"/>
      <c r="AN157" s="131"/>
      <c r="AO157" s="131"/>
      <c r="AP157" s="136"/>
      <c r="BY157" s="132"/>
      <c r="BZ157" s="132"/>
      <c r="CG157" s="135"/>
    </row>
    <row r="158" spans="2:88" ht="17" thickTop="1" x14ac:dyDescent="0.2">
      <c r="B158" s="131"/>
      <c r="C158" s="136"/>
      <c r="D158" s="161"/>
      <c r="K158" s="131"/>
      <c r="L158" s="131"/>
      <c r="M158" s="136"/>
      <c r="U158" s="131"/>
      <c r="V158" s="131"/>
      <c r="W158" s="136"/>
      <c r="AC158" s="131"/>
      <c r="AD158" s="136"/>
      <c r="AN158" s="131"/>
      <c r="AO158" s="131"/>
      <c r="AP158" s="136"/>
      <c r="BY158" s="132"/>
      <c r="BZ158" s="132"/>
      <c r="CG158" s="135"/>
      <c r="CI158" s="132"/>
      <c r="CJ158" s="132"/>
    </row>
    <row r="159" spans="2:88" x14ac:dyDescent="0.2">
      <c r="B159" s="131"/>
      <c r="C159" s="131"/>
      <c r="D159" s="136"/>
      <c r="K159" s="131"/>
      <c r="L159" s="131"/>
      <c r="M159" s="136"/>
      <c r="U159" s="131"/>
      <c r="V159" s="131"/>
      <c r="W159" s="136"/>
      <c r="AC159" s="131"/>
      <c r="AD159" s="136"/>
      <c r="AN159" s="131"/>
      <c r="AO159" s="131"/>
      <c r="AP159" s="136"/>
      <c r="BY159" s="132"/>
      <c r="BZ159" s="132"/>
      <c r="CG159" s="135"/>
    </row>
    <row r="160" spans="2:88" x14ac:dyDescent="0.2">
      <c r="B160" s="131"/>
      <c r="C160" s="131"/>
      <c r="D160" s="136"/>
      <c r="F160" s="162"/>
      <c r="K160" s="131"/>
      <c r="L160" s="131"/>
      <c r="M160" s="136"/>
      <c r="U160" s="131"/>
      <c r="V160" s="131"/>
      <c r="W160" s="136"/>
      <c r="AC160" s="131"/>
      <c r="AD160" s="136"/>
      <c r="AN160" s="131"/>
      <c r="AO160" s="131"/>
      <c r="AP160" s="136"/>
      <c r="BY160" s="132"/>
      <c r="BZ160" s="132"/>
      <c r="CG160" s="135"/>
      <c r="CI160" s="132"/>
      <c r="CJ160" s="132"/>
    </row>
    <row r="161" spans="2:88" x14ac:dyDescent="0.2">
      <c r="B161" s="131"/>
      <c r="C161" s="131"/>
      <c r="D161" s="136"/>
      <c r="F161" s="162"/>
      <c r="K161" s="131"/>
      <c r="L161" s="131"/>
      <c r="M161" s="136"/>
      <c r="U161" s="131"/>
      <c r="V161" s="131"/>
      <c r="W161" s="136"/>
      <c r="AC161" s="131"/>
      <c r="AD161" s="136"/>
      <c r="AN161" s="131"/>
      <c r="AO161" s="131"/>
      <c r="AP161" s="136"/>
      <c r="BY161" s="132"/>
      <c r="BZ161" s="132"/>
      <c r="CG161" s="135"/>
    </row>
    <row r="162" spans="2:88" x14ac:dyDescent="0.2">
      <c r="B162" s="131"/>
      <c r="C162" s="131"/>
      <c r="D162" s="136"/>
      <c r="F162" s="162"/>
      <c r="K162" s="131"/>
      <c r="L162" s="131"/>
      <c r="M162" s="136"/>
      <c r="U162" s="131"/>
      <c r="V162" s="131"/>
      <c r="W162" s="136"/>
      <c r="AC162" s="131"/>
      <c r="AD162" s="136"/>
      <c r="AN162" s="131"/>
      <c r="AO162" s="131"/>
      <c r="AP162" s="136"/>
      <c r="BY162" s="132"/>
      <c r="BZ162" s="132"/>
      <c r="CG162" s="135"/>
      <c r="CI162" s="132"/>
      <c r="CJ162" s="132"/>
    </row>
    <row r="163" spans="2:88" x14ac:dyDescent="0.2">
      <c r="B163" s="131"/>
      <c r="C163" s="131"/>
      <c r="D163" s="136"/>
      <c r="F163" s="162"/>
      <c r="K163" s="131"/>
      <c r="L163" s="131"/>
      <c r="M163" s="136"/>
      <c r="U163" s="131"/>
      <c r="V163" s="131"/>
      <c r="W163" s="136"/>
      <c r="AC163" s="131"/>
      <c r="AD163" s="136"/>
      <c r="AN163" s="131"/>
      <c r="AO163" s="131"/>
      <c r="AP163" s="136"/>
      <c r="BY163" s="132"/>
      <c r="BZ163" s="132"/>
      <c r="CG163" s="135"/>
    </row>
    <row r="164" spans="2:88" x14ac:dyDescent="0.2">
      <c r="B164" s="131"/>
      <c r="C164" s="131"/>
      <c r="D164" s="136"/>
      <c r="F164" s="162"/>
      <c r="K164" s="131"/>
      <c r="L164" s="131"/>
      <c r="M164" s="136"/>
      <c r="U164" s="131"/>
      <c r="V164" s="131"/>
      <c r="W164" s="136"/>
      <c r="AC164" s="131"/>
      <c r="AD164" s="136"/>
      <c r="AN164" s="131"/>
      <c r="AO164" s="131"/>
      <c r="AP164" s="136"/>
      <c r="BY164" s="132"/>
      <c r="BZ164" s="132"/>
      <c r="CG164" s="135"/>
      <c r="CI164" s="132"/>
      <c r="CJ164" s="132"/>
    </row>
    <row r="165" spans="2:88" x14ac:dyDescent="0.2">
      <c r="B165" s="131"/>
      <c r="C165" s="131"/>
      <c r="D165" s="136"/>
      <c r="F165" s="162"/>
      <c r="K165" s="131"/>
      <c r="L165" s="131"/>
      <c r="M165" s="136"/>
      <c r="U165" s="131"/>
      <c r="V165" s="131"/>
      <c r="W165" s="136"/>
      <c r="AC165" s="131"/>
      <c r="AD165" s="136"/>
      <c r="AN165" s="131"/>
      <c r="AO165" s="131"/>
      <c r="AP165" s="136"/>
      <c r="BY165" s="132"/>
      <c r="BZ165" s="132"/>
      <c r="CG165" s="135"/>
    </row>
    <row r="166" spans="2:88" x14ac:dyDescent="0.2">
      <c r="B166" s="131"/>
      <c r="C166" s="131"/>
      <c r="D166" s="136"/>
      <c r="F166" s="162"/>
      <c r="K166" s="131"/>
      <c r="L166" s="131"/>
      <c r="M166" s="136"/>
      <c r="U166" s="131"/>
      <c r="V166" s="131"/>
      <c r="W166" s="136"/>
      <c r="AC166" s="131"/>
      <c r="AD166" s="136"/>
      <c r="AN166" s="131"/>
      <c r="AO166" s="131"/>
      <c r="AP166" s="136"/>
      <c r="BY166" s="132"/>
      <c r="BZ166" s="132"/>
      <c r="CG166" s="135"/>
      <c r="CI166" s="132"/>
      <c r="CJ166" s="132"/>
    </row>
    <row r="167" spans="2:88" x14ac:dyDescent="0.2">
      <c r="B167" s="131"/>
      <c r="C167" s="131"/>
      <c r="D167" s="136"/>
      <c r="F167" s="162"/>
      <c r="K167" s="131"/>
      <c r="L167" s="131"/>
      <c r="M167" s="136"/>
      <c r="U167" s="131"/>
      <c r="V167" s="131"/>
      <c r="W167" s="136"/>
      <c r="AC167" s="131"/>
      <c r="AD167" s="136"/>
      <c r="AN167" s="131"/>
      <c r="AO167" s="131"/>
      <c r="AP167" s="136"/>
      <c r="BY167" s="132"/>
      <c r="BZ167" s="132"/>
      <c r="CG167" s="135"/>
    </row>
    <row r="168" spans="2:88" x14ac:dyDescent="0.2">
      <c r="B168" s="131"/>
      <c r="C168" s="131"/>
      <c r="D168" s="136"/>
      <c r="F168" s="162"/>
      <c r="K168" s="131"/>
      <c r="L168" s="131"/>
      <c r="M168" s="136"/>
      <c r="U168" s="131"/>
      <c r="V168" s="131"/>
      <c r="W168" s="136"/>
      <c r="AC168" s="131"/>
      <c r="AD168" s="136"/>
      <c r="AN168" s="131"/>
      <c r="AO168" s="131"/>
      <c r="AP168" s="136"/>
      <c r="BY168" s="132"/>
      <c r="BZ168" s="132"/>
      <c r="CG168" s="135"/>
      <c r="CI168" s="132"/>
      <c r="CJ168" s="132"/>
    </row>
    <row r="169" spans="2:88" x14ac:dyDescent="0.2">
      <c r="B169" s="131"/>
      <c r="C169" s="131"/>
      <c r="D169" s="136"/>
      <c r="F169" s="162"/>
      <c r="K169" s="131"/>
      <c r="L169" s="131"/>
      <c r="M169" s="136"/>
      <c r="U169" s="131"/>
      <c r="V169" s="131"/>
      <c r="W169" s="136"/>
      <c r="AC169" s="131"/>
      <c r="AD169" s="136"/>
      <c r="AN169" s="131"/>
      <c r="AO169" s="131"/>
      <c r="AP169" s="136"/>
      <c r="BY169" s="132"/>
      <c r="BZ169" s="132"/>
      <c r="CG169" s="135"/>
    </row>
    <row r="170" spans="2:88" x14ac:dyDescent="0.2">
      <c r="B170" s="131"/>
      <c r="C170" s="131"/>
      <c r="D170" s="136"/>
      <c r="F170" s="162"/>
      <c r="K170" s="131"/>
      <c r="L170" s="131"/>
      <c r="M170" s="136"/>
      <c r="U170" s="131"/>
      <c r="V170" s="131"/>
      <c r="W170" s="136"/>
      <c r="AC170" s="131"/>
      <c r="AD170" s="136"/>
      <c r="AN170" s="131"/>
      <c r="AO170" s="131"/>
      <c r="AP170" s="136"/>
      <c r="BY170" s="132"/>
      <c r="BZ170" s="132"/>
      <c r="CG170" s="135"/>
      <c r="CI170" s="132"/>
      <c r="CJ170" s="132"/>
    </row>
    <row r="171" spans="2:88" x14ac:dyDescent="0.2">
      <c r="B171" s="131"/>
      <c r="C171" s="131"/>
      <c r="D171" s="136"/>
      <c r="F171" s="162"/>
      <c r="K171" s="131"/>
      <c r="L171" s="131"/>
      <c r="M171" s="136"/>
      <c r="U171" s="131"/>
      <c r="V171" s="131"/>
      <c r="W171" s="136"/>
      <c r="AC171" s="131"/>
      <c r="AD171" s="136"/>
      <c r="AN171" s="131"/>
      <c r="AO171" s="131"/>
      <c r="AP171" s="136"/>
      <c r="BY171" s="132"/>
      <c r="BZ171" s="132"/>
      <c r="CG171" s="135"/>
    </row>
    <row r="172" spans="2:88" x14ac:dyDescent="0.2">
      <c r="B172" s="131"/>
      <c r="C172" s="131"/>
      <c r="D172" s="136"/>
      <c r="F172" s="162"/>
      <c r="K172" s="131"/>
      <c r="L172" s="131"/>
      <c r="M172" s="136"/>
      <c r="U172" s="131"/>
      <c r="V172" s="131"/>
      <c r="W172" s="136"/>
      <c r="AC172" s="131"/>
      <c r="AD172" s="136"/>
      <c r="AN172" s="131"/>
      <c r="AO172" s="131"/>
      <c r="AP172" s="136"/>
      <c r="BY172" s="132"/>
      <c r="BZ172" s="132"/>
      <c r="CG172" s="135"/>
      <c r="CI172" s="132"/>
      <c r="CJ172" s="132"/>
    </row>
    <row r="173" spans="2:88" x14ac:dyDescent="0.2">
      <c r="B173" s="131"/>
      <c r="C173" s="131"/>
      <c r="D173" s="136"/>
      <c r="F173" s="162"/>
      <c r="K173" s="131"/>
      <c r="L173" s="131"/>
      <c r="M173" s="136"/>
      <c r="U173" s="131"/>
      <c r="V173" s="131"/>
      <c r="W173" s="136"/>
      <c r="AC173" s="131"/>
      <c r="AD173" s="136"/>
      <c r="AN173" s="131"/>
      <c r="AO173" s="131"/>
      <c r="AP173" s="136"/>
      <c r="BY173" s="132"/>
      <c r="BZ173" s="132"/>
      <c r="CG173" s="135"/>
    </row>
    <row r="174" spans="2:88" x14ac:dyDescent="0.2">
      <c r="B174" s="131"/>
      <c r="C174" s="131"/>
      <c r="D174" s="136"/>
      <c r="F174" s="162"/>
      <c r="K174" s="131"/>
      <c r="L174" s="131"/>
      <c r="M174" s="136"/>
      <c r="U174" s="131"/>
      <c r="V174" s="131"/>
      <c r="W174" s="136"/>
      <c r="AC174" s="131"/>
      <c r="AD174" s="136"/>
      <c r="AN174" s="131"/>
      <c r="AO174" s="131"/>
      <c r="AP174" s="136"/>
      <c r="BY174" s="132"/>
      <c r="BZ174" s="132"/>
      <c r="CG174" s="135"/>
      <c r="CI174" s="132"/>
      <c r="CJ174" s="132"/>
    </row>
    <row r="175" spans="2:88" x14ac:dyDescent="0.2">
      <c r="B175" s="131"/>
      <c r="C175" s="131"/>
      <c r="D175" s="136"/>
      <c r="F175" s="162"/>
      <c r="K175" s="131"/>
      <c r="L175" s="131"/>
      <c r="M175" s="136"/>
      <c r="U175" s="131"/>
      <c r="V175" s="131"/>
      <c r="W175" s="136"/>
      <c r="AC175" s="131"/>
      <c r="AD175" s="136"/>
      <c r="AN175" s="131"/>
      <c r="AO175" s="131"/>
      <c r="AP175" s="136"/>
      <c r="BY175" s="132"/>
      <c r="BZ175" s="132"/>
      <c r="CG175" s="135"/>
    </row>
    <row r="176" spans="2:88" x14ac:dyDescent="0.2">
      <c r="B176" s="131"/>
      <c r="C176" s="131"/>
      <c r="D176" s="136"/>
      <c r="F176" s="162"/>
      <c r="K176" s="131"/>
      <c r="L176" s="131"/>
      <c r="M176" s="136"/>
      <c r="U176" s="131"/>
      <c r="V176" s="131"/>
      <c r="W176" s="136"/>
      <c r="AC176" s="131"/>
      <c r="AD176" s="136"/>
      <c r="AN176" s="131"/>
      <c r="AO176" s="131"/>
      <c r="AP176" s="136"/>
      <c r="BY176" s="132"/>
      <c r="BZ176" s="132"/>
      <c r="CG176" s="135"/>
      <c r="CI176" s="132"/>
      <c r="CJ176" s="132"/>
    </row>
    <row r="177" spans="2:88" x14ac:dyDescent="0.2">
      <c r="B177" s="136"/>
      <c r="C177" s="131"/>
      <c r="D177" s="136"/>
      <c r="F177" s="162"/>
      <c r="K177" s="131"/>
      <c r="L177" s="131"/>
      <c r="M177" s="136"/>
      <c r="U177" s="131"/>
      <c r="V177" s="131"/>
      <c r="W177" s="136"/>
      <c r="AC177" s="131"/>
      <c r="AD177" s="136"/>
      <c r="AN177" s="131"/>
      <c r="AO177" s="131"/>
      <c r="AP177" s="136"/>
      <c r="BY177" s="132"/>
      <c r="BZ177" s="132"/>
      <c r="CG177" s="135"/>
    </row>
    <row r="178" spans="2:88" x14ac:dyDescent="0.2">
      <c r="B178" s="131"/>
      <c r="C178" s="131"/>
      <c r="D178" s="136"/>
      <c r="F178" s="162"/>
      <c r="K178" s="131"/>
      <c r="L178" s="131"/>
      <c r="M178" s="136"/>
      <c r="U178" s="131"/>
      <c r="V178" s="131"/>
      <c r="W178" s="136"/>
      <c r="AC178" s="131"/>
      <c r="AD178" s="136"/>
      <c r="AN178" s="131"/>
      <c r="AO178" s="131"/>
      <c r="AP178" s="136"/>
      <c r="BY178" s="132"/>
      <c r="BZ178" s="132"/>
      <c r="CG178" s="135"/>
      <c r="CI178" s="132"/>
      <c r="CJ178" s="132"/>
    </row>
    <row r="179" spans="2:88" x14ac:dyDescent="0.2">
      <c r="B179" s="131"/>
      <c r="C179" s="131"/>
      <c r="D179" s="136"/>
      <c r="F179" s="162"/>
      <c r="K179" s="131"/>
      <c r="L179" s="131"/>
      <c r="M179" s="136"/>
      <c r="U179" s="131"/>
      <c r="V179" s="131"/>
      <c r="W179" s="136"/>
      <c r="AC179" s="131"/>
      <c r="AD179" s="136"/>
      <c r="AN179" s="131"/>
      <c r="AO179" s="131"/>
      <c r="AP179" s="136"/>
      <c r="BY179" s="132"/>
      <c r="BZ179" s="132"/>
      <c r="CG179" s="135"/>
    </row>
    <row r="180" spans="2:88" x14ac:dyDescent="0.2">
      <c r="B180" s="131"/>
      <c r="C180" s="131"/>
      <c r="D180" s="136"/>
      <c r="K180" s="131"/>
      <c r="L180" s="131"/>
      <c r="M180" s="136"/>
      <c r="U180" s="131"/>
      <c r="V180" s="131"/>
      <c r="W180" s="136"/>
      <c r="AC180" s="131"/>
      <c r="AD180" s="136"/>
      <c r="AN180" s="131"/>
      <c r="AO180" s="131"/>
      <c r="AP180" s="136"/>
      <c r="BY180" s="132"/>
      <c r="BZ180" s="132"/>
      <c r="CG180" s="135"/>
      <c r="CI180" s="132"/>
      <c r="CJ180" s="132"/>
    </row>
    <row r="181" spans="2:88" x14ac:dyDescent="0.2">
      <c r="B181" s="131"/>
      <c r="C181" s="131"/>
      <c r="D181" s="136"/>
      <c r="K181" s="131"/>
      <c r="L181" s="131"/>
      <c r="M181" s="136"/>
      <c r="U181" s="131"/>
      <c r="V181" s="131"/>
      <c r="W181" s="136"/>
      <c r="AC181" s="131"/>
      <c r="AD181" s="136"/>
      <c r="AN181" s="131"/>
      <c r="AO181" s="131"/>
      <c r="AP181" s="136"/>
      <c r="BY181" s="132"/>
      <c r="BZ181" s="132"/>
      <c r="CG181" s="135"/>
    </row>
    <row r="182" spans="2:88" x14ac:dyDescent="0.2">
      <c r="B182" s="131"/>
      <c r="C182" s="131"/>
      <c r="D182" s="136"/>
      <c r="K182" s="131"/>
      <c r="L182" s="131"/>
      <c r="M182" s="136"/>
      <c r="U182" s="131"/>
      <c r="V182" s="131"/>
      <c r="W182" s="136"/>
      <c r="AC182" s="131"/>
      <c r="AD182" s="136"/>
      <c r="AN182" s="131"/>
      <c r="AO182" s="131"/>
      <c r="AP182" s="136"/>
      <c r="BY182" s="132"/>
      <c r="BZ182" s="132"/>
      <c r="CG182" s="135"/>
      <c r="CI182" s="132"/>
      <c r="CJ182" s="132"/>
    </row>
    <row r="183" spans="2:88" x14ac:dyDescent="0.2">
      <c r="B183" s="131"/>
      <c r="C183" s="131"/>
      <c r="D183" s="136"/>
      <c r="K183" s="131"/>
      <c r="L183" s="131"/>
      <c r="M183" s="136"/>
      <c r="U183" s="131"/>
      <c r="V183" s="131"/>
      <c r="W183" s="136"/>
      <c r="AC183" s="131"/>
      <c r="AD183" s="136"/>
      <c r="AN183" s="131"/>
      <c r="AO183" s="131"/>
      <c r="AP183" s="136"/>
      <c r="BY183" s="132"/>
      <c r="BZ183" s="132"/>
      <c r="CG183" s="135"/>
    </row>
    <row r="184" spans="2:88" x14ac:dyDescent="0.2">
      <c r="B184" s="131"/>
      <c r="C184" s="131"/>
      <c r="D184" s="136"/>
      <c r="K184" s="131"/>
      <c r="L184" s="131"/>
      <c r="M184" s="136"/>
      <c r="U184" s="131"/>
      <c r="V184" s="131"/>
      <c r="W184" s="136"/>
      <c r="AC184" s="131"/>
      <c r="AD184" s="136"/>
      <c r="AN184" s="131"/>
      <c r="AO184" s="131"/>
      <c r="AP184" s="136"/>
      <c r="BY184" s="132"/>
      <c r="BZ184" s="132"/>
      <c r="CG184" s="135"/>
      <c r="CI184" s="132"/>
      <c r="CJ184" s="132"/>
    </row>
    <row r="185" spans="2:88" x14ac:dyDescent="0.2">
      <c r="B185" s="131"/>
      <c r="C185" s="131"/>
      <c r="D185" s="136"/>
      <c r="K185" s="131"/>
      <c r="L185" s="131"/>
      <c r="M185" s="136"/>
      <c r="U185" s="131"/>
      <c r="V185" s="131"/>
      <c r="W185" s="136"/>
      <c r="AC185" s="131"/>
      <c r="AD185" s="136"/>
      <c r="AN185" s="131"/>
      <c r="AO185" s="131"/>
      <c r="AP185" s="136"/>
      <c r="BY185" s="132"/>
      <c r="BZ185" s="132"/>
      <c r="CG185" s="135"/>
    </row>
    <row r="186" spans="2:88" x14ac:dyDescent="0.2">
      <c r="B186" s="131"/>
      <c r="C186" s="131"/>
      <c r="D186" s="136"/>
      <c r="K186" s="131"/>
      <c r="L186" s="131"/>
      <c r="M186" s="136"/>
      <c r="U186" s="131"/>
      <c r="V186" s="131"/>
      <c r="W186" s="136"/>
      <c r="AC186" s="131"/>
      <c r="AD186" s="136"/>
      <c r="AN186" s="131"/>
      <c r="AO186" s="131"/>
      <c r="AP186" s="136"/>
      <c r="BY186" s="132"/>
      <c r="BZ186" s="132"/>
      <c r="CG186" s="135"/>
      <c r="CI186" s="132"/>
      <c r="CJ186" s="132"/>
    </row>
    <row r="187" spans="2:88" x14ac:dyDescent="0.2">
      <c r="B187" s="131"/>
      <c r="C187" s="131"/>
      <c r="D187" s="136"/>
      <c r="K187" s="131"/>
      <c r="L187" s="131"/>
      <c r="M187" s="136"/>
      <c r="U187" s="131"/>
      <c r="V187" s="131"/>
      <c r="W187" s="136"/>
      <c r="AC187" s="131"/>
      <c r="AD187" s="136"/>
      <c r="AN187" s="131"/>
      <c r="AO187" s="131"/>
      <c r="AP187" s="136"/>
      <c r="BY187" s="132"/>
      <c r="BZ187" s="132"/>
      <c r="CG187" s="135"/>
    </row>
    <row r="188" spans="2:88" x14ac:dyDescent="0.2">
      <c r="B188" s="131"/>
      <c r="C188" s="131"/>
      <c r="D188" s="136"/>
      <c r="K188" s="131"/>
      <c r="L188" s="131"/>
      <c r="M188" s="136"/>
      <c r="U188" s="131"/>
      <c r="V188" s="131"/>
      <c r="W188" s="136"/>
      <c r="AC188" s="131"/>
      <c r="AD188" s="136"/>
      <c r="AN188" s="131"/>
      <c r="AO188" s="131"/>
      <c r="AP188" s="136"/>
      <c r="BY188" s="132"/>
      <c r="BZ188" s="132"/>
      <c r="CG188" s="135"/>
      <c r="CI188" s="132"/>
      <c r="CJ188" s="132"/>
    </row>
    <row r="189" spans="2:88" x14ac:dyDescent="0.2">
      <c r="B189" s="131"/>
      <c r="C189" s="131"/>
      <c r="D189" s="136"/>
      <c r="K189" s="131"/>
      <c r="L189" s="131"/>
      <c r="M189" s="136"/>
      <c r="U189" s="131"/>
      <c r="V189" s="131"/>
      <c r="W189" s="136"/>
      <c r="AC189" s="131"/>
      <c r="AD189" s="136"/>
      <c r="AN189" s="131"/>
      <c r="AO189" s="131"/>
      <c r="AP189" s="136"/>
      <c r="BY189" s="132"/>
      <c r="BZ189" s="132"/>
      <c r="CG189" s="135"/>
    </row>
    <row r="190" spans="2:88" x14ac:dyDescent="0.2">
      <c r="B190" s="131"/>
      <c r="C190" s="131"/>
      <c r="D190" s="136"/>
      <c r="K190" s="131"/>
      <c r="L190" s="131"/>
      <c r="M190" s="136"/>
      <c r="U190" s="131"/>
      <c r="V190" s="131"/>
      <c r="W190" s="136"/>
      <c r="AC190" s="131"/>
      <c r="AD190" s="136"/>
      <c r="AN190" s="131"/>
      <c r="AO190" s="131"/>
      <c r="AP190" s="136"/>
      <c r="BY190" s="132"/>
      <c r="BZ190" s="132"/>
      <c r="CG190" s="135"/>
      <c r="CI190" s="132"/>
      <c r="CJ190" s="132"/>
    </row>
    <row r="191" spans="2:88" x14ac:dyDescent="0.2">
      <c r="B191" s="131"/>
      <c r="C191" s="131"/>
      <c r="D191" s="136"/>
      <c r="K191" s="131"/>
      <c r="L191" s="131"/>
      <c r="M191" s="136"/>
      <c r="U191" s="131"/>
      <c r="V191" s="131"/>
      <c r="W191" s="136"/>
      <c r="AC191" s="131"/>
      <c r="AD191" s="136"/>
      <c r="AN191" s="131"/>
      <c r="AO191" s="131"/>
      <c r="AP191" s="136"/>
      <c r="BY191" s="132"/>
      <c r="BZ191" s="132"/>
      <c r="CG191" s="135"/>
    </row>
    <row r="192" spans="2:88" x14ac:dyDescent="0.2">
      <c r="B192" s="131"/>
      <c r="C192" s="131"/>
      <c r="D192" s="136"/>
      <c r="K192" s="131"/>
      <c r="L192" s="131"/>
      <c r="M192" s="136"/>
      <c r="U192" s="131"/>
      <c r="V192" s="131"/>
      <c r="W192" s="136"/>
      <c r="AC192" s="131"/>
      <c r="AD192" s="136"/>
      <c r="AN192" s="131"/>
      <c r="AO192" s="131"/>
      <c r="AP192" s="136"/>
      <c r="BY192" s="132"/>
      <c r="BZ192" s="132"/>
      <c r="CG192" s="135"/>
      <c r="CI192" s="132"/>
      <c r="CJ192" s="132"/>
    </row>
    <row r="193" spans="2:88" x14ac:dyDescent="0.2">
      <c r="B193" s="131"/>
      <c r="C193" s="131"/>
      <c r="D193" s="136"/>
      <c r="K193" s="131"/>
      <c r="L193" s="131"/>
      <c r="M193" s="136"/>
      <c r="U193" s="131"/>
      <c r="V193" s="131"/>
      <c r="W193" s="136"/>
      <c r="AC193" s="131"/>
      <c r="AD193" s="136"/>
      <c r="AN193" s="131"/>
      <c r="AO193" s="131"/>
      <c r="AP193" s="136"/>
      <c r="BY193" s="132"/>
      <c r="BZ193" s="132"/>
      <c r="CG193" s="135"/>
    </row>
    <row r="194" spans="2:88" x14ac:dyDescent="0.2">
      <c r="B194" s="131"/>
      <c r="C194" s="131"/>
      <c r="D194" s="136"/>
      <c r="K194" s="131"/>
      <c r="L194" s="131"/>
      <c r="M194" s="136"/>
      <c r="U194" s="131"/>
      <c r="V194" s="131"/>
      <c r="W194" s="136"/>
      <c r="AC194" s="131"/>
      <c r="AD194" s="136"/>
      <c r="AN194" s="131"/>
      <c r="AO194" s="131"/>
      <c r="AP194" s="136"/>
      <c r="BY194" s="132"/>
      <c r="BZ194" s="132"/>
      <c r="CG194" s="135"/>
      <c r="CI194" s="132"/>
      <c r="CJ194" s="132"/>
    </row>
    <row r="195" spans="2:88" x14ac:dyDescent="0.2">
      <c r="B195" s="131"/>
      <c r="C195" s="131"/>
      <c r="D195" s="136"/>
      <c r="K195" s="131"/>
      <c r="L195" s="131"/>
      <c r="M195" s="136"/>
      <c r="U195" s="131"/>
      <c r="V195" s="131"/>
      <c r="W195" s="136"/>
      <c r="AC195" s="131"/>
      <c r="AD195" s="136"/>
      <c r="AN195" s="131"/>
      <c r="AO195" s="131"/>
      <c r="AP195" s="136"/>
      <c r="BY195" s="132"/>
      <c r="BZ195" s="132"/>
      <c r="CG195" s="135"/>
    </row>
    <row r="196" spans="2:88" x14ac:dyDescent="0.2">
      <c r="B196" s="131"/>
      <c r="C196" s="131"/>
      <c r="D196" s="136"/>
      <c r="K196" s="131"/>
      <c r="L196" s="131"/>
      <c r="M196" s="136"/>
      <c r="U196" s="131"/>
      <c r="V196" s="131"/>
      <c r="W196" s="136"/>
      <c r="AC196" s="131"/>
      <c r="AD196" s="136"/>
      <c r="AN196" s="131"/>
      <c r="AO196" s="131"/>
      <c r="AP196" s="136"/>
      <c r="BY196" s="132"/>
      <c r="BZ196" s="132"/>
      <c r="CG196" s="135"/>
      <c r="CI196" s="132"/>
      <c r="CJ196" s="132"/>
    </row>
    <row r="197" spans="2:88" x14ac:dyDescent="0.2">
      <c r="B197" s="131"/>
      <c r="C197" s="131"/>
      <c r="D197" s="136"/>
      <c r="K197" s="131"/>
      <c r="L197" s="131"/>
      <c r="M197" s="136"/>
      <c r="U197" s="131"/>
      <c r="V197" s="131"/>
      <c r="W197" s="136"/>
      <c r="AC197" s="131"/>
      <c r="AD197" s="136"/>
      <c r="AN197" s="131"/>
      <c r="AO197" s="131"/>
      <c r="AP197" s="136"/>
      <c r="BY197" s="132"/>
      <c r="BZ197" s="132"/>
      <c r="CG197" s="135"/>
    </row>
    <row r="198" spans="2:88" x14ac:dyDescent="0.2">
      <c r="B198" s="131"/>
      <c r="C198" s="131"/>
      <c r="D198" s="136"/>
      <c r="K198" s="131"/>
      <c r="L198" s="131"/>
      <c r="M198" s="136"/>
      <c r="U198" s="131"/>
      <c r="V198" s="131"/>
      <c r="W198" s="136"/>
      <c r="AC198" s="131"/>
      <c r="AD198" s="136"/>
      <c r="AN198" s="131"/>
      <c r="AO198" s="131"/>
      <c r="AP198" s="136"/>
      <c r="BY198" s="132"/>
      <c r="BZ198" s="132"/>
      <c r="CG198" s="135"/>
      <c r="CI198" s="132"/>
      <c r="CJ198" s="132"/>
    </row>
    <row r="199" spans="2:88" x14ac:dyDescent="0.2">
      <c r="B199" s="131"/>
      <c r="C199" s="131"/>
      <c r="D199" s="136"/>
      <c r="K199" s="131"/>
      <c r="L199" s="131"/>
      <c r="M199" s="136"/>
      <c r="U199" s="131"/>
      <c r="V199" s="131"/>
      <c r="W199" s="136"/>
      <c r="AC199" s="131"/>
      <c r="AD199" s="136"/>
      <c r="AN199" s="131"/>
      <c r="AO199" s="131"/>
      <c r="AP199" s="136"/>
      <c r="BY199" s="132"/>
      <c r="BZ199" s="132"/>
      <c r="CG199" s="135"/>
    </row>
    <row r="200" spans="2:88" x14ac:dyDescent="0.2">
      <c r="B200" s="131"/>
      <c r="C200" s="131"/>
      <c r="D200" s="136"/>
      <c r="K200" s="131"/>
      <c r="L200" s="131"/>
      <c r="M200" s="136"/>
      <c r="U200" s="131"/>
      <c r="V200" s="131"/>
      <c r="W200" s="136"/>
      <c r="AC200" s="131"/>
      <c r="AD200" s="136"/>
      <c r="AN200" s="131"/>
      <c r="AO200" s="131"/>
      <c r="AP200" s="136"/>
      <c r="BY200" s="132"/>
      <c r="BZ200" s="132"/>
      <c r="CG200" s="135"/>
      <c r="CI200" s="132"/>
      <c r="CJ200" s="132"/>
    </row>
    <row r="201" spans="2:88" x14ac:dyDescent="0.2">
      <c r="B201" s="131"/>
      <c r="C201" s="131"/>
      <c r="D201" s="136"/>
      <c r="K201" s="131"/>
      <c r="L201" s="131"/>
      <c r="M201" s="136"/>
      <c r="U201" s="131"/>
      <c r="V201" s="131"/>
      <c r="W201" s="136"/>
      <c r="AC201" s="131"/>
      <c r="AD201" s="136"/>
      <c r="AN201" s="131"/>
      <c r="AO201" s="131"/>
      <c r="AP201" s="136"/>
      <c r="BY201" s="132"/>
      <c r="BZ201" s="132"/>
      <c r="CG201" s="135"/>
    </row>
    <row r="202" spans="2:88" x14ac:dyDescent="0.2">
      <c r="B202" s="131"/>
      <c r="C202" s="131"/>
      <c r="D202" s="136"/>
      <c r="K202" s="131"/>
      <c r="L202" s="131"/>
      <c r="M202" s="136"/>
      <c r="U202" s="131"/>
      <c r="V202" s="131"/>
      <c r="W202" s="136"/>
      <c r="AC202" s="131"/>
      <c r="AD202" s="136"/>
      <c r="AN202" s="131"/>
      <c r="AO202" s="131"/>
      <c r="AP202" s="136"/>
      <c r="BY202" s="132"/>
      <c r="BZ202" s="132"/>
      <c r="CG202" s="135"/>
      <c r="CI202" s="132"/>
      <c r="CJ202" s="132"/>
    </row>
    <row r="203" spans="2:88" x14ac:dyDescent="0.2">
      <c r="B203" s="131"/>
      <c r="C203" s="131"/>
      <c r="D203" s="136"/>
      <c r="K203" s="131"/>
      <c r="L203" s="131"/>
      <c r="M203" s="136"/>
      <c r="U203" s="131"/>
      <c r="V203" s="131"/>
      <c r="W203" s="136"/>
      <c r="AC203" s="131"/>
      <c r="AD203" s="136"/>
      <c r="AN203" s="131"/>
      <c r="AO203" s="131"/>
      <c r="AP203" s="136"/>
      <c r="BY203" s="132"/>
      <c r="BZ203" s="132"/>
      <c r="CG203" s="135"/>
    </row>
    <row r="204" spans="2:88" x14ac:dyDescent="0.2">
      <c r="B204" s="131"/>
      <c r="C204" s="131"/>
      <c r="D204" s="136"/>
      <c r="K204" s="131"/>
      <c r="L204" s="131"/>
      <c r="M204" s="136"/>
      <c r="U204" s="131"/>
      <c r="V204" s="131"/>
      <c r="W204" s="136"/>
      <c r="AC204" s="131"/>
      <c r="AD204" s="136"/>
      <c r="AN204" s="131"/>
      <c r="AO204" s="131"/>
      <c r="AP204" s="136"/>
      <c r="CG204" s="135"/>
      <c r="CI204" s="132"/>
      <c r="CJ204" s="132"/>
    </row>
    <row r="205" spans="2:88" x14ac:dyDescent="0.2">
      <c r="B205" s="131"/>
      <c r="C205" s="131"/>
      <c r="D205" s="136"/>
      <c r="K205" s="131"/>
      <c r="L205" s="131"/>
      <c r="M205" s="136"/>
      <c r="U205" s="131"/>
      <c r="V205" s="131"/>
      <c r="W205" s="136"/>
      <c r="AC205" s="131"/>
      <c r="AD205" s="136"/>
      <c r="AN205" s="131"/>
      <c r="AO205" s="131"/>
      <c r="AP205" s="136"/>
      <c r="CG205" s="135"/>
    </row>
    <row r="206" spans="2:88" x14ac:dyDescent="0.2">
      <c r="B206" s="131"/>
      <c r="C206" s="131"/>
      <c r="D206" s="136"/>
      <c r="K206" s="131"/>
      <c r="L206" s="131"/>
      <c r="M206" s="136"/>
      <c r="U206" s="131"/>
      <c r="V206" s="131"/>
      <c r="W206" s="136"/>
      <c r="AC206" s="131"/>
      <c r="AD206" s="136"/>
      <c r="AN206" s="131"/>
      <c r="AO206" s="131"/>
      <c r="AP206" s="136"/>
      <c r="CG206" s="135"/>
      <c r="CI206" s="132"/>
      <c r="CJ206" s="132"/>
    </row>
    <row r="207" spans="2:88" x14ac:dyDescent="0.2">
      <c r="B207" s="131"/>
      <c r="C207" s="131"/>
      <c r="D207" s="136"/>
      <c r="K207" s="131"/>
      <c r="L207" s="131"/>
      <c r="M207" s="136"/>
      <c r="U207" s="131"/>
      <c r="V207" s="131"/>
      <c r="W207" s="136"/>
      <c r="AC207" s="131"/>
      <c r="AD207" s="136"/>
      <c r="AN207" s="131"/>
      <c r="AO207" s="131"/>
      <c r="AP207" s="136"/>
      <c r="CG207" s="135"/>
    </row>
    <row r="208" spans="2:88" x14ac:dyDescent="0.2">
      <c r="B208" s="131"/>
      <c r="C208" s="131"/>
      <c r="D208" s="136"/>
      <c r="K208" s="131"/>
      <c r="L208" s="131"/>
      <c r="M208" s="136"/>
      <c r="U208" s="131"/>
      <c r="V208" s="131"/>
      <c r="W208" s="136"/>
      <c r="AC208" s="131"/>
      <c r="AD208" s="136"/>
      <c r="AN208" s="131"/>
      <c r="AO208" s="131"/>
      <c r="AP208" s="136"/>
      <c r="CG208" s="135"/>
      <c r="CI208" s="132"/>
      <c r="CJ208" s="132"/>
    </row>
    <row r="209" spans="2:88" x14ac:dyDescent="0.2">
      <c r="B209" s="131"/>
      <c r="C209" s="131"/>
      <c r="D209" s="136"/>
      <c r="K209" s="131"/>
      <c r="L209" s="131"/>
      <c r="M209" s="136"/>
      <c r="U209" s="131"/>
      <c r="V209" s="131"/>
      <c r="W209" s="136"/>
      <c r="AC209" s="131"/>
      <c r="AD209" s="136"/>
      <c r="AN209" s="131"/>
      <c r="AO209" s="131"/>
      <c r="AP209" s="136"/>
      <c r="CG209" s="135"/>
    </row>
    <row r="210" spans="2:88" x14ac:dyDescent="0.2">
      <c r="B210" s="131"/>
      <c r="C210" s="131"/>
      <c r="D210" s="136"/>
      <c r="K210" s="131"/>
      <c r="L210" s="131"/>
      <c r="M210" s="136"/>
      <c r="U210" s="131"/>
      <c r="V210" s="131"/>
      <c r="W210" s="136"/>
      <c r="AC210" s="131"/>
      <c r="AD210" s="136"/>
      <c r="AN210" s="131"/>
      <c r="AO210" s="131"/>
      <c r="AP210" s="136"/>
      <c r="CG210" s="135"/>
      <c r="CI210" s="132"/>
      <c r="CJ210" s="132"/>
    </row>
    <row r="211" spans="2:88" x14ac:dyDescent="0.2">
      <c r="B211" s="131"/>
      <c r="C211" s="131"/>
      <c r="D211" s="136"/>
      <c r="K211" s="131"/>
      <c r="L211" s="131"/>
      <c r="M211" s="136"/>
      <c r="U211" s="131"/>
      <c r="V211" s="131"/>
      <c r="W211" s="136"/>
      <c r="AC211" s="131"/>
      <c r="AD211" s="136"/>
      <c r="AN211" s="131"/>
      <c r="AO211" s="131"/>
      <c r="AP211" s="136"/>
      <c r="CG211" s="135"/>
    </row>
    <row r="212" spans="2:88" x14ac:dyDescent="0.2">
      <c r="B212" s="131"/>
      <c r="C212" s="131"/>
      <c r="D212" s="136"/>
      <c r="K212" s="131"/>
      <c r="L212" s="131"/>
      <c r="M212" s="136"/>
      <c r="U212" s="131"/>
      <c r="V212" s="131"/>
      <c r="W212" s="136"/>
      <c r="AC212" s="131"/>
      <c r="AD212" s="136"/>
      <c r="AN212" s="131"/>
      <c r="AO212" s="131"/>
      <c r="AP212" s="136"/>
      <c r="CG212" s="135"/>
      <c r="CI212" s="132"/>
      <c r="CJ212" s="132"/>
    </row>
    <row r="213" spans="2:88" x14ac:dyDescent="0.2">
      <c r="B213" s="131"/>
      <c r="C213" s="131"/>
      <c r="D213" s="136"/>
      <c r="K213" s="131"/>
      <c r="L213" s="131"/>
      <c r="M213" s="136"/>
      <c r="U213" s="131"/>
      <c r="V213" s="131"/>
      <c r="W213" s="136"/>
      <c r="AC213" s="131"/>
      <c r="AD213" s="136"/>
      <c r="AN213" s="131"/>
      <c r="AO213" s="131"/>
      <c r="AP213" s="136"/>
      <c r="CG213" s="135"/>
    </row>
    <row r="214" spans="2:88" x14ac:dyDescent="0.2">
      <c r="B214" s="131"/>
      <c r="C214" s="131"/>
      <c r="D214" s="136"/>
      <c r="K214" s="131"/>
      <c r="L214" s="131"/>
      <c r="M214" s="136"/>
      <c r="U214" s="131"/>
      <c r="V214" s="131"/>
      <c r="W214" s="136"/>
      <c r="AC214" s="131"/>
      <c r="AD214" s="136"/>
      <c r="AN214" s="131"/>
      <c r="AO214" s="131"/>
      <c r="AP214" s="136"/>
      <c r="CG214" s="135"/>
      <c r="CI214" s="132"/>
      <c r="CJ214" s="132"/>
    </row>
    <row r="215" spans="2:88" x14ac:dyDescent="0.2">
      <c r="B215" s="131"/>
      <c r="C215" s="131"/>
      <c r="D215" s="136"/>
      <c r="K215" s="131"/>
      <c r="L215" s="131"/>
      <c r="M215" s="136"/>
      <c r="U215" s="131"/>
      <c r="V215" s="131"/>
      <c r="W215" s="136"/>
      <c r="AC215" s="131"/>
      <c r="AD215" s="136"/>
      <c r="AN215" s="131"/>
      <c r="AO215" s="131"/>
      <c r="AP215" s="136"/>
      <c r="CG215" s="135"/>
    </row>
    <row r="216" spans="2:88" x14ac:dyDescent="0.2">
      <c r="B216" s="131"/>
      <c r="C216" s="131"/>
      <c r="D216" s="136"/>
      <c r="K216" s="131"/>
      <c r="L216" s="131"/>
      <c r="M216" s="136"/>
      <c r="U216" s="131"/>
      <c r="V216" s="131"/>
      <c r="W216" s="136"/>
      <c r="AC216" s="131"/>
      <c r="AD216" s="136"/>
      <c r="AN216" s="131"/>
      <c r="AO216" s="131"/>
      <c r="AP216" s="136"/>
      <c r="CG216" s="135"/>
      <c r="CI216" s="132"/>
      <c r="CJ216" s="132"/>
    </row>
    <row r="217" spans="2:88" x14ac:dyDescent="0.2">
      <c r="B217" s="131"/>
      <c r="C217" s="131"/>
      <c r="D217" s="136"/>
      <c r="K217" s="131"/>
      <c r="L217" s="131"/>
      <c r="M217" s="136"/>
      <c r="U217" s="131"/>
      <c r="V217" s="131"/>
      <c r="W217" s="136"/>
      <c r="AC217" s="131"/>
      <c r="AD217" s="136"/>
      <c r="AN217" s="131"/>
      <c r="AO217" s="131"/>
      <c r="AP217" s="136"/>
      <c r="CG217" s="135"/>
    </row>
    <row r="218" spans="2:88" x14ac:dyDescent="0.2">
      <c r="B218" s="131"/>
      <c r="C218" s="131"/>
      <c r="D218" s="136"/>
      <c r="K218" s="131"/>
      <c r="L218" s="131"/>
      <c r="M218" s="136"/>
      <c r="U218" s="131"/>
      <c r="V218" s="131"/>
      <c r="W218" s="136"/>
      <c r="AC218" s="131"/>
      <c r="AD218" s="136"/>
      <c r="AN218" s="131"/>
      <c r="AO218" s="131"/>
      <c r="AP218" s="136"/>
      <c r="CG218" s="135"/>
      <c r="CI218" s="132"/>
      <c r="CJ218" s="132"/>
    </row>
    <row r="219" spans="2:88" x14ac:dyDescent="0.2">
      <c r="B219" s="131"/>
      <c r="C219" s="131"/>
      <c r="D219" s="136"/>
      <c r="K219" s="131"/>
      <c r="L219" s="131"/>
      <c r="M219" s="136"/>
      <c r="U219" s="131"/>
      <c r="V219" s="131"/>
      <c r="W219" s="136"/>
      <c r="AC219" s="131"/>
      <c r="AD219" s="136"/>
      <c r="AN219" s="131"/>
      <c r="AO219" s="131"/>
      <c r="AP219" s="136"/>
    </row>
    <row r="220" spans="2:88" x14ac:dyDescent="0.2">
      <c r="B220" s="131"/>
      <c r="C220" s="131"/>
      <c r="D220" s="136"/>
      <c r="K220" s="131"/>
      <c r="L220" s="131"/>
      <c r="M220" s="136"/>
      <c r="U220" s="131"/>
      <c r="V220" s="131"/>
      <c r="W220" s="136"/>
      <c r="AC220" s="131"/>
      <c r="AD220" s="136"/>
      <c r="AN220" s="131"/>
      <c r="AO220" s="131"/>
      <c r="AP220" s="136"/>
    </row>
    <row r="221" spans="2:88" x14ac:dyDescent="0.2">
      <c r="B221" s="131"/>
      <c r="C221" s="131"/>
      <c r="D221" s="136"/>
      <c r="K221" s="131"/>
      <c r="L221" s="131"/>
      <c r="M221" s="136"/>
      <c r="U221" s="131"/>
      <c r="V221" s="131"/>
      <c r="W221" s="136"/>
      <c r="AC221" s="131"/>
      <c r="AD221" s="136"/>
      <c r="AN221" s="131"/>
      <c r="AO221" s="131"/>
      <c r="AP221" s="136"/>
    </row>
    <row r="222" spans="2:88" x14ac:dyDescent="0.2">
      <c r="B222" s="131"/>
      <c r="C222" s="131"/>
      <c r="D222" s="136"/>
      <c r="K222" s="131"/>
      <c r="L222" s="131"/>
      <c r="M222" s="136"/>
      <c r="U222" s="131"/>
      <c r="V222" s="131"/>
      <c r="W222" s="136"/>
      <c r="AC222" s="131"/>
      <c r="AD222" s="136"/>
      <c r="AN222" s="131"/>
      <c r="AO222" s="131"/>
      <c r="AP222" s="136"/>
    </row>
    <row r="223" spans="2:88" x14ac:dyDescent="0.2">
      <c r="B223" s="131"/>
      <c r="C223" s="131"/>
      <c r="D223" s="136"/>
      <c r="K223" s="131"/>
      <c r="L223" s="131"/>
      <c r="M223" s="136"/>
      <c r="U223" s="131"/>
      <c r="V223" s="131"/>
      <c r="W223" s="136"/>
      <c r="AC223" s="131"/>
      <c r="AD223" s="136"/>
      <c r="AN223" s="131"/>
      <c r="AO223" s="131"/>
      <c r="AP223" s="136"/>
    </row>
    <row r="224" spans="2:88" x14ac:dyDescent="0.2">
      <c r="B224" s="131"/>
      <c r="C224" s="131"/>
      <c r="D224" s="136"/>
      <c r="K224" s="131"/>
      <c r="L224" s="131"/>
      <c r="M224" s="136"/>
      <c r="U224" s="131"/>
      <c r="V224" s="131"/>
      <c r="W224" s="136"/>
      <c r="AC224" s="131"/>
      <c r="AD224" s="136"/>
      <c r="AN224" s="131"/>
      <c r="AO224" s="131"/>
      <c r="AP224" s="136"/>
    </row>
    <row r="225" spans="2:42" x14ac:dyDescent="0.2">
      <c r="B225" s="131"/>
      <c r="C225" s="131"/>
      <c r="D225" s="136"/>
      <c r="K225" s="131"/>
      <c r="L225" s="131"/>
      <c r="M225" s="136"/>
      <c r="U225" s="131"/>
      <c r="V225" s="131"/>
      <c r="W225" s="136"/>
      <c r="AN225" s="131"/>
      <c r="AO225" s="131"/>
      <c r="AP225" s="136"/>
    </row>
    <row r="226" spans="2:42" x14ac:dyDescent="0.2">
      <c r="B226" s="131"/>
      <c r="C226" s="131"/>
      <c r="D226" s="136"/>
      <c r="U226" s="131"/>
      <c r="V226" s="131"/>
      <c r="W226" s="136"/>
      <c r="AN226" s="131"/>
      <c r="AO226" s="131"/>
      <c r="AP226" s="136"/>
    </row>
    <row r="227" spans="2:42" x14ac:dyDescent="0.2">
      <c r="B227" s="131"/>
      <c r="C227" s="131"/>
      <c r="D227" s="136"/>
      <c r="AN227" s="131"/>
      <c r="AO227" s="131"/>
      <c r="AP227" s="136"/>
    </row>
    <row r="228" spans="2:42" x14ac:dyDescent="0.2">
      <c r="B228" s="131"/>
      <c r="C228" s="131"/>
      <c r="D228" s="136"/>
      <c r="AN228" s="131"/>
      <c r="AO228" s="131"/>
      <c r="AP228" s="136"/>
    </row>
    <row r="229" spans="2:42" x14ac:dyDescent="0.2">
      <c r="B229" s="131"/>
      <c r="C229" s="131"/>
      <c r="D229" s="136"/>
      <c r="AN229" s="131"/>
      <c r="AO229" s="131"/>
      <c r="AP229" s="136"/>
    </row>
    <row r="230" spans="2:42" x14ac:dyDescent="0.2">
      <c r="B230" s="131"/>
      <c r="C230" s="131"/>
      <c r="D230" s="136"/>
      <c r="AN230" s="131"/>
      <c r="AO230" s="131"/>
      <c r="AP230" s="136"/>
    </row>
    <row r="231" spans="2:42" x14ac:dyDescent="0.2">
      <c r="B231" s="131"/>
      <c r="C231" s="131"/>
      <c r="D231" s="136"/>
      <c r="AN231" s="131"/>
      <c r="AO231" s="131"/>
      <c r="AP231" s="136"/>
    </row>
    <row r="232" spans="2:42" x14ac:dyDescent="0.2">
      <c r="B232" s="131"/>
      <c r="C232" s="131"/>
      <c r="D232" s="136"/>
      <c r="AN232" s="131"/>
      <c r="AO232" s="131"/>
      <c r="AP232" s="136"/>
    </row>
    <row r="233" spans="2:42" x14ac:dyDescent="0.2">
      <c r="B233" s="131"/>
      <c r="C233" s="131"/>
      <c r="D233" s="136"/>
      <c r="AN233" s="131"/>
      <c r="AO233" s="131"/>
      <c r="AP233" s="136"/>
    </row>
    <row r="234" spans="2:42" x14ac:dyDescent="0.2">
      <c r="B234" s="131"/>
      <c r="C234" s="131"/>
      <c r="D234" s="136"/>
      <c r="AN234" s="131"/>
      <c r="AO234" s="131"/>
      <c r="AP234" s="136"/>
    </row>
    <row r="235" spans="2:42" x14ac:dyDescent="0.2">
      <c r="B235" s="131"/>
      <c r="C235" s="131"/>
      <c r="D235" s="136"/>
      <c r="AN235" s="131"/>
      <c r="AO235" s="131"/>
      <c r="AP235" s="136"/>
    </row>
    <row r="236" spans="2:42" x14ac:dyDescent="0.2">
      <c r="B236" s="131"/>
      <c r="C236" s="131"/>
      <c r="D236" s="136"/>
      <c r="AN236" s="131"/>
      <c r="AO236" s="131"/>
      <c r="AP236" s="136"/>
    </row>
    <row r="237" spans="2:42" x14ac:dyDescent="0.2">
      <c r="B237" s="131"/>
      <c r="C237" s="131"/>
      <c r="D237" s="136"/>
      <c r="AN237" s="131"/>
      <c r="AO237" s="131"/>
      <c r="AP237" s="136"/>
    </row>
    <row r="238" spans="2:42" x14ac:dyDescent="0.2">
      <c r="B238" s="131"/>
      <c r="C238" s="131"/>
      <c r="D238" s="136"/>
      <c r="AN238" s="131"/>
      <c r="AO238" s="131"/>
      <c r="AP238" s="136"/>
    </row>
    <row r="239" spans="2:42" x14ac:dyDescent="0.2">
      <c r="B239" s="131"/>
      <c r="C239" s="131"/>
      <c r="D239" s="136"/>
      <c r="AN239" s="131"/>
      <c r="AO239" s="131"/>
      <c r="AP239" s="136"/>
    </row>
    <row r="240" spans="2:42" x14ac:dyDescent="0.2">
      <c r="B240" s="131"/>
      <c r="C240" s="131"/>
      <c r="D240" s="136"/>
      <c r="AN240" s="131"/>
      <c r="AO240" s="131"/>
      <c r="AP240" s="136"/>
    </row>
    <row r="241" spans="2:42" x14ac:dyDescent="0.2">
      <c r="B241" s="131"/>
      <c r="C241" s="131"/>
      <c r="D241" s="136"/>
      <c r="AN241" s="131"/>
      <c r="AO241" s="131"/>
      <c r="AP241" s="136"/>
    </row>
    <row r="242" spans="2:42" x14ac:dyDescent="0.2">
      <c r="B242" s="131"/>
      <c r="C242" s="131"/>
      <c r="D242" s="136"/>
      <c r="AN242" s="131"/>
      <c r="AO242" s="131"/>
      <c r="AP242" s="136"/>
    </row>
    <row r="243" spans="2:42" x14ac:dyDescent="0.2">
      <c r="B243" s="131"/>
      <c r="C243" s="131"/>
      <c r="D243" s="136"/>
      <c r="AN243" s="131"/>
      <c r="AO243" s="131"/>
      <c r="AP243" s="136"/>
    </row>
    <row r="244" spans="2:42" x14ac:dyDescent="0.2">
      <c r="B244" s="131"/>
      <c r="C244" s="131"/>
      <c r="D244" s="136"/>
      <c r="AN244" s="131"/>
      <c r="AO244" s="131"/>
      <c r="AP244" s="136"/>
    </row>
    <row r="245" spans="2:42" x14ac:dyDescent="0.2">
      <c r="B245" s="131"/>
      <c r="C245" s="131"/>
      <c r="D245" s="136"/>
      <c r="AN245" s="131"/>
      <c r="AO245" s="131"/>
      <c r="AP245" s="136"/>
    </row>
    <row r="246" spans="2:42" x14ac:dyDescent="0.2">
      <c r="B246" s="131"/>
      <c r="C246" s="131"/>
      <c r="D246" s="136"/>
      <c r="AN246" s="131"/>
      <c r="AO246" s="131"/>
      <c r="AP246" s="136"/>
    </row>
    <row r="247" spans="2:42" x14ac:dyDescent="0.2">
      <c r="B247" s="131"/>
      <c r="C247" s="131"/>
      <c r="D247" s="136"/>
      <c r="AN247" s="131"/>
      <c r="AO247" s="131"/>
      <c r="AP247" s="136"/>
    </row>
    <row r="248" spans="2:42" x14ac:dyDescent="0.2">
      <c r="B248" s="131"/>
      <c r="C248" s="131"/>
      <c r="D248" s="136"/>
      <c r="AN248" s="131"/>
      <c r="AO248" s="131"/>
      <c r="AP248" s="136"/>
    </row>
    <row r="249" spans="2:42" x14ac:dyDescent="0.2">
      <c r="B249" s="131"/>
      <c r="C249" s="131"/>
      <c r="D249" s="136"/>
      <c r="AN249" s="131"/>
      <c r="AO249" s="131"/>
      <c r="AP249" s="136"/>
    </row>
    <row r="250" spans="2:42" x14ac:dyDescent="0.2">
      <c r="B250" s="131"/>
      <c r="C250" s="131"/>
      <c r="D250" s="136"/>
      <c r="AN250" s="131"/>
      <c r="AO250" s="131"/>
      <c r="AP250" s="136"/>
    </row>
    <row r="251" spans="2:42" x14ac:dyDescent="0.2">
      <c r="B251" s="131"/>
      <c r="C251" s="131"/>
      <c r="D251" s="136"/>
      <c r="AN251" s="131"/>
      <c r="AO251" s="131"/>
      <c r="AP251" s="136"/>
    </row>
    <row r="252" spans="2:42" x14ac:dyDescent="0.2">
      <c r="B252" s="131"/>
      <c r="C252" s="131"/>
      <c r="D252" s="136"/>
      <c r="AN252" s="131"/>
      <c r="AO252" s="131"/>
      <c r="AP252" s="136"/>
    </row>
    <row r="253" spans="2:42" x14ac:dyDescent="0.2">
      <c r="B253" s="131"/>
      <c r="C253" s="131"/>
      <c r="D253" s="136"/>
      <c r="AN253" s="131"/>
      <c r="AO253" s="131"/>
      <c r="AP253" s="136"/>
    </row>
    <row r="254" spans="2:42" x14ac:dyDescent="0.2">
      <c r="B254" s="131"/>
      <c r="C254" s="131"/>
      <c r="D254" s="136"/>
      <c r="AN254" s="131"/>
      <c r="AO254" s="131"/>
      <c r="AP254" s="136"/>
    </row>
    <row r="255" spans="2:42" x14ac:dyDescent="0.2">
      <c r="B255" s="131"/>
      <c r="C255" s="131"/>
      <c r="D255" s="136"/>
      <c r="AN255" s="131"/>
      <c r="AO255" s="131"/>
      <c r="AP255" s="136"/>
    </row>
    <row r="256" spans="2:42" x14ac:dyDescent="0.2">
      <c r="B256" s="131"/>
      <c r="C256" s="131"/>
      <c r="D256" s="136"/>
      <c r="AN256" s="131"/>
      <c r="AO256" s="131"/>
      <c r="AP256" s="136"/>
    </row>
    <row r="257" spans="2:42" x14ac:dyDescent="0.2">
      <c r="B257" s="131"/>
      <c r="C257" s="131"/>
      <c r="D257" s="136"/>
      <c r="AN257" s="131"/>
      <c r="AO257" s="131"/>
      <c r="AP257" s="136"/>
    </row>
    <row r="258" spans="2:42" x14ac:dyDescent="0.2">
      <c r="B258" s="131"/>
      <c r="C258" s="131"/>
      <c r="D258" s="136"/>
      <c r="AN258" s="131"/>
      <c r="AO258" s="131"/>
      <c r="AP258" s="136"/>
    </row>
    <row r="259" spans="2:42" x14ac:dyDescent="0.2">
      <c r="B259" s="131"/>
      <c r="C259" s="131"/>
      <c r="D259" s="136"/>
      <c r="AN259" s="131"/>
      <c r="AO259" s="131"/>
      <c r="AP259" s="136"/>
    </row>
    <row r="260" spans="2:42" x14ac:dyDescent="0.2">
      <c r="B260" s="131"/>
      <c r="C260" s="131"/>
      <c r="D260" s="136"/>
      <c r="AN260" s="131"/>
      <c r="AO260" s="131"/>
      <c r="AP260" s="136"/>
    </row>
    <row r="261" spans="2:42" x14ac:dyDescent="0.2">
      <c r="B261" s="131"/>
      <c r="C261" s="131"/>
      <c r="D261" s="136"/>
      <c r="AN261" s="131"/>
      <c r="AO261" s="131"/>
      <c r="AP261" s="136"/>
    </row>
    <row r="262" spans="2:42" x14ac:dyDescent="0.2">
      <c r="B262" s="131"/>
      <c r="C262" s="131"/>
      <c r="D262" s="136"/>
      <c r="AN262" s="131"/>
      <c r="AO262" s="131"/>
      <c r="AP262" s="136"/>
    </row>
    <row r="263" spans="2:42" x14ac:dyDescent="0.2">
      <c r="B263" s="131"/>
      <c r="C263" s="131"/>
      <c r="D263" s="136"/>
      <c r="AN263" s="131"/>
      <c r="AO263" s="131"/>
      <c r="AP263" s="136"/>
    </row>
    <row r="264" spans="2:42" x14ac:dyDescent="0.2">
      <c r="B264" s="131"/>
      <c r="C264" s="131"/>
      <c r="D264" s="136"/>
      <c r="AN264" s="131"/>
      <c r="AO264" s="131"/>
      <c r="AP264" s="136"/>
    </row>
    <row r="265" spans="2:42" x14ac:dyDescent="0.2">
      <c r="B265" s="131"/>
      <c r="C265" s="131"/>
      <c r="D265" s="136"/>
      <c r="AN265" s="131"/>
      <c r="AO265" s="131"/>
      <c r="AP265" s="136"/>
    </row>
    <row r="266" spans="2:42" x14ac:dyDescent="0.2">
      <c r="B266" s="131"/>
      <c r="C266" s="131"/>
      <c r="D266" s="136"/>
      <c r="AN266" s="131"/>
      <c r="AO266" s="131"/>
      <c r="AP266" s="136"/>
    </row>
    <row r="267" spans="2:42" x14ac:dyDescent="0.2">
      <c r="B267" s="131"/>
      <c r="C267" s="131"/>
      <c r="D267" s="136"/>
      <c r="AN267" s="131"/>
      <c r="AO267" s="131"/>
      <c r="AP267" s="136"/>
    </row>
    <row r="268" spans="2:42" x14ac:dyDescent="0.2">
      <c r="B268" s="131"/>
      <c r="C268" s="131"/>
      <c r="D268" s="136"/>
      <c r="AN268" s="131"/>
      <c r="AO268" s="131"/>
      <c r="AP268" s="136"/>
    </row>
    <row r="269" spans="2:42" x14ac:dyDescent="0.2">
      <c r="B269" s="131"/>
      <c r="C269" s="131"/>
      <c r="D269" s="136"/>
      <c r="AN269" s="131"/>
      <c r="AO269" s="131"/>
      <c r="AP269" s="136"/>
    </row>
    <row r="270" spans="2:42" x14ac:dyDescent="0.2">
      <c r="B270" s="131"/>
      <c r="C270" s="131"/>
      <c r="D270" s="136"/>
      <c r="AN270" s="131"/>
      <c r="AO270" s="131"/>
      <c r="AP270" s="136"/>
    </row>
    <row r="271" spans="2:42" x14ac:dyDescent="0.2">
      <c r="B271" s="131"/>
      <c r="C271" s="131"/>
      <c r="D271" s="136"/>
      <c r="AN271" s="131"/>
      <c r="AO271" s="131"/>
      <c r="AP271" s="136"/>
    </row>
    <row r="272" spans="2:42" x14ac:dyDescent="0.2">
      <c r="B272" s="131"/>
      <c r="C272" s="131"/>
      <c r="D272" s="136"/>
      <c r="AN272" s="131"/>
      <c r="AO272" s="131"/>
      <c r="AP272" s="136"/>
    </row>
    <row r="273" spans="2:42" x14ac:dyDescent="0.2">
      <c r="B273" s="131"/>
      <c r="C273" s="131"/>
      <c r="D273" s="136"/>
      <c r="AN273" s="131"/>
      <c r="AO273" s="131"/>
      <c r="AP273" s="136"/>
    </row>
    <row r="274" spans="2:42" x14ac:dyDescent="0.2">
      <c r="B274" s="131"/>
      <c r="C274" s="131"/>
      <c r="D274" s="136"/>
      <c r="AN274" s="131"/>
      <c r="AO274" s="131"/>
      <c r="AP274" s="136"/>
    </row>
    <row r="275" spans="2:42" x14ac:dyDescent="0.2">
      <c r="B275" s="131"/>
      <c r="C275" s="131"/>
      <c r="D275" s="136"/>
      <c r="AN275" s="131"/>
      <c r="AO275" s="131"/>
      <c r="AP275" s="136"/>
    </row>
    <row r="276" spans="2:42" x14ac:dyDescent="0.2">
      <c r="B276" s="131"/>
      <c r="C276" s="131"/>
      <c r="D276" s="136"/>
      <c r="AN276" s="131"/>
      <c r="AO276" s="131"/>
      <c r="AP276" s="136"/>
    </row>
    <row r="277" spans="2:42" x14ac:dyDescent="0.2">
      <c r="B277" s="131"/>
      <c r="C277" s="131"/>
      <c r="D277" s="136"/>
      <c r="AN277" s="131"/>
      <c r="AO277" s="131"/>
      <c r="AP277" s="136"/>
    </row>
    <row r="278" spans="2:42" x14ac:dyDescent="0.2">
      <c r="B278" s="131"/>
      <c r="C278" s="131"/>
      <c r="D278" s="136"/>
      <c r="AN278" s="131"/>
      <c r="AO278" s="131"/>
      <c r="AP278" s="136"/>
    </row>
    <row r="279" spans="2:42" x14ac:dyDescent="0.2">
      <c r="B279" s="131"/>
      <c r="C279" s="131"/>
      <c r="D279" s="136"/>
      <c r="AN279" s="131"/>
      <c r="AO279" s="131"/>
      <c r="AP279" s="136"/>
    </row>
    <row r="280" spans="2:42" x14ac:dyDescent="0.2">
      <c r="B280" s="131"/>
      <c r="C280" s="131"/>
      <c r="D280" s="136"/>
      <c r="AN280" s="131"/>
      <c r="AO280" s="131"/>
      <c r="AP280" s="136"/>
    </row>
    <row r="281" spans="2:42" x14ac:dyDescent="0.2">
      <c r="B281" s="131"/>
      <c r="C281" s="131"/>
      <c r="D281" s="136"/>
      <c r="AN281" s="131"/>
      <c r="AO281" s="131"/>
      <c r="AP281" s="136"/>
    </row>
    <row r="282" spans="2:42" x14ac:dyDescent="0.2">
      <c r="B282" s="131"/>
      <c r="C282" s="131"/>
      <c r="D282" s="136"/>
      <c r="AN282" s="131"/>
      <c r="AO282" s="131"/>
      <c r="AP282" s="136"/>
    </row>
    <row r="283" spans="2:42" x14ac:dyDescent="0.2">
      <c r="B283" s="131"/>
      <c r="C283" s="131"/>
      <c r="D283" s="136"/>
      <c r="AN283" s="131"/>
      <c r="AO283" s="131"/>
      <c r="AP283" s="136"/>
    </row>
    <row r="284" spans="2:42" x14ac:dyDescent="0.2">
      <c r="B284" s="131"/>
      <c r="C284" s="131"/>
      <c r="D284" s="136"/>
      <c r="AN284" s="131"/>
      <c r="AO284" s="131"/>
      <c r="AP284" s="136"/>
    </row>
    <row r="285" spans="2:42" x14ac:dyDescent="0.2">
      <c r="B285" s="131"/>
      <c r="C285" s="131"/>
      <c r="D285" s="136"/>
      <c r="AN285" s="131"/>
      <c r="AO285" s="131"/>
      <c r="AP285" s="136"/>
    </row>
    <row r="286" spans="2:42" x14ac:dyDescent="0.2">
      <c r="B286" s="131"/>
      <c r="C286" s="131"/>
      <c r="D286" s="136"/>
      <c r="AN286" s="131"/>
      <c r="AO286" s="131"/>
      <c r="AP286" s="136"/>
    </row>
    <row r="287" spans="2:42" x14ac:dyDescent="0.2">
      <c r="B287" s="131"/>
      <c r="C287" s="131"/>
      <c r="D287" s="136"/>
      <c r="AN287" s="131"/>
      <c r="AO287" s="131"/>
      <c r="AP287" s="136"/>
    </row>
    <row r="288" spans="2:42" x14ac:dyDescent="0.2">
      <c r="B288" s="131"/>
      <c r="C288" s="131"/>
      <c r="D288" s="136"/>
      <c r="AN288" s="131"/>
      <c r="AO288" s="131"/>
      <c r="AP288" s="136"/>
    </row>
    <row r="289" spans="2:42" x14ac:dyDescent="0.2">
      <c r="B289" s="131"/>
      <c r="C289" s="131"/>
      <c r="D289" s="136"/>
      <c r="AN289" s="131"/>
      <c r="AO289" s="131"/>
      <c r="AP289" s="136"/>
    </row>
    <row r="290" spans="2:42" x14ac:dyDescent="0.2">
      <c r="B290" s="131"/>
      <c r="C290" s="131"/>
      <c r="D290" s="136"/>
      <c r="AN290" s="131"/>
      <c r="AO290" s="131"/>
      <c r="AP290" s="136"/>
    </row>
    <row r="291" spans="2:42" x14ac:dyDescent="0.2">
      <c r="B291" s="131"/>
      <c r="C291" s="131"/>
      <c r="D291" s="136"/>
      <c r="AN291" s="131"/>
      <c r="AO291" s="131"/>
      <c r="AP291" s="136"/>
    </row>
    <row r="292" spans="2:42" x14ac:dyDescent="0.2">
      <c r="B292" s="131"/>
      <c r="C292" s="131"/>
      <c r="D292" s="136"/>
      <c r="AN292" s="131"/>
      <c r="AO292" s="131"/>
      <c r="AP292" s="136"/>
    </row>
    <row r="293" spans="2:42" x14ac:dyDescent="0.2">
      <c r="B293" s="131"/>
      <c r="C293" s="131"/>
      <c r="D293" s="136"/>
      <c r="AN293" s="131"/>
      <c r="AO293" s="131"/>
      <c r="AP293" s="136"/>
    </row>
    <row r="294" spans="2:42" x14ac:dyDescent="0.2">
      <c r="B294" s="131"/>
      <c r="C294" s="131"/>
      <c r="D294" s="136"/>
      <c r="AN294" s="131"/>
      <c r="AO294" s="131"/>
      <c r="AP294" s="136"/>
    </row>
    <row r="295" spans="2:42" x14ac:dyDescent="0.2">
      <c r="B295" s="131"/>
      <c r="C295" s="131"/>
      <c r="D295" s="136"/>
      <c r="AN295" s="131"/>
      <c r="AO295" s="131"/>
      <c r="AP295" s="136"/>
    </row>
    <row r="296" spans="2:42" x14ac:dyDescent="0.2">
      <c r="B296" s="131"/>
      <c r="C296" s="131"/>
      <c r="D296" s="136"/>
      <c r="AN296" s="131"/>
      <c r="AO296" s="131"/>
      <c r="AP296" s="136"/>
    </row>
    <row r="297" spans="2:42" x14ac:dyDescent="0.2">
      <c r="B297" s="131"/>
      <c r="C297" s="131"/>
      <c r="D297" s="136"/>
      <c r="AN297" s="131"/>
      <c r="AO297" s="131"/>
      <c r="AP297" s="136"/>
    </row>
    <row r="298" spans="2:42" x14ac:dyDescent="0.2">
      <c r="B298" s="131"/>
      <c r="C298" s="131"/>
      <c r="D298" s="136"/>
      <c r="AN298" s="131"/>
      <c r="AO298" s="131"/>
      <c r="AP298" s="136"/>
    </row>
    <row r="299" spans="2:42" x14ac:dyDescent="0.2">
      <c r="B299" s="131"/>
      <c r="C299" s="131"/>
      <c r="D299" s="136"/>
      <c r="AN299" s="131"/>
      <c r="AO299" s="131"/>
      <c r="AP299" s="136"/>
    </row>
    <row r="300" spans="2:42" x14ac:dyDescent="0.2">
      <c r="B300" s="131"/>
      <c r="C300" s="131"/>
      <c r="D300" s="136"/>
      <c r="AN300" s="131"/>
      <c r="AO300" s="131"/>
      <c r="AP300" s="136"/>
    </row>
    <row r="301" spans="2:42" x14ac:dyDescent="0.2">
      <c r="B301" s="131"/>
      <c r="C301" s="131"/>
      <c r="D301" s="136"/>
      <c r="AN301" s="131"/>
      <c r="AO301" s="131"/>
      <c r="AP301" s="136"/>
    </row>
    <row r="302" spans="2:42" x14ac:dyDescent="0.2">
      <c r="B302" s="131"/>
      <c r="C302" s="131"/>
      <c r="D302" s="136"/>
      <c r="AN302" s="131"/>
      <c r="AO302" s="131"/>
      <c r="AP302" s="136"/>
    </row>
    <row r="303" spans="2:42" x14ac:dyDescent="0.2">
      <c r="B303" s="131"/>
      <c r="C303" s="131"/>
      <c r="D303" s="136"/>
      <c r="AN303" s="131"/>
      <c r="AO303" s="131"/>
      <c r="AP303" s="136"/>
    </row>
    <row r="304" spans="2:42" x14ac:dyDescent="0.2">
      <c r="B304" s="131"/>
      <c r="C304" s="131"/>
      <c r="D304" s="136"/>
      <c r="AN304" s="131"/>
      <c r="AO304" s="131"/>
      <c r="AP304" s="136"/>
    </row>
    <row r="305" spans="2:42" x14ac:dyDescent="0.2">
      <c r="B305" s="131"/>
      <c r="C305" s="131"/>
      <c r="D305" s="136"/>
      <c r="AN305" s="131"/>
      <c r="AO305" s="131"/>
      <c r="AP305" s="136"/>
    </row>
    <row r="306" spans="2:42" x14ac:dyDescent="0.2">
      <c r="B306" s="131"/>
      <c r="C306" s="131"/>
      <c r="D306" s="136"/>
      <c r="AN306" s="131"/>
      <c r="AO306" s="131"/>
      <c r="AP306" s="136"/>
    </row>
    <row r="307" spans="2:42" x14ac:dyDescent="0.2">
      <c r="B307" s="131"/>
      <c r="C307" s="131"/>
      <c r="D307" s="136"/>
      <c r="AN307" s="131"/>
      <c r="AO307" s="131"/>
      <c r="AP307" s="136"/>
    </row>
    <row r="308" spans="2:42" x14ac:dyDescent="0.2">
      <c r="B308" s="131"/>
      <c r="C308" s="131"/>
      <c r="D308" s="136"/>
      <c r="AN308" s="131"/>
      <c r="AO308" s="131"/>
      <c r="AP308" s="136"/>
    </row>
    <row r="309" spans="2:42" x14ac:dyDescent="0.2">
      <c r="B309" s="131"/>
      <c r="C309" s="131"/>
      <c r="D309" s="136"/>
      <c r="AN309" s="131"/>
      <c r="AO309" s="131"/>
      <c r="AP309" s="136"/>
    </row>
    <row r="310" spans="2:42" x14ac:dyDescent="0.2">
      <c r="B310" s="131"/>
      <c r="C310" s="131"/>
      <c r="D310" s="136"/>
      <c r="AN310" s="131"/>
      <c r="AO310" s="131"/>
      <c r="AP310" s="136"/>
    </row>
    <row r="311" spans="2:42" x14ac:dyDescent="0.2">
      <c r="B311" s="131"/>
      <c r="C311" s="131"/>
      <c r="D311" s="136"/>
      <c r="AN311" s="131"/>
      <c r="AO311" s="131"/>
      <c r="AP311" s="136"/>
    </row>
    <row r="312" spans="2:42" x14ac:dyDescent="0.2">
      <c r="B312" s="131"/>
      <c r="C312" s="131"/>
      <c r="D312" s="136"/>
      <c r="AN312" s="131"/>
      <c r="AO312" s="131"/>
      <c r="AP312" s="136"/>
    </row>
    <row r="313" spans="2:42" x14ac:dyDescent="0.2">
      <c r="B313" s="131"/>
      <c r="C313" s="131"/>
      <c r="D313" s="136"/>
      <c r="AN313" s="131"/>
      <c r="AO313" s="131"/>
      <c r="AP313" s="136"/>
    </row>
    <row r="314" spans="2:42" x14ac:dyDescent="0.2">
      <c r="B314" s="131"/>
      <c r="C314" s="131"/>
      <c r="D314" s="136"/>
      <c r="AN314" s="131"/>
      <c r="AO314" s="131"/>
      <c r="AP314" s="136"/>
    </row>
    <row r="315" spans="2:42" x14ac:dyDescent="0.2">
      <c r="B315" s="131"/>
      <c r="C315" s="131"/>
      <c r="D315" s="136"/>
      <c r="AN315" s="131"/>
      <c r="AO315" s="131"/>
      <c r="AP315" s="136"/>
    </row>
    <row r="316" spans="2:42" x14ac:dyDescent="0.2">
      <c r="B316" s="131"/>
      <c r="C316" s="131"/>
      <c r="D316" s="136"/>
      <c r="AN316" s="131"/>
      <c r="AO316" s="131"/>
      <c r="AP316" s="136"/>
    </row>
    <row r="317" spans="2:42" x14ac:dyDescent="0.2">
      <c r="B317" s="131"/>
      <c r="C317" s="131"/>
      <c r="D317" s="136"/>
      <c r="AN317" s="131"/>
      <c r="AO317" s="131"/>
      <c r="AP317" s="136"/>
    </row>
    <row r="318" spans="2:42" x14ac:dyDescent="0.2">
      <c r="B318" s="131"/>
      <c r="C318" s="131"/>
      <c r="D318" s="136"/>
      <c r="AN318" s="131"/>
      <c r="AO318" s="131"/>
      <c r="AP318" s="136"/>
    </row>
    <row r="319" spans="2:42" x14ac:dyDescent="0.2">
      <c r="B319" s="131"/>
      <c r="C319" s="131"/>
      <c r="D319" s="136"/>
      <c r="AN319" s="131"/>
      <c r="AO319" s="131"/>
      <c r="AP319" s="136"/>
    </row>
    <row r="320" spans="2:42" x14ac:dyDescent="0.2">
      <c r="B320" s="131"/>
      <c r="C320" s="131"/>
      <c r="D320" s="136"/>
      <c r="AN320" s="131"/>
      <c r="AO320" s="131"/>
      <c r="AP320" s="136"/>
    </row>
    <row r="321" spans="2:42" x14ac:dyDescent="0.2">
      <c r="B321" s="131"/>
      <c r="C321" s="131"/>
      <c r="D321" s="136"/>
      <c r="AN321" s="131"/>
      <c r="AO321" s="131"/>
      <c r="AP321" s="136"/>
    </row>
    <row r="322" spans="2:42" x14ac:dyDescent="0.2">
      <c r="B322" s="131"/>
      <c r="C322" s="131"/>
      <c r="D322" s="136"/>
      <c r="AN322" s="131"/>
      <c r="AO322" s="131"/>
      <c r="AP322" s="136"/>
    </row>
    <row r="323" spans="2:42" x14ac:dyDescent="0.2">
      <c r="B323" s="131"/>
      <c r="C323" s="131"/>
      <c r="D323" s="136"/>
      <c r="AN323" s="131"/>
      <c r="AO323" s="131"/>
      <c r="AP323" s="136"/>
    </row>
    <row r="324" spans="2:42" x14ac:dyDescent="0.2">
      <c r="B324" s="131"/>
      <c r="C324" s="131"/>
      <c r="D324" s="136"/>
      <c r="AN324" s="131"/>
      <c r="AO324" s="131"/>
      <c r="AP324" s="136"/>
    </row>
    <row r="325" spans="2:42" x14ac:dyDescent="0.2">
      <c r="AN325" s="131"/>
      <c r="AO325" s="131"/>
      <c r="AP325" s="136"/>
    </row>
    <row r="326" spans="2:42" x14ac:dyDescent="0.2">
      <c r="AN326" s="131"/>
      <c r="AO326" s="131"/>
      <c r="AP326" s="136"/>
    </row>
    <row r="327" spans="2:42" x14ac:dyDescent="0.2">
      <c r="AN327" s="131"/>
      <c r="AO327" s="131"/>
      <c r="AP327" s="136"/>
    </row>
    <row r="328" spans="2:42" x14ac:dyDescent="0.2">
      <c r="AN328" s="131"/>
      <c r="AO328" s="131"/>
      <c r="AP328" s="136"/>
    </row>
    <row r="329" spans="2:42" x14ac:dyDescent="0.2">
      <c r="AN329" s="131"/>
      <c r="AO329" s="131"/>
      <c r="AP329" s="136"/>
    </row>
    <row r="330" spans="2:42" x14ac:dyDescent="0.2">
      <c r="AN330" s="131"/>
      <c r="AO330" s="131"/>
      <c r="AP330" s="136"/>
    </row>
    <row r="331" spans="2:42" x14ac:dyDescent="0.2">
      <c r="AN331" s="131"/>
      <c r="AO331" s="131"/>
      <c r="AP331" s="136"/>
    </row>
    <row r="332" spans="2:42" x14ac:dyDescent="0.2">
      <c r="AN332" s="131"/>
      <c r="AO332" s="131"/>
      <c r="AP332" s="136"/>
    </row>
    <row r="333" spans="2:42" x14ac:dyDescent="0.2">
      <c r="AN333" s="131"/>
      <c r="AO333" s="131"/>
      <c r="AP333" s="136"/>
    </row>
    <row r="334" spans="2:42" x14ac:dyDescent="0.2">
      <c r="AN334" s="131"/>
      <c r="AO334" s="131"/>
      <c r="AP334" s="136"/>
    </row>
    <row r="335" spans="2:42" x14ac:dyDescent="0.2">
      <c r="AN335" s="131"/>
      <c r="AO335" s="131"/>
      <c r="AP335" s="136"/>
    </row>
    <row r="336" spans="2:42" x14ac:dyDescent="0.2">
      <c r="AN336" s="131"/>
      <c r="AO336" s="131"/>
      <c r="AP336" s="136"/>
    </row>
    <row r="337" spans="40:42" x14ac:dyDescent="0.2">
      <c r="AN337" s="131"/>
      <c r="AO337" s="131"/>
      <c r="AP337" s="136"/>
    </row>
    <row r="338" spans="40:42" x14ac:dyDescent="0.2">
      <c r="AN338" s="131"/>
      <c r="AO338" s="131"/>
      <c r="AP338" s="136"/>
    </row>
    <row r="339" spans="40:42" x14ac:dyDescent="0.2">
      <c r="AN339" s="131"/>
      <c r="AO339" s="131"/>
      <c r="AP339" s="136"/>
    </row>
    <row r="340" spans="40:42" x14ac:dyDescent="0.2">
      <c r="AN340" s="131"/>
      <c r="AO340" s="131"/>
      <c r="AP340" s="136"/>
    </row>
    <row r="341" spans="40:42" x14ac:dyDescent="0.2">
      <c r="AN341" s="131"/>
      <c r="AO341" s="131"/>
      <c r="AP341" s="136"/>
    </row>
    <row r="342" spans="40:42" x14ac:dyDescent="0.2">
      <c r="AN342" s="131"/>
      <c r="AO342" s="131"/>
      <c r="AP342" s="136"/>
    </row>
    <row r="343" spans="40:42" x14ac:dyDescent="0.2">
      <c r="AN343" s="131"/>
      <c r="AO343" s="131"/>
      <c r="AP343" s="136"/>
    </row>
    <row r="344" spans="40:42" x14ac:dyDescent="0.2">
      <c r="AN344" s="131"/>
      <c r="AO344" s="131"/>
      <c r="AP344" s="136"/>
    </row>
    <row r="345" spans="40:42" x14ac:dyDescent="0.2">
      <c r="AN345" s="131"/>
      <c r="AO345" s="131"/>
      <c r="AP345" s="136"/>
    </row>
    <row r="346" spans="40:42" x14ac:dyDescent="0.2">
      <c r="AN346" s="131"/>
      <c r="AO346" s="131"/>
      <c r="AP346" s="136"/>
    </row>
    <row r="347" spans="40:42" x14ac:dyDescent="0.2">
      <c r="AN347" s="131"/>
      <c r="AO347" s="131"/>
      <c r="AP347" s="136"/>
    </row>
    <row r="348" spans="40:42" x14ac:dyDescent="0.2">
      <c r="AN348" s="131"/>
      <c r="AO348" s="131"/>
      <c r="AP348" s="136"/>
    </row>
    <row r="349" spans="40:42" x14ac:dyDescent="0.2">
      <c r="AN349" s="131"/>
      <c r="AO349" s="131"/>
      <c r="AP349" s="136"/>
    </row>
    <row r="350" spans="40:42" x14ac:dyDescent="0.2">
      <c r="AN350" s="131"/>
      <c r="AO350" s="131"/>
      <c r="AP350" s="136"/>
    </row>
    <row r="351" spans="40:42" x14ac:dyDescent="0.2">
      <c r="AN351" s="131"/>
      <c r="AO351" s="131"/>
      <c r="AP351" s="136"/>
    </row>
    <row r="352" spans="40:42" x14ac:dyDescent="0.2">
      <c r="AN352" s="131"/>
      <c r="AO352" s="131"/>
      <c r="AP352" s="136"/>
    </row>
    <row r="353" spans="40:42" x14ac:dyDescent="0.2">
      <c r="AN353" s="131"/>
      <c r="AO353" s="131"/>
      <c r="AP353" s="136"/>
    </row>
    <row r="354" spans="40:42" x14ac:dyDescent="0.2">
      <c r="AN354" s="131"/>
      <c r="AO354" s="131"/>
      <c r="AP354" s="136"/>
    </row>
    <row r="355" spans="40:42" x14ac:dyDescent="0.2">
      <c r="AN355" s="131"/>
      <c r="AO355" s="131"/>
      <c r="AP355" s="136"/>
    </row>
    <row r="356" spans="40:42" x14ac:dyDescent="0.2">
      <c r="AN356" s="131"/>
      <c r="AO356" s="131"/>
      <c r="AP356" s="136"/>
    </row>
    <row r="357" spans="40:42" x14ac:dyDescent="0.2">
      <c r="AN357" s="131"/>
      <c r="AO357" s="131"/>
      <c r="AP357" s="136"/>
    </row>
    <row r="358" spans="40:42" x14ac:dyDescent="0.2">
      <c r="AN358" s="131"/>
      <c r="AO358" s="131"/>
      <c r="AP358" s="136"/>
    </row>
    <row r="359" spans="40:42" x14ac:dyDescent="0.2">
      <c r="AN359" s="131"/>
      <c r="AO359" s="131"/>
      <c r="AP359" s="136"/>
    </row>
    <row r="360" spans="40:42" x14ac:dyDescent="0.2">
      <c r="AN360" s="131"/>
      <c r="AO360" s="131"/>
      <c r="AP360" s="136"/>
    </row>
    <row r="361" spans="40:42" x14ac:dyDescent="0.2">
      <c r="AN361" s="131"/>
      <c r="AO361" s="131"/>
      <c r="AP361" s="136"/>
    </row>
    <row r="362" spans="40:42" x14ac:dyDescent="0.2">
      <c r="AN362" s="131"/>
      <c r="AO362" s="131"/>
      <c r="AP362" s="136"/>
    </row>
    <row r="363" spans="40:42" x14ac:dyDescent="0.2">
      <c r="AN363" s="131"/>
      <c r="AO363" s="131"/>
      <c r="AP363" s="136"/>
    </row>
    <row r="364" spans="40:42" x14ac:dyDescent="0.2">
      <c r="AN364" s="131"/>
      <c r="AO364" s="131"/>
      <c r="AP364" s="136"/>
    </row>
    <row r="365" spans="40:42" x14ac:dyDescent="0.2">
      <c r="AN365" s="131"/>
      <c r="AO365" s="131"/>
      <c r="AP365" s="136"/>
    </row>
    <row r="366" spans="40:42" x14ac:dyDescent="0.2">
      <c r="AN366" s="131"/>
      <c r="AO366" s="131"/>
      <c r="AP366" s="136"/>
    </row>
    <row r="367" spans="40:42" x14ac:dyDescent="0.2">
      <c r="AN367" s="131"/>
      <c r="AO367" s="131"/>
      <c r="AP367" s="136"/>
    </row>
    <row r="368" spans="40:42" x14ac:dyDescent="0.2">
      <c r="AN368" s="131"/>
      <c r="AO368" s="131"/>
      <c r="AP368" s="136"/>
    </row>
    <row r="369" spans="40:42" x14ac:dyDescent="0.2">
      <c r="AN369" s="131"/>
      <c r="AO369" s="131"/>
      <c r="AP369" s="136"/>
    </row>
    <row r="370" spans="40:42" x14ac:dyDescent="0.2">
      <c r="AN370" s="131"/>
      <c r="AO370" s="131"/>
      <c r="AP370" s="136"/>
    </row>
    <row r="371" spans="40:42" x14ac:dyDescent="0.2">
      <c r="AN371" s="131"/>
      <c r="AO371" s="131"/>
      <c r="AP371" s="136"/>
    </row>
    <row r="372" spans="40:42" x14ac:dyDescent="0.2">
      <c r="AN372" s="131"/>
      <c r="AO372" s="131"/>
      <c r="AP372" s="136"/>
    </row>
    <row r="373" spans="40:42" x14ac:dyDescent="0.2">
      <c r="AN373" s="131"/>
      <c r="AO373" s="131"/>
      <c r="AP373" s="136"/>
    </row>
    <row r="374" spans="40:42" x14ac:dyDescent="0.2">
      <c r="AN374" s="131"/>
      <c r="AO374" s="131"/>
      <c r="AP374" s="136"/>
    </row>
    <row r="375" spans="40:42" x14ac:dyDescent="0.2">
      <c r="AN375" s="131"/>
      <c r="AO375" s="131"/>
      <c r="AP375" s="136"/>
    </row>
    <row r="376" spans="40:42" x14ac:dyDescent="0.2">
      <c r="AN376" s="131"/>
      <c r="AO376" s="131"/>
      <c r="AP376" s="136"/>
    </row>
    <row r="377" spans="40:42" x14ac:dyDescent="0.2">
      <c r="AN377" s="131"/>
      <c r="AO377" s="131"/>
      <c r="AP377" s="136"/>
    </row>
    <row r="378" spans="40:42" x14ac:dyDescent="0.2">
      <c r="AN378" s="131"/>
      <c r="AO378" s="131"/>
      <c r="AP378" s="136"/>
    </row>
    <row r="379" spans="40:42" x14ac:dyDescent="0.2">
      <c r="AN379" s="131"/>
      <c r="AO379" s="131"/>
      <c r="AP379" s="136"/>
    </row>
    <row r="380" spans="40:42" x14ac:dyDescent="0.2">
      <c r="AN380" s="131"/>
      <c r="AO380" s="131"/>
      <c r="AP380" s="136"/>
    </row>
    <row r="381" spans="40:42" x14ac:dyDescent="0.2">
      <c r="AN381" s="131"/>
      <c r="AO381" s="131"/>
      <c r="AP381" s="136"/>
    </row>
    <row r="382" spans="40:42" x14ac:dyDescent="0.2">
      <c r="AN382" s="131"/>
      <c r="AO382" s="131"/>
      <c r="AP382" s="136"/>
    </row>
    <row r="383" spans="40:42" x14ac:dyDescent="0.2">
      <c r="AN383" s="131"/>
      <c r="AO383" s="131"/>
      <c r="AP383" s="136"/>
    </row>
    <row r="384" spans="40:42" x14ac:dyDescent="0.2">
      <c r="AN384" s="131"/>
      <c r="AO384" s="131"/>
      <c r="AP384" s="136"/>
    </row>
    <row r="385" spans="40:42" x14ac:dyDescent="0.2">
      <c r="AN385" s="131"/>
      <c r="AO385" s="131"/>
      <c r="AP385" s="136"/>
    </row>
    <row r="386" spans="40:42" x14ac:dyDescent="0.2">
      <c r="AN386" s="131"/>
      <c r="AO386" s="131"/>
      <c r="AP386" s="136"/>
    </row>
    <row r="387" spans="40:42" x14ac:dyDescent="0.2">
      <c r="AN387" s="131"/>
      <c r="AO387" s="131"/>
      <c r="AP387" s="136"/>
    </row>
    <row r="388" spans="40:42" x14ac:dyDescent="0.2">
      <c r="AN388" s="131"/>
      <c r="AO388" s="131"/>
      <c r="AP388" s="136"/>
    </row>
    <row r="389" spans="40:42" x14ac:dyDescent="0.2">
      <c r="AN389" s="131"/>
      <c r="AO389" s="131"/>
      <c r="AP389" s="136"/>
    </row>
    <row r="390" spans="40:42" x14ac:dyDescent="0.2">
      <c r="AN390" s="131"/>
      <c r="AO390" s="131"/>
      <c r="AP390" s="136"/>
    </row>
    <row r="391" spans="40:42" x14ac:dyDescent="0.2">
      <c r="AN391" s="131"/>
      <c r="AO391" s="131"/>
      <c r="AP391" s="136"/>
    </row>
    <row r="392" spans="40:42" x14ac:dyDescent="0.2">
      <c r="AN392" s="131"/>
      <c r="AO392" s="131"/>
      <c r="AP392" s="136"/>
    </row>
    <row r="393" spans="40:42" x14ac:dyDescent="0.2">
      <c r="AN393" s="131"/>
      <c r="AO393" s="131"/>
      <c r="AP393" s="136"/>
    </row>
    <row r="394" spans="40:42" x14ac:dyDescent="0.2">
      <c r="AN394" s="131"/>
      <c r="AO394" s="131"/>
      <c r="AP394" s="136"/>
    </row>
    <row r="395" spans="40:42" x14ac:dyDescent="0.2">
      <c r="AN395" s="131"/>
      <c r="AO395" s="131"/>
      <c r="AP395" s="136"/>
    </row>
    <row r="396" spans="40:42" x14ac:dyDescent="0.2">
      <c r="AN396" s="131"/>
      <c r="AO396" s="131"/>
      <c r="AP396" s="136"/>
    </row>
    <row r="397" spans="40:42" x14ac:dyDescent="0.2">
      <c r="AN397" s="131"/>
      <c r="AO397" s="131"/>
      <c r="AP397" s="136"/>
    </row>
    <row r="398" spans="40:42" x14ac:dyDescent="0.2">
      <c r="AN398" s="131"/>
      <c r="AO398" s="131"/>
      <c r="AP398" s="136"/>
    </row>
    <row r="399" spans="40:42" x14ac:dyDescent="0.2">
      <c r="AN399" s="131"/>
      <c r="AO399" s="131"/>
      <c r="AP399" s="136"/>
    </row>
    <row r="400" spans="40:42" x14ac:dyDescent="0.2">
      <c r="AN400" s="131"/>
      <c r="AO400" s="131"/>
      <c r="AP400" s="136"/>
    </row>
    <row r="401" spans="40:42" x14ac:dyDescent="0.2">
      <c r="AN401" s="131"/>
      <c r="AO401" s="131"/>
      <c r="AP401" s="136"/>
    </row>
    <row r="402" spans="40:42" x14ac:dyDescent="0.2">
      <c r="AN402" s="131"/>
      <c r="AO402" s="131"/>
      <c r="AP402" s="136"/>
    </row>
    <row r="403" spans="40:42" x14ac:dyDescent="0.2">
      <c r="AN403" s="131"/>
      <c r="AO403" s="131"/>
      <c r="AP403" s="136"/>
    </row>
    <row r="404" spans="40:42" x14ac:dyDescent="0.2">
      <c r="AN404" s="131"/>
      <c r="AO404" s="131"/>
      <c r="AP404" s="136"/>
    </row>
    <row r="405" spans="40:42" x14ac:dyDescent="0.2">
      <c r="AN405" s="131"/>
      <c r="AO405" s="131"/>
      <c r="AP405" s="136"/>
    </row>
    <row r="406" spans="40:42" x14ac:dyDescent="0.2">
      <c r="AN406" s="131"/>
      <c r="AO406" s="131"/>
      <c r="AP406" s="136"/>
    </row>
    <row r="407" spans="40:42" x14ac:dyDescent="0.2">
      <c r="AN407" s="131"/>
      <c r="AO407" s="131"/>
      <c r="AP407" s="136"/>
    </row>
    <row r="408" spans="40:42" x14ac:dyDescent="0.2">
      <c r="AN408" s="131"/>
      <c r="AO408" s="131"/>
      <c r="AP408" s="136"/>
    </row>
    <row r="409" spans="40:42" x14ac:dyDescent="0.2">
      <c r="AN409" s="131"/>
      <c r="AO409" s="131"/>
      <c r="AP409" s="136"/>
    </row>
    <row r="410" spans="40:42" x14ac:dyDescent="0.2">
      <c r="AN410" s="131"/>
      <c r="AO410" s="131"/>
      <c r="AP410" s="136"/>
    </row>
    <row r="411" spans="40:42" x14ac:dyDescent="0.2">
      <c r="AN411" s="131"/>
      <c r="AO411" s="131"/>
      <c r="AP411" s="136"/>
    </row>
    <row r="412" spans="40:42" x14ac:dyDescent="0.2">
      <c r="AN412" s="131"/>
      <c r="AO412" s="131"/>
      <c r="AP412" s="136"/>
    </row>
    <row r="413" spans="40:42" x14ac:dyDescent="0.2">
      <c r="AN413" s="131"/>
      <c r="AO413" s="131"/>
      <c r="AP413" s="136"/>
    </row>
    <row r="414" spans="40:42" x14ac:dyDescent="0.2">
      <c r="AN414" s="131"/>
      <c r="AO414" s="131"/>
      <c r="AP414" s="136"/>
    </row>
    <row r="415" spans="40:42" x14ac:dyDescent="0.2">
      <c r="AN415" s="131"/>
      <c r="AO415" s="131"/>
      <c r="AP415" s="136"/>
    </row>
    <row r="416" spans="40:42" x14ac:dyDescent="0.2">
      <c r="AN416" s="131"/>
      <c r="AO416" s="131"/>
      <c r="AP416" s="136"/>
    </row>
    <row r="417" spans="40:42" x14ac:dyDescent="0.2">
      <c r="AN417" s="131"/>
      <c r="AO417" s="131"/>
      <c r="AP417" s="136"/>
    </row>
    <row r="418" spans="40:42" x14ac:dyDescent="0.2">
      <c r="AN418" s="131"/>
      <c r="AO418" s="131"/>
      <c r="AP418" s="136"/>
    </row>
    <row r="419" spans="40:42" x14ac:dyDescent="0.2">
      <c r="AN419" s="131"/>
      <c r="AO419" s="131"/>
      <c r="AP419" s="136"/>
    </row>
    <row r="420" spans="40:42" x14ac:dyDescent="0.2">
      <c r="AN420" s="131"/>
      <c r="AO420" s="131"/>
      <c r="AP420" s="136"/>
    </row>
    <row r="421" spans="40:42" x14ac:dyDescent="0.2">
      <c r="AN421" s="131"/>
      <c r="AO421" s="131"/>
      <c r="AP421" s="136"/>
    </row>
    <row r="422" spans="40:42" x14ac:dyDescent="0.2">
      <c r="AN422" s="131"/>
      <c r="AO422" s="131"/>
      <c r="AP422" s="136"/>
    </row>
    <row r="423" spans="40:42" x14ac:dyDescent="0.2">
      <c r="AN423" s="131"/>
      <c r="AO423" s="131"/>
      <c r="AP423" s="136"/>
    </row>
    <row r="424" spans="40:42" x14ac:dyDescent="0.2">
      <c r="AN424" s="131"/>
      <c r="AO424" s="131"/>
      <c r="AP424" s="136"/>
    </row>
    <row r="425" spans="40:42" x14ac:dyDescent="0.2">
      <c r="AN425" s="131"/>
      <c r="AO425" s="131"/>
      <c r="AP425" s="136"/>
    </row>
    <row r="426" spans="40:42" x14ac:dyDescent="0.2">
      <c r="AN426" s="131"/>
      <c r="AO426" s="131"/>
      <c r="AP426" s="136"/>
    </row>
    <row r="427" spans="40:42" x14ac:dyDescent="0.2">
      <c r="AN427" s="131"/>
      <c r="AO427" s="131"/>
      <c r="AP427" s="136"/>
    </row>
    <row r="428" spans="40:42" x14ac:dyDescent="0.2">
      <c r="AN428" s="131"/>
      <c r="AO428" s="131"/>
      <c r="AP428" s="136"/>
    </row>
    <row r="429" spans="40:42" x14ac:dyDescent="0.2">
      <c r="AN429" s="131"/>
      <c r="AO429" s="131"/>
      <c r="AP429" s="136"/>
    </row>
    <row r="430" spans="40:42" x14ac:dyDescent="0.2">
      <c r="AN430" s="131"/>
      <c r="AO430" s="131"/>
      <c r="AP430" s="136"/>
    </row>
    <row r="431" spans="40:42" x14ac:dyDescent="0.2">
      <c r="AN431" s="131"/>
      <c r="AO431" s="131"/>
      <c r="AP431" s="136"/>
    </row>
    <row r="432" spans="40:42" x14ac:dyDescent="0.2">
      <c r="AN432" s="131"/>
      <c r="AO432" s="131"/>
      <c r="AP432" s="136"/>
    </row>
    <row r="433" spans="40:42" x14ac:dyDescent="0.2">
      <c r="AN433" s="131"/>
      <c r="AO433" s="131"/>
      <c r="AP433" s="136"/>
    </row>
    <row r="434" spans="40:42" x14ac:dyDescent="0.2">
      <c r="AN434" s="131"/>
      <c r="AO434" s="131"/>
      <c r="AP434" s="136"/>
    </row>
    <row r="435" spans="40:42" x14ac:dyDescent="0.2">
      <c r="AN435" s="131"/>
      <c r="AO435" s="131"/>
      <c r="AP435" s="136"/>
    </row>
    <row r="436" spans="40:42" x14ac:dyDescent="0.2">
      <c r="AN436" s="131"/>
      <c r="AO436" s="131"/>
      <c r="AP436" s="136"/>
    </row>
    <row r="437" spans="40:42" x14ac:dyDescent="0.2">
      <c r="AN437" s="131"/>
      <c r="AO437" s="131"/>
      <c r="AP437" s="136"/>
    </row>
    <row r="438" spans="40:42" x14ac:dyDescent="0.2">
      <c r="AN438" s="131"/>
      <c r="AO438" s="131"/>
      <c r="AP438" s="136"/>
    </row>
    <row r="439" spans="40:42" x14ac:dyDescent="0.2">
      <c r="AN439" s="131"/>
      <c r="AO439" s="131"/>
      <c r="AP439" s="136"/>
    </row>
    <row r="440" spans="40:42" x14ac:dyDescent="0.2">
      <c r="AN440" s="131"/>
      <c r="AO440" s="131"/>
      <c r="AP440" s="136"/>
    </row>
    <row r="441" spans="40:42" x14ac:dyDescent="0.2">
      <c r="AN441" s="131"/>
      <c r="AO441" s="131"/>
      <c r="AP441" s="136"/>
    </row>
    <row r="442" spans="40:42" x14ac:dyDescent="0.2">
      <c r="AN442" s="131"/>
      <c r="AO442" s="131"/>
      <c r="AP442" s="136"/>
    </row>
    <row r="443" spans="40:42" x14ac:dyDescent="0.2">
      <c r="AN443" s="131"/>
      <c r="AO443" s="131"/>
      <c r="AP443" s="136"/>
    </row>
    <row r="444" spans="40:42" x14ac:dyDescent="0.2">
      <c r="AN444" s="131"/>
      <c r="AO444" s="131"/>
      <c r="AP444" s="136"/>
    </row>
    <row r="445" spans="40:42" x14ac:dyDescent="0.2">
      <c r="AN445" s="131"/>
      <c r="AO445" s="131"/>
      <c r="AP445" s="136"/>
    </row>
    <row r="446" spans="40:42" x14ac:dyDescent="0.2">
      <c r="AN446" s="131"/>
      <c r="AO446" s="131"/>
      <c r="AP446" s="136"/>
    </row>
    <row r="447" spans="40:42" x14ac:dyDescent="0.2">
      <c r="AN447" s="131"/>
      <c r="AO447" s="131"/>
      <c r="AP447" s="136"/>
    </row>
    <row r="448" spans="40:42" x14ac:dyDescent="0.2">
      <c r="AN448" s="131"/>
      <c r="AO448" s="131"/>
      <c r="AP448" s="136"/>
    </row>
    <row r="449" spans="40:42" x14ac:dyDescent="0.2">
      <c r="AN449" s="131"/>
      <c r="AO449" s="131"/>
      <c r="AP449" s="136"/>
    </row>
    <row r="450" spans="40:42" x14ac:dyDescent="0.2">
      <c r="AN450" s="131"/>
      <c r="AO450" s="131"/>
      <c r="AP450" s="136"/>
    </row>
    <row r="451" spans="40:42" x14ac:dyDescent="0.2">
      <c r="AN451" s="131"/>
      <c r="AO451" s="131"/>
      <c r="AP451" s="136"/>
    </row>
    <row r="452" spans="40:42" x14ac:dyDescent="0.2">
      <c r="AN452" s="131"/>
      <c r="AO452" s="131"/>
      <c r="AP452" s="136"/>
    </row>
    <row r="453" spans="40:42" x14ac:dyDescent="0.2">
      <c r="AN453" s="131"/>
      <c r="AO453" s="131"/>
      <c r="AP453" s="136"/>
    </row>
    <row r="454" spans="40:42" x14ac:dyDescent="0.2">
      <c r="AN454" s="131"/>
      <c r="AO454" s="131"/>
      <c r="AP454" s="136"/>
    </row>
    <row r="455" spans="40:42" x14ac:dyDescent="0.2">
      <c r="AN455" s="131"/>
      <c r="AO455" s="131"/>
      <c r="AP455" s="136"/>
    </row>
    <row r="456" spans="40:42" x14ac:dyDescent="0.2">
      <c r="AN456" s="131"/>
      <c r="AO456" s="131"/>
      <c r="AP456" s="136"/>
    </row>
    <row r="457" spans="40:42" x14ac:dyDescent="0.2">
      <c r="AN457" s="131"/>
      <c r="AO457" s="131"/>
      <c r="AP457" s="136"/>
    </row>
    <row r="458" spans="40:42" x14ac:dyDescent="0.2">
      <c r="AN458" s="131"/>
      <c r="AO458" s="131"/>
      <c r="AP458" s="136"/>
    </row>
    <row r="459" spans="40:42" x14ac:dyDescent="0.2">
      <c r="AN459" s="131"/>
      <c r="AO459" s="131"/>
      <c r="AP459" s="136"/>
    </row>
    <row r="460" spans="40:42" x14ac:dyDescent="0.2">
      <c r="AN460" s="131"/>
      <c r="AO460" s="131"/>
      <c r="AP460" s="136"/>
    </row>
    <row r="461" spans="40:42" x14ac:dyDescent="0.2">
      <c r="AN461" s="131"/>
      <c r="AO461" s="131"/>
      <c r="AP461" s="136"/>
    </row>
    <row r="462" spans="40:42" x14ac:dyDescent="0.2">
      <c r="AN462" s="131"/>
      <c r="AO462" s="131"/>
      <c r="AP462" s="136"/>
    </row>
    <row r="463" spans="40:42" x14ac:dyDescent="0.2">
      <c r="AN463" s="131"/>
      <c r="AO463" s="131"/>
      <c r="AP463" s="136"/>
    </row>
    <row r="464" spans="40:42" x14ac:dyDescent="0.2">
      <c r="AN464" s="131"/>
      <c r="AO464" s="131"/>
      <c r="AP464" s="136"/>
    </row>
    <row r="465" spans="40:42" x14ac:dyDescent="0.2">
      <c r="AN465" s="131"/>
      <c r="AO465" s="131"/>
      <c r="AP465" s="136"/>
    </row>
    <row r="466" spans="40:42" x14ac:dyDescent="0.2">
      <c r="AN466" s="131"/>
      <c r="AO466" s="131"/>
      <c r="AP466" s="136"/>
    </row>
    <row r="467" spans="40:42" x14ac:dyDescent="0.2">
      <c r="AN467" s="131"/>
      <c r="AO467" s="131"/>
      <c r="AP467" s="136"/>
    </row>
    <row r="468" spans="40:42" x14ac:dyDescent="0.2">
      <c r="AN468" s="131"/>
      <c r="AO468" s="131"/>
      <c r="AP468" s="136"/>
    </row>
    <row r="469" spans="40:42" x14ac:dyDescent="0.2">
      <c r="AN469" s="131"/>
      <c r="AO469" s="131"/>
      <c r="AP469" s="136"/>
    </row>
    <row r="470" spans="40:42" x14ac:dyDescent="0.2">
      <c r="AN470" s="131"/>
      <c r="AO470" s="131"/>
      <c r="AP470" s="136"/>
    </row>
    <row r="471" spans="40:42" x14ac:dyDescent="0.2">
      <c r="AN471" s="131"/>
      <c r="AO471" s="131"/>
      <c r="AP471" s="136"/>
    </row>
    <row r="472" spans="40:42" x14ac:dyDescent="0.2">
      <c r="AN472" s="131"/>
      <c r="AO472" s="131"/>
      <c r="AP472" s="136"/>
    </row>
    <row r="473" spans="40:42" x14ac:dyDescent="0.2">
      <c r="AN473" s="131"/>
      <c r="AO473" s="131"/>
      <c r="AP473" s="136"/>
    </row>
    <row r="474" spans="40:42" x14ac:dyDescent="0.2">
      <c r="AN474" s="131"/>
      <c r="AO474" s="131"/>
      <c r="AP474" s="136"/>
    </row>
    <row r="475" spans="40:42" x14ac:dyDescent="0.2">
      <c r="AN475" s="131"/>
      <c r="AO475" s="131"/>
      <c r="AP475" s="136"/>
    </row>
    <row r="476" spans="40:42" x14ac:dyDescent="0.2">
      <c r="AN476" s="131"/>
      <c r="AO476" s="131"/>
      <c r="AP476" s="136"/>
    </row>
    <row r="477" spans="40:42" x14ac:dyDescent="0.2">
      <c r="AN477" s="131"/>
      <c r="AO477" s="131"/>
      <c r="AP477" s="136"/>
    </row>
    <row r="478" spans="40:42" x14ac:dyDescent="0.2">
      <c r="AN478" s="131"/>
      <c r="AO478" s="131"/>
      <c r="AP478" s="136"/>
    </row>
    <row r="479" spans="40:42" x14ac:dyDescent="0.2">
      <c r="AN479" s="131"/>
      <c r="AO479" s="131"/>
      <c r="AP479" s="136"/>
    </row>
    <row r="480" spans="40:42" x14ac:dyDescent="0.2">
      <c r="AN480" s="131"/>
      <c r="AO480" s="131"/>
      <c r="AP480" s="136"/>
    </row>
    <row r="481" spans="40:42" x14ac:dyDescent="0.2">
      <c r="AN481" s="131"/>
      <c r="AO481" s="131"/>
      <c r="AP481" s="136"/>
    </row>
    <row r="482" spans="40:42" x14ac:dyDescent="0.2">
      <c r="AN482" s="131"/>
      <c r="AO482" s="131"/>
      <c r="AP482" s="136"/>
    </row>
    <row r="483" spans="40:42" x14ac:dyDescent="0.2">
      <c r="AN483" s="131"/>
      <c r="AO483" s="131"/>
      <c r="AP483" s="136"/>
    </row>
    <row r="484" spans="40:42" x14ac:dyDescent="0.2">
      <c r="AN484" s="131"/>
      <c r="AO484" s="131"/>
      <c r="AP484" s="136"/>
    </row>
    <row r="485" spans="40:42" x14ac:dyDescent="0.2">
      <c r="AN485" s="131"/>
      <c r="AO485" s="131"/>
      <c r="AP485" s="136"/>
    </row>
    <row r="486" spans="40:42" x14ac:dyDescent="0.2">
      <c r="AN486" s="131"/>
      <c r="AO486" s="131"/>
      <c r="AP486" s="136"/>
    </row>
    <row r="487" spans="40:42" x14ac:dyDescent="0.2">
      <c r="AN487" s="131"/>
      <c r="AO487" s="131"/>
      <c r="AP487" s="136"/>
    </row>
    <row r="488" spans="40:42" x14ac:dyDescent="0.2">
      <c r="AN488" s="131"/>
      <c r="AO488" s="131"/>
      <c r="AP488" s="136"/>
    </row>
    <row r="489" spans="40:42" x14ac:dyDescent="0.2">
      <c r="AN489" s="131"/>
      <c r="AO489" s="131"/>
      <c r="AP489" s="136"/>
    </row>
    <row r="490" spans="40:42" x14ac:dyDescent="0.2">
      <c r="AN490" s="131"/>
      <c r="AO490" s="131"/>
      <c r="AP490" s="136"/>
    </row>
    <row r="491" spans="40:42" x14ac:dyDescent="0.2">
      <c r="AN491" s="131"/>
      <c r="AO491" s="131"/>
      <c r="AP491" s="136"/>
    </row>
    <row r="492" spans="40:42" x14ac:dyDescent="0.2">
      <c r="AN492" s="131"/>
      <c r="AO492" s="131"/>
      <c r="AP492" s="136"/>
    </row>
    <row r="493" spans="40:42" x14ac:dyDescent="0.2">
      <c r="AN493" s="131"/>
      <c r="AO493" s="131"/>
      <c r="AP493" s="136"/>
    </row>
    <row r="494" spans="40:42" x14ac:dyDescent="0.2">
      <c r="AN494" s="131"/>
      <c r="AO494" s="131"/>
      <c r="AP494" s="136"/>
    </row>
    <row r="495" spans="40:42" x14ac:dyDescent="0.2">
      <c r="AN495" s="131"/>
      <c r="AO495" s="131"/>
      <c r="AP495" s="136"/>
    </row>
    <row r="496" spans="40:42" x14ac:dyDescent="0.2">
      <c r="AN496" s="131"/>
      <c r="AO496" s="131"/>
      <c r="AP496" s="136"/>
    </row>
    <row r="497" spans="40:42" x14ac:dyDescent="0.2">
      <c r="AN497" s="131"/>
      <c r="AO497" s="131"/>
      <c r="AP497" s="136"/>
    </row>
    <row r="498" spans="40:42" x14ac:dyDescent="0.2">
      <c r="AN498" s="131"/>
      <c r="AO498" s="131"/>
      <c r="AP498" s="136"/>
    </row>
    <row r="499" spans="40:42" x14ac:dyDescent="0.2">
      <c r="AN499" s="131"/>
      <c r="AO499" s="131"/>
      <c r="AP499" s="136"/>
    </row>
    <row r="500" spans="40:42" x14ac:dyDescent="0.2">
      <c r="AN500" s="131"/>
      <c r="AO500" s="131"/>
      <c r="AP500" s="136"/>
    </row>
    <row r="501" spans="40:42" x14ac:dyDescent="0.2">
      <c r="AN501" s="131"/>
      <c r="AO501" s="131"/>
      <c r="AP501" s="136"/>
    </row>
    <row r="502" spans="40:42" x14ac:dyDescent="0.2">
      <c r="AN502" s="131"/>
      <c r="AO502" s="131"/>
      <c r="AP502" s="136"/>
    </row>
    <row r="503" spans="40:42" x14ac:dyDescent="0.2">
      <c r="AN503" s="131"/>
      <c r="AO503" s="131"/>
      <c r="AP503" s="136"/>
    </row>
    <row r="504" spans="40:42" x14ac:dyDescent="0.2">
      <c r="AN504" s="131"/>
      <c r="AO504" s="131"/>
      <c r="AP504" s="136"/>
    </row>
    <row r="505" spans="40:42" x14ac:dyDescent="0.2">
      <c r="AN505" s="131"/>
      <c r="AO505" s="131"/>
      <c r="AP505" s="136"/>
    </row>
    <row r="506" spans="40:42" x14ac:dyDescent="0.2">
      <c r="AN506" s="131"/>
      <c r="AO506" s="131"/>
      <c r="AP506" s="136"/>
    </row>
    <row r="507" spans="40:42" x14ac:dyDescent="0.2">
      <c r="AN507" s="131"/>
      <c r="AO507" s="131"/>
      <c r="AP507" s="136"/>
    </row>
    <row r="508" spans="40:42" x14ac:dyDescent="0.2">
      <c r="AN508" s="131"/>
      <c r="AO508" s="131"/>
      <c r="AP508" s="136"/>
    </row>
    <row r="509" spans="40:42" x14ac:dyDescent="0.2">
      <c r="AN509" s="131"/>
      <c r="AO509" s="131"/>
      <c r="AP509" s="136"/>
    </row>
    <row r="510" spans="40:42" x14ac:dyDescent="0.2">
      <c r="AN510" s="131"/>
      <c r="AO510" s="131"/>
      <c r="AP510" s="136"/>
    </row>
    <row r="511" spans="40:42" x14ac:dyDescent="0.2">
      <c r="AN511" s="131"/>
      <c r="AO511" s="131"/>
      <c r="AP511" s="136"/>
    </row>
    <row r="512" spans="40:42" x14ac:dyDescent="0.2">
      <c r="AN512" s="131"/>
      <c r="AO512" s="131"/>
      <c r="AP512" s="136"/>
    </row>
    <row r="513" spans="40:42" x14ac:dyDescent="0.2">
      <c r="AN513" s="131"/>
      <c r="AO513" s="131"/>
      <c r="AP513" s="136"/>
    </row>
    <row r="514" spans="40:42" x14ac:dyDescent="0.2">
      <c r="AN514" s="131"/>
      <c r="AO514" s="131"/>
      <c r="AP514" s="136"/>
    </row>
    <row r="515" spans="40:42" x14ac:dyDescent="0.2">
      <c r="AN515" s="131"/>
      <c r="AO515" s="131"/>
      <c r="AP515" s="136"/>
    </row>
    <row r="516" spans="40:42" x14ac:dyDescent="0.2">
      <c r="AN516" s="131"/>
      <c r="AO516" s="131"/>
      <c r="AP516" s="136"/>
    </row>
    <row r="517" spans="40:42" x14ac:dyDescent="0.2">
      <c r="AN517" s="131"/>
      <c r="AO517" s="131"/>
      <c r="AP517" s="136"/>
    </row>
    <row r="518" spans="40:42" x14ac:dyDescent="0.2">
      <c r="AN518" s="131"/>
      <c r="AO518" s="131"/>
      <c r="AP518" s="136"/>
    </row>
    <row r="519" spans="40:42" x14ac:dyDescent="0.2">
      <c r="AN519" s="131"/>
      <c r="AO519" s="131"/>
      <c r="AP519" s="136"/>
    </row>
    <row r="520" spans="40:42" x14ac:dyDescent="0.2">
      <c r="AN520" s="131"/>
      <c r="AO520" s="131"/>
      <c r="AP520" s="136"/>
    </row>
    <row r="521" spans="40:42" x14ac:dyDescent="0.2">
      <c r="AN521" s="131"/>
      <c r="AO521" s="131"/>
      <c r="AP521" s="136"/>
    </row>
  </sheetData>
  <sortState xmlns:xlrd2="http://schemas.microsoft.com/office/spreadsheetml/2017/richdata2" ref="B127:I225">
    <sortCondition ref="B126:B225"/>
  </sortState>
  <dataConsolidate/>
  <mergeCells count="6">
    <mergeCell ref="B2:T4"/>
    <mergeCell ref="V2:AN4"/>
    <mergeCell ref="AP2:BH4"/>
    <mergeCell ref="N83:R84"/>
    <mergeCell ref="H83:L84"/>
    <mergeCell ref="B83:F8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5465-0821-354B-A803-746CB83E7063}">
  <dimension ref="B3:I147"/>
  <sheetViews>
    <sheetView zoomScale="125" workbookViewId="0">
      <selection activeCell="G22" sqref="G22"/>
    </sheetView>
  </sheetViews>
  <sheetFormatPr baseColWidth="10" defaultRowHeight="16" x14ac:dyDescent="0.2"/>
  <cols>
    <col min="2" max="2" width="21.1640625" bestFit="1" customWidth="1"/>
    <col min="3" max="3" width="15" bestFit="1" customWidth="1"/>
    <col min="4" max="4" width="16.33203125" bestFit="1" customWidth="1"/>
    <col min="5" max="5" width="20.1640625" bestFit="1" customWidth="1"/>
    <col min="6" max="6" width="16.33203125" style="141" bestFit="1" customWidth="1"/>
    <col min="7" max="7" width="20.1640625" bestFit="1" customWidth="1"/>
    <col min="8" max="8" width="16.33203125" style="141" bestFit="1" customWidth="1"/>
    <col min="9" max="9" width="20.1640625" bestFit="1" customWidth="1"/>
    <col min="10" max="10" width="16.33203125" bestFit="1" customWidth="1"/>
    <col min="11" max="11" width="20.1640625" bestFit="1" customWidth="1"/>
    <col min="12" max="12" width="19.33203125" bestFit="1" customWidth="1"/>
    <col min="13" max="13" width="16.33203125" bestFit="1" customWidth="1"/>
    <col min="14" max="14" width="12" bestFit="1" customWidth="1"/>
    <col min="15" max="15" width="5" bestFit="1" customWidth="1"/>
    <col min="16" max="16" width="13.33203125" bestFit="1" customWidth="1"/>
  </cols>
  <sheetData>
    <row r="3" spans="2:9" x14ac:dyDescent="0.2">
      <c r="B3" s="203"/>
      <c r="C3" s="203"/>
      <c r="D3" s="203"/>
      <c r="E3" s="203"/>
      <c r="F3" s="203"/>
      <c r="G3" s="203"/>
      <c r="H3" s="203"/>
      <c r="I3" s="203"/>
    </row>
    <row r="4" spans="2:9" x14ac:dyDescent="0.2">
      <c r="B4" s="202" t="s">
        <v>58</v>
      </c>
      <c r="C4" s="187"/>
      <c r="D4" s="136"/>
      <c r="E4" s="202" t="s">
        <v>59</v>
      </c>
      <c r="F4" s="187"/>
      <c r="G4" s="131"/>
      <c r="H4" s="202" t="s">
        <v>61</v>
      </c>
      <c r="I4" s="187"/>
    </row>
    <row r="5" spans="2:9" x14ac:dyDescent="0.2">
      <c r="B5" s="131" t="s">
        <v>829</v>
      </c>
      <c r="C5" s="131" t="s">
        <v>830</v>
      </c>
      <c r="D5" s="136"/>
      <c r="E5" s="131" t="s">
        <v>829</v>
      </c>
      <c r="F5" s="131" t="s">
        <v>830</v>
      </c>
      <c r="G5" s="131"/>
      <c r="H5" s="131" t="s">
        <v>829</v>
      </c>
      <c r="I5" s="131" t="s">
        <v>830</v>
      </c>
    </row>
    <row r="6" spans="2:9" x14ac:dyDescent="0.2">
      <c r="B6" s="131">
        <v>100</v>
      </c>
      <c r="C6" s="131">
        <v>41</v>
      </c>
      <c r="D6" s="136"/>
      <c r="E6" s="131">
        <v>100</v>
      </c>
      <c r="F6" s="131">
        <v>50</v>
      </c>
      <c r="G6" s="131"/>
      <c r="H6" s="131">
        <v>100</v>
      </c>
      <c r="I6" s="131">
        <v>49</v>
      </c>
    </row>
    <row r="7" spans="2:9" x14ac:dyDescent="0.2">
      <c r="B7" s="131">
        <v>1000</v>
      </c>
      <c r="C7" s="131">
        <v>43</v>
      </c>
      <c r="D7" s="136"/>
      <c r="E7" s="131">
        <v>1000</v>
      </c>
      <c r="F7" s="131">
        <v>72</v>
      </c>
      <c r="G7" s="131"/>
      <c r="H7" s="131">
        <v>1000</v>
      </c>
      <c r="I7" s="131">
        <v>54</v>
      </c>
    </row>
    <row r="8" spans="2:9" x14ac:dyDescent="0.2">
      <c r="B8" s="131">
        <v>100000</v>
      </c>
      <c r="C8" s="131">
        <v>68</v>
      </c>
      <c r="D8" s="136"/>
      <c r="E8" s="131">
        <v>100000</v>
      </c>
      <c r="F8" s="131">
        <v>98</v>
      </c>
      <c r="G8" s="131"/>
      <c r="H8" s="131">
        <v>100000</v>
      </c>
      <c r="I8" s="131">
        <v>75</v>
      </c>
    </row>
    <row r="9" spans="2:9" x14ac:dyDescent="0.2">
      <c r="B9" s="131">
        <v>500000</v>
      </c>
      <c r="C9" s="131">
        <v>130</v>
      </c>
      <c r="D9" s="136"/>
      <c r="E9" s="131">
        <v>500000</v>
      </c>
      <c r="F9" s="131">
        <v>178</v>
      </c>
      <c r="G9" s="131"/>
      <c r="H9" s="131">
        <v>500000</v>
      </c>
      <c r="I9" s="131">
        <v>152</v>
      </c>
    </row>
    <row r="10" spans="2:9" x14ac:dyDescent="0.2">
      <c r="B10" s="131">
        <v>1000000</v>
      </c>
      <c r="C10" s="131">
        <v>229</v>
      </c>
      <c r="D10" s="136"/>
      <c r="E10" s="131">
        <v>1000000</v>
      </c>
      <c r="F10" s="131">
        <v>330</v>
      </c>
      <c r="G10" s="131"/>
      <c r="H10" s="131">
        <v>1000000</v>
      </c>
      <c r="I10" s="131">
        <v>313</v>
      </c>
    </row>
    <row r="11" spans="2:9" x14ac:dyDescent="0.2">
      <c r="B11" s="131"/>
      <c r="C11" s="131"/>
      <c r="D11" s="136"/>
      <c r="E11" s="131"/>
      <c r="G11" s="131"/>
    </row>
    <row r="12" spans="2:9" x14ac:dyDescent="0.2">
      <c r="B12" s="131"/>
      <c r="C12" s="131"/>
      <c r="D12" s="136"/>
      <c r="E12" s="131"/>
      <c r="G12" s="131"/>
    </row>
    <row r="13" spans="2:9" x14ac:dyDescent="0.2">
      <c r="B13" s="131"/>
      <c r="C13" s="131"/>
      <c r="D13" s="136"/>
      <c r="E13" s="131"/>
      <c r="G13" s="131"/>
    </row>
    <row r="14" spans="2:9" x14ac:dyDescent="0.2">
      <c r="B14" s="131"/>
      <c r="C14" s="131"/>
      <c r="D14" s="136"/>
      <c r="E14" s="131"/>
      <c r="G14" s="131"/>
    </row>
    <row r="15" spans="2:9" x14ac:dyDescent="0.2">
      <c r="B15" s="131"/>
      <c r="C15" s="131"/>
      <c r="D15" s="136"/>
      <c r="E15" s="131"/>
      <c r="G15" s="131"/>
    </row>
    <row r="16" spans="2:9" x14ac:dyDescent="0.2">
      <c r="B16" s="131"/>
      <c r="C16" s="131"/>
      <c r="D16" s="136"/>
      <c r="E16" s="131"/>
      <c r="G16" s="131"/>
    </row>
    <row r="17" spans="2:7" x14ac:dyDescent="0.2">
      <c r="B17" s="131"/>
      <c r="C17" s="131"/>
      <c r="D17" s="136"/>
      <c r="E17" s="131"/>
      <c r="G17" s="131"/>
    </row>
    <row r="18" spans="2:7" x14ac:dyDescent="0.2">
      <c r="B18" s="131"/>
      <c r="C18" s="131"/>
      <c r="D18" s="136"/>
      <c r="E18" s="131"/>
      <c r="G18" s="131"/>
    </row>
    <row r="19" spans="2:7" x14ac:dyDescent="0.2">
      <c r="B19" s="131"/>
      <c r="C19" s="131"/>
      <c r="D19" s="136"/>
      <c r="E19" s="131"/>
      <c r="G19" s="131"/>
    </row>
    <row r="20" spans="2:7" x14ac:dyDescent="0.2">
      <c r="B20" s="131"/>
      <c r="C20" s="131"/>
      <c r="D20" s="136"/>
      <c r="E20" s="131"/>
      <c r="G20" s="131"/>
    </row>
    <row r="21" spans="2:7" x14ac:dyDescent="0.2">
      <c r="B21" s="131"/>
      <c r="C21" s="131"/>
      <c r="D21" s="136"/>
      <c r="E21" s="131"/>
      <c r="G21" s="131"/>
    </row>
    <row r="22" spans="2:7" x14ac:dyDescent="0.2">
      <c r="B22" s="131"/>
      <c r="C22" s="131"/>
      <c r="D22" s="136"/>
      <c r="E22" s="131"/>
      <c r="G22" s="131"/>
    </row>
    <row r="23" spans="2:7" x14ac:dyDescent="0.2">
      <c r="B23" s="131"/>
      <c r="C23" s="131"/>
      <c r="D23" s="136"/>
      <c r="E23" s="131"/>
      <c r="G23" s="131"/>
    </row>
    <row r="24" spans="2:7" x14ac:dyDescent="0.2">
      <c r="B24" s="131"/>
      <c r="C24" s="131"/>
      <c r="D24" s="136"/>
      <c r="E24" s="131"/>
      <c r="G24" s="131"/>
    </row>
    <row r="25" spans="2:7" x14ac:dyDescent="0.2">
      <c r="B25" s="131"/>
      <c r="C25" s="131"/>
      <c r="D25" s="136"/>
      <c r="E25" s="131"/>
      <c r="G25" s="131"/>
    </row>
    <row r="26" spans="2:7" x14ac:dyDescent="0.2">
      <c r="B26" s="131"/>
      <c r="C26" s="131"/>
      <c r="D26" s="136"/>
      <c r="E26" s="131"/>
      <c r="G26" s="131"/>
    </row>
    <row r="27" spans="2:7" x14ac:dyDescent="0.2">
      <c r="B27" s="131"/>
      <c r="C27" s="131"/>
      <c r="D27" s="136"/>
      <c r="E27" s="131"/>
      <c r="G27" s="131"/>
    </row>
    <row r="28" spans="2:7" x14ac:dyDescent="0.2">
      <c r="B28" s="131"/>
      <c r="C28" s="131"/>
      <c r="D28" s="136"/>
      <c r="E28" s="131"/>
      <c r="G28" s="131"/>
    </row>
    <row r="29" spans="2:7" x14ac:dyDescent="0.2">
      <c r="B29" s="131"/>
      <c r="C29" s="131"/>
      <c r="D29" s="136"/>
      <c r="E29" s="131"/>
      <c r="G29" s="131"/>
    </row>
    <row r="30" spans="2:7" x14ac:dyDescent="0.2">
      <c r="B30" s="131"/>
      <c r="C30" s="131"/>
      <c r="D30" s="136"/>
      <c r="E30" s="131"/>
      <c r="G30" s="131"/>
    </row>
    <row r="31" spans="2:7" x14ac:dyDescent="0.2">
      <c r="B31" s="131"/>
      <c r="C31" s="131"/>
      <c r="D31" s="136"/>
      <c r="E31" s="131"/>
      <c r="G31" s="131"/>
    </row>
    <row r="32" spans="2:7" x14ac:dyDescent="0.2">
      <c r="B32" s="131"/>
      <c r="C32" s="131"/>
      <c r="D32" s="136"/>
      <c r="E32" s="131"/>
      <c r="G32" s="131"/>
    </row>
    <row r="33" spans="2:7" x14ac:dyDescent="0.2">
      <c r="B33" s="131"/>
      <c r="C33" s="131"/>
      <c r="D33" s="136"/>
      <c r="E33" s="131"/>
      <c r="G33" s="131"/>
    </row>
    <row r="34" spans="2:7" x14ac:dyDescent="0.2">
      <c r="B34" s="131"/>
      <c r="C34" s="131"/>
      <c r="D34" s="136"/>
      <c r="E34" s="131"/>
      <c r="G34" s="131"/>
    </row>
    <row r="35" spans="2:7" x14ac:dyDescent="0.2">
      <c r="B35" s="131"/>
      <c r="C35" s="131"/>
      <c r="D35" s="136"/>
      <c r="E35" s="131"/>
      <c r="G35" s="131"/>
    </row>
    <row r="36" spans="2:7" x14ac:dyDescent="0.2">
      <c r="B36" s="131"/>
      <c r="C36" s="131"/>
      <c r="D36" s="136"/>
      <c r="E36" s="131"/>
      <c r="G36" s="131"/>
    </row>
    <row r="37" spans="2:7" x14ac:dyDescent="0.2">
      <c r="B37" s="131"/>
      <c r="C37" s="131"/>
      <c r="D37" s="136"/>
      <c r="E37" s="131"/>
      <c r="G37" s="131"/>
    </row>
    <row r="38" spans="2:7" x14ac:dyDescent="0.2">
      <c r="B38" s="131"/>
      <c r="C38" s="131"/>
      <c r="D38" s="136"/>
      <c r="E38" s="131"/>
      <c r="G38" s="131"/>
    </row>
    <row r="39" spans="2:7" x14ac:dyDescent="0.2">
      <c r="B39" s="131"/>
      <c r="C39" s="131"/>
      <c r="D39" s="136"/>
      <c r="E39" s="131"/>
      <c r="G39" s="131"/>
    </row>
    <row r="40" spans="2:7" x14ac:dyDescent="0.2">
      <c r="B40" s="131"/>
      <c r="C40" s="131"/>
      <c r="D40" s="136"/>
      <c r="E40" s="131"/>
      <c r="G40" s="131"/>
    </row>
    <row r="41" spans="2:7" x14ac:dyDescent="0.2">
      <c r="B41" s="131"/>
      <c r="C41" s="131"/>
      <c r="D41" s="136"/>
      <c r="E41" s="131"/>
      <c r="G41" s="131"/>
    </row>
    <row r="42" spans="2:7" x14ac:dyDescent="0.2">
      <c r="B42" s="131"/>
      <c r="C42" s="131"/>
      <c r="D42" s="136"/>
      <c r="E42" s="131"/>
      <c r="G42" s="131"/>
    </row>
    <row r="43" spans="2:7" x14ac:dyDescent="0.2">
      <c r="B43" s="131"/>
      <c r="C43" s="131"/>
      <c r="D43" s="136"/>
      <c r="E43" s="131"/>
      <c r="G43" s="131"/>
    </row>
    <row r="44" spans="2:7" x14ac:dyDescent="0.2">
      <c r="B44" s="131"/>
      <c r="C44" s="131"/>
      <c r="D44" s="136"/>
      <c r="E44" s="131"/>
      <c r="G44" s="131"/>
    </row>
    <row r="45" spans="2:7" x14ac:dyDescent="0.2">
      <c r="B45" s="131"/>
      <c r="C45" s="131"/>
      <c r="D45" s="136"/>
      <c r="E45" s="131"/>
      <c r="G45" s="131"/>
    </row>
    <row r="46" spans="2:7" x14ac:dyDescent="0.2">
      <c r="B46" s="131"/>
      <c r="C46" s="131"/>
      <c r="D46" s="136"/>
      <c r="E46" s="131"/>
      <c r="G46" s="131"/>
    </row>
    <row r="47" spans="2:7" x14ac:dyDescent="0.2">
      <c r="B47" s="131"/>
      <c r="C47" s="131"/>
      <c r="D47" s="136"/>
      <c r="E47" s="131"/>
      <c r="G47" s="131"/>
    </row>
    <row r="48" spans="2:7" x14ac:dyDescent="0.2">
      <c r="B48" s="131"/>
      <c r="C48" s="131"/>
      <c r="D48" s="136"/>
      <c r="E48" s="131"/>
      <c r="G48" s="131"/>
    </row>
    <row r="49" spans="2:7" x14ac:dyDescent="0.2">
      <c r="B49" s="131"/>
      <c r="C49" s="131"/>
      <c r="D49" s="136"/>
      <c r="E49" s="131"/>
      <c r="G49" s="131"/>
    </row>
    <row r="50" spans="2:7" x14ac:dyDescent="0.2">
      <c r="B50" s="131"/>
      <c r="C50" s="131"/>
      <c r="D50" s="136"/>
      <c r="E50" s="131"/>
      <c r="G50" s="131"/>
    </row>
    <row r="51" spans="2:7" x14ac:dyDescent="0.2">
      <c r="B51" s="131"/>
      <c r="C51" s="131"/>
      <c r="D51" s="136"/>
      <c r="E51" s="131"/>
      <c r="G51" s="131"/>
    </row>
    <row r="52" spans="2:7" x14ac:dyDescent="0.2">
      <c r="B52" s="131"/>
      <c r="C52" s="131"/>
      <c r="D52" s="136"/>
      <c r="E52" s="131"/>
      <c r="G52" s="131"/>
    </row>
    <row r="53" spans="2:7" x14ac:dyDescent="0.2">
      <c r="B53" s="131"/>
      <c r="C53" s="131"/>
      <c r="D53" s="136"/>
      <c r="E53" s="131"/>
      <c r="G53" s="131"/>
    </row>
    <row r="54" spans="2:7" x14ac:dyDescent="0.2">
      <c r="B54" s="131"/>
      <c r="C54" s="131"/>
      <c r="D54" s="136"/>
      <c r="E54" s="131"/>
      <c r="G54" s="131"/>
    </row>
    <row r="55" spans="2:7" x14ac:dyDescent="0.2">
      <c r="B55" s="131"/>
      <c r="C55" s="131"/>
      <c r="D55" s="136"/>
      <c r="E55" s="131"/>
      <c r="G55" s="131"/>
    </row>
    <row r="56" spans="2:7" x14ac:dyDescent="0.2">
      <c r="B56" s="131"/>
      <c r="C56" s="131"/>
      <c r="D56" s="136"/>
      <c r="E56" s="131"/>
      <c r="G56" s="131"/>
    </row>
    <row r="57" spans="2:7" x14ac:dyDescent="0.2">
      <c r="B57" s="131"/>
      <c r="C57" s="131"/>
      <c r="D57" s="136"/>
      <c r="E57" s="131"/>
      <c r="G57" s="131"/>
    </row>
    <row r="58" spans="2:7" x14ac:dyDescent="0.2">
      <c r="B58" s="131"/>
      <c r="C58" s="131"/>
      <c r="D58" s="136"/>
      <c r="E58" s="131"/>
      <c r="G58" s="131"/>
    </row>
    <row r="59" spans="2:7" x14ac:dyDescent="0.2">
      <c r="B59" s="131"/>
      <c r="C59" s="131"/>
      <c r="D59" s="136"/>
      <c r="E59" s="131"/>
      <c r="G59" s="131"/>
    </row>
    <row r="60" spans="2:7" x14ac:dyDescent="0.2">
      <c r="B60" s="131"/>
      <c r="C60" s="131"/>
      <c r="D60" s="136"/>
      <c r="E60" s="131"/>
      <c r="G60" s="131"/>
    </row>
    <row r="61" spans="2:7" x14ac:dyDescent="0.2">
      <c r="B61" s="131"/>
      <c r="C61" s="131"/>
      <c r="D61" s="136"/>
      <c r="E61" s="131"/>
      <c r="G61" s="131"/>
    </row>
    <row r="62" spans="2:7" x14ac:dyDescent="0.2">
      <c r="B62" s="131"/>
      <c r="C62" s="131"/>
      <c r="D62" s="136"/>
      <c r="E62" s="131"/>
      <c r="G62" s="131"/>
    </row>
    <row r="63" spans="2:7" x14ac:dyDescent="0.2">
      <c r="B63" s="131"/>
      <c r="C63" s="131"/>
      <c r="D63" s="136"/>
      <c r="E63" s="131"/>
      <c r="G63" s="131"/>
    </row>
    <row r="64" spans="2:7" x14ac:dyDescent="0.2">
      <c r="B64" s="131"/>
      <c r="C64" s="131"/>
      <c r="D64" s="136"/>
      <c r="E64" s="131"/>
      <c r="G64" s="131"/>
    </row>
    <row r="65" spans="2:7" x14ac:dyDescent="0.2">
      <c r="B65" s="131"/>
      <c r="C65" s="131"/>
      <c r="D65" s="136"/>
      <c r="E65" s="131"/>
      <c r="G65" s="131"/>
    </row>
    <row r="66" spans="2:7" x14ac:dyDescent="0.2">
      <c r="B66" s="131"/>
      <c r="C66" s="131"/>
      <c r="D66" s="136"/>
      <c r="E66" s="131"/>
      <c r="G66" s="131"/>
    </row>
    <row r="67" spans="2:7" x14ac:dyDescent="0.2">
      <c r="B67" s="131"/>
      <c r="C67" s="131"/>
      <c r="D67" s="136"/>
      <c r="E67" s="131"/>
      <c r="G67" s="131"/>
    </row>
    <row r="68" spans="2:7" x14ac:dyDescent="0.2">
      <c r="B68" s="131"/>
      <c r="C68" s="131"/>
      <c r="D68" s="136"/>
      <c r="E68" s="131"/>
      <c r="G68" s="131"/>
    </row>
    <row r="69" spans="2:7" x14ac:dyDescent="0.2">
      <c r="B69" s="131"/>
      <c r="C69" s="131"/>
      <c r="D69" s="136"/>
      <c r="E69" s="131"/>
      <c r="G69" s="131"/>
    </row>
    <row r="70" spans="2:7" x14ac:dyDescent="0.2">
      <c r="B70" s="131"/>
      <c r="C70" s="131"/>
      <c r="D70" s="136"/>
      <c r="E70" s="131"/>
      <c r="G70" s="131"/>
    </row>
    <row r="71" spans="2:7" x14ac:dyDescent="0.2">
      <c r="B71" s="131"/>
      <c r="C71" s="131"/>
      <c r="D71" s="136"/>
      <c r="E71" s="131"/>
      <c r="G71" s="131"/>
    </row>
    <row r="72" spans="2:7" x14ac:dyDescent="0.2">
      <c r="B72" s="131"/>
      <c r="C72" s="131"/>
      <c r="D72" s="136"/>
      <c r="E72" s="131"/>
      <c r="G72" s="131"/>
    </row>
    <row r="73" spans="2:7" x14ac:dyDescent="0.2">
      <c r="B73" s="131"/>
      <c r="C73" s="131"/>
      <c r="D73" s="136"/>
      <c r="E73" s="131"/>
      <c r="G73" s="131"/>
    </row>
    <row r="74" spans="2:7" x14ac:dyDescent="0.2">
      <c r="B74" s="131"/>
      <c r="C74" s="131"/>
      <c r="D74" s="136"/>
      <c r="E74" s="131"/>
      <c r="G74" s="131"/>
    </row>
    <row r="75" spans="2:7" x14ac:dyDescent="0.2">
      <c r="B75" s="131"/>
      <c r="C75" s="131"/>
      <c r="D75" s="136"/>
      <c r="E75" s="131"/>
      <c r="G75" s="131"/>
    </row>
    <row r="77" spans="2:7" x14ac:dyDescent="0.2">
      <c r="B77" s="135"/>
      <c r="C77" s="135"/>
      <c r="D77" s="135"/>
      <c r="E77" s="135"/>
      <c r="G77" s="135"/>
    </row>
    <row r="79" spans="2:7" x14ac:dyDescent="0.2">
      <c r="B79" s="135"/>
      <c r="C79" s="135"/>
      <c r="D79" s="135"/>
      <c r="E79" s="135"/>
      <c r="G79" s="135"/>
    </row>
    <row r="81" spans="2:7" x14ac:dyDescent="0.2">
      <c r="B81" s="135"/>
      <c r="C81" s="135"/>
      <c r="D81" s="135"/>
      <c r="E81" s="135"/>
      <c r="G81" s="135"/>
    </row>
    <row r="83" spans="2:7" x14ac:dyDescent="0.2">
      <c r="B83" s="135"/>
      <c r="C83" s="135"/>
      <c r="D83" s="135"/>
      <c r="E83" s="135"/>
      <c r="G83" s="135"/>
    </row>
    <row r="85" spans="2:7" x14ac:dyDescent="0.2">
      <c r="B85" s="135"/>
      <c r="C85" s="135"/>
      <c r="D85" s="135"/>
      <c r="E85" s="135"/>
      <c r="G85" s="135"/>
    </row>
    <row r="87" spans="2:7" x14ac:dyDescent="0.2">
      <c r="B87" s="135"/>
      <c r="C87" s="135"/>
      <c r="D87" s="135"/>
      <c r="E87" s="135"/>
      <c r="G87" s="135"/>
    </row>
    <row r="89" spans="2:7" x14ac:dyDescent="0.2">
      <c r="B89" s="135"/>
      <c r="C89" s="135"/>
      <c r="D89" s="135"/>
      <c r="E89" s="135"/>
      <c r="G89" s="135"/>
    </row>
    <row r="91" spans="2:7" x14ac:dyDescent="0.2">
      <c r="B91" s="135"/>
      <c r="C91" s="135"/>
      <c r="D91" s="135"/>
      <c r="E91" s="135"/>
      <c r="G91" s="135"/>
    </row>
    <row r="93" spans="2:7" x14ac:dyDescent="0.2">
      <c r="B93" s="135"/>
      <c r="C93" s="135"/>
      <c r="D93" s="135"/>
      <c r="E93" s="135"/>
      <c r="G93" s="135"/>
    </row>
    <row r="95" spans="2:7" x14ac:dyDescent="0.2">
      <c r="B95" s="135"/>
      <c r="C95" s="135"/>
      <c r="D95" s="135"/>
      <c r="E95" s="135"/>
      <c r="G95" s="135"/>
    </row>
    <row r="97" spans="2:7" x14ac:dyDescent="0.2">
      <c r="B97" s="135"/>
      <c r="C97" s="135"/>
      <c r="D97" s="135"/>
      <c r="E97" s="135"/>
      <c r="G97" s="135"/>
    </row>
    <row r="99" spans="2:7" x14ac:dyDescent="0.2">
      <c r="B99" s="135"/>
      <c r="C99" s="135"/>
      <c r="D99" s="135"/>
      <c r="E99" s="135"/>
      <c r="G99" s="135"/>
    </row>
    <row r="101" spans="2:7" x14ac:dyDescent="0.2">
      <c r="B101" s="135"/>
      <c r="C101" s="135"/>
      <c r="D101" s="135"/>
      <c r="E101" s="135"/>
      <c r="G101" s="135"/>
    </row>
    <row r="103" spans="2:7" x14ac:dyDescent="0.2">
      <c r="B103" s="135"/>
      <c r="C103" s="135"/>
      <c r="D103" s="135"/>
      <c r="E103" s="135"/>
      <c r="G103" s="135"/>
    </row>
    <row r="105" spans="2:7" x14ac:dyDescent="0.2">
      <c r="B105" s="135"/>
      <c r="C105" s="135"/>
      <c r="D105" s="135"/>
      <c r="E105" s="135"/>
      <c r="G105" s="135"/>
    </row>
    <row r="107" spans="2:7" x14ac:dyDescent="0.2">
      <c r="B107" s="135"/>
      <c r="C107" s="135"/>
      <c r="D107" s="135"/>
      <c r="E107" s="135"/>
      <c r="G107" s="135"/>
    </row>
    <row r="109" spans="2:7" x14ac:dyDescent="0.2">
      <c r="B109" s="135"/>
      <c r="C109" s="135"/>
      <c r="D109" s="135"/>
      <c r="E109" s="135"/>
      <c r="G109" s="135"/>
    </row>
    <row r="111" spans="2:7" x14ac:dyDescent="0.2">
      <c r="B111" s="135"/>
      <c r="C111" s="135"/>
      <c r="D111" s="135"/>
      <c r="E111" s="135"/>
      <c r="G111" s="135"/>
    </row>
    <row r="113" spans="2:7" x14ac:dyDescent="0.2">
      <c r="B113" s="135"/>
      <c r="C113" s="135"/>
      <c r="D113" s="135"/>
      <c r="E113" s="135"/>
      <c r="G113" s="135"/>
    </row>
    <row r="115" spans="2:7" x14ac:dyDescent="0.2">
      <c r="B115" s="135"/>
      <c r="C115" s="135"/>
      <c r="D115" s="135"/>
      <c r="E115" s="135"/>
      <c r="G115" s="135"/>
    </row>
    <row r="117" spans="2:7" x14ac:dyDescent="0.2">
      <c r="B117" s="135"/>
      <c r="C117" s="135"/>
      <c r="D117" s="135"/>
      <c r="E117" s="135"/>
      <c r="G117" s="135"/>
    </row>
    <row r="119" spans="2:7" x14ac:dyDescent="0.2">
      <c r="B119" s="135"/>
      <c r="C119" s="135"/>
      <c r="D119" s="135"/>
      <c r="E119" s="135"/>
      <c r="G119" s="135"/>
    </row>
    <row r="121" spans="2:7" x14ac:dyDescent="0.2">
      <c r="B121" s="135"/>
      <c r="C121" s="135"/>
      <c r="D121" s="135"/>
      <c r="E121" s="135"/>
      <c r="G121" s="135"/>
    </row>
    <row r="123" spans="2:7" x14ac:dyDescent="0.2">
      <c r="B123" s="135"/>
      <c r="C123" s="135"/>
      <c r="D123" s="135"/>
      <c r="E123" s="135"/>
      <c r="G123" s="135"/>
    </row>
    <row r="125" spans="2:7" x14ac:dyDescent="0.2">
      <c r="B125" s="135"/>
      <c r="C125" s="135"/>
      <c r="D125" s="135"/>
      <c r="E125" s="135"/>
      <c r="G125" s="135"/>
    </row>
    <row r="127" spans="2:7" x14ac:dyDescent="0.2">
      <c r="B127" s="135"/>
      <c r="C127" s="135"/>
      <c r="D127" s="135"/>
      <c r="E127" s="135"/>
      <c r="G127" s="135"/>
    </row>
    <row r="129" spans="2:7" x14ac:dyDescent="0.2">
      <c r="B129" s="135"/>
      <c r="C129" s="135"/>
      <c r="D129" s="135"/>
      <c r="E129" s="135"/>
      <c r="G129" s="135"/>
    </row>
    <row r="131" spans="2:7" x14ac:dyDescent="0.2">
      <c r="B131" s="135"/>
      <c r="C131" s="135"/>
      <c r="D131" s="135"/>
      <c r="E131" s="135"/>
      <c r="G131" s="135"/>
    </row>
    <row r="133" spans="2:7" x14ac:dyDescent="0.2">
      <c r="B133" s="135"/>
      <c r="C133" s="135"/>
      <c r="D133" s="135"/>
      <c r="E133" s="135"/>
      <c r="G133" s="135"/>
    </row>
    <row r="135" spans="2:7" x14ac:dyDescent="0.2">
      <c r="B135" s="135"/>
      <c r="C135" s="135"/>
      <c r="D135" s="135"/>
      <c r="E135" s="135"/>
      <c r="G135" s="135"/>
    </row>
    <row r="137" spans="2:7" x14ac:dyDescent="0.2">
      <c r="B137" s="135"/>
      <c r="C137" s="135"/>
      <c r="D137" s="135"/>
      <c r="E137" s="135"/>
      <c r="G137" s="135"/>
    </row>
    <row r="139" spans="2:7" x14ac:dyDescent="0.2">
      <c r="B139" s="135"/>
      <c r="C139" s="135"/>
      <c r="D139" s="135"/>
      <c r="E139" s="135"/>
      <c r="G139" s="135"/>
    </row>
    <row r="141" spans="2:7" x14ac:dyDescent="0.2">
      <c r="B141" s="135"/>
      <c r="C141" s="135"/>
      <c r="D141" s="135"/>
      <c r="E141" s="135"/>
      <c r="G141" s="135"/>
    </row>
    <row r="143" spans="2:7" x14ac:dyDescent="0.2">
      <c r="B143" s="135"/>
      <c r="C143" s="135"/>
      <c r="D143" s="135"/>
      <c r="E143" s="135"/>
      <c r="G143" s="135"/>
    </row>
    <row r="145" spans="2:7" x14ac:dyDescent="0.2">
      <c r="B145" s="135"/>
      <c r="C145" s="135"/>
      <c r="D145" s="135"/>
      <c r="E145" s="135"/>
      <c r="G145" s="135"/>
    </row>
    <row r="147" spans="2:7" x14ac:dyDescent="0.2">
      <c r="B147" s="135"/>
      <c r="C147" s="135"/>
      <c r="D147" s="135"/>
      <c r="E147" s="135"/>
      <c r="G147" s="135"/>
    </row>
  </sheetData>
  <mergeCells count="4">
    <mergeCell ref="B4:C4"/>
    <mergeCell ref="E4:F4"/>
    <mergeCell ref="H4:I4"/>
    <mergeCell ref="B3:I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67EE-2038-0845-9A44-27E88E9E6E15}">
  <dimension ref="C1:K7"/>
  <sheetViews>
    <sheetView workbookViewId="0">
      <selection activeCell="F16" sqref="F16"/>
    </sheetView>
  </sheetViews>
  <sheetFormatPr baseColWidth="10" defaultRowHeight="16" x14ac:dyDescent="0.2"/>
  <cols>
    <col min="3" max="3" width="25" bestFit="1" customWidth="1"/>
    <col min="10" max="10" width="21.5" bestFit="1" customWidth="1"/>
    <col min="11" max="11" width="17.83203125" bestFit="1" customWidth="1"/>
  </cols>
  <sheetData>
    <row r="1" spans="3:11" ht="17" thickBot="1" x14ac:dyDescent="0.25"/>
    <row r="2" spans="3:11" ht="18" thickTop="1" thickBot="1" x14ac:dyDescent="0.25">
      <c r="D2" s="204" t="s">
        <v>832</v>
      </c>
      <c r="E2" s="204"/>
      <c r="F2" s="204"/>
      <c r="G2" s="204" t="s">
        <v>834</v>
      </c>
      <c r="H2" s="204"/>
      <c r="I2" s="204"/>
      <c r="J2" s="163"/>
      <c r="K2" s="163"/>
    </row>
    <row r="3" spans="3:11" ht="18" thickTop="1" thickBot="1" x14ac:dyDescent="0.25">
      <c r="D3" s="163">
        <v>7000</v>
      </c>
      <c r="E3" s="163">
        <v>7001</v>
      </c>
      <c r="F3" s="163">
        <v>7002</v>
      </c>
      <c r="G3" s="163">
        <v>7003</v>
      </c>
      <c r="H3" s="163">
        <v>7004</v>
      </c>
      <c r="I3" s="163">
        <v>7005</v>
      </c>
      <c r="J3" s="163" t="s">
        <v>833</v>
      </c>
      <c r="K3" s="163" t="s">
        <v>831</v>
      </c>
    </row>
    <row r="4" spans="3:11" ht="18" thickTop="1" thickBot="1" x14ac:dyDescent="0.25">
      <c r="C4" s="163" t="s">
        <v>58</v>
      </c>
      <c r="D4" s="32">
        <v>1.004618</v>
      </c>
      <c r="E4" s="164">
        <v>1.0296920000000001</v>
      </c>
      <c r="F4" s="164">
        <v>1.016632</v>
      </c>
      <c r="G4" s="164">
        <v>1.0100279999999999</v>
      </c>
      <c r="H4" s="164">
        <v>1.01498</v>
      </c>
      <c r="I4" s="164">
        <v>1.0060359999999999</v>
      </c>
      <c r="J4" s="164">
        <f>SUM(D4:F4)</f>
        <v>3.050942</v>
      </c>
      <c r="K4" s="33">
        <v>2.0299999999999998</v>
      </c>
    </row>
    <row r="5" spans="3:11" ht="18" thickTop="1" thickBot="1" x14ac:dyDescent="0.25">
      <c r="C5" s="163" t="s">
        <v>59</v>
      </c>
      <c r="D5" s="165">
        <v>0.92722700000000002</v>
      </c>
      <c r="E5" s="166">
        <v>0.93923100000000004</v>
      </c>
      <c r="F5" s="166">
        <v>0.93503700000000001</v>
      </c>
      <c r="G5" s="166">
        <v>0.93920199999999998</v>
      </c>
      <c r="H5" s="166">
        <v>0.93542400000000003</v>
      </c>
      <c r="I5" s="166">
        <v>0.92906999999999995</v>
      </c>
      <c r="J5" s="166">
        <f t="shared" ref="J5:J6" si="0">SUM(D5:F5)</f>
        <v>2.8014950000000001</v>
      </c>
      <c r="K5" s="34">
        <v>2</v>
      </c>
    </row>
    <row r="6" spans="3:11" ht="18" thickTop="1" thickBot="1" x14ac:dyDescent="0.25">
      <c r="C6" s="163" t="s">
        <v>71</v>
      </c>
      <c r="D6" s="167">
        <v>2.719738</v>
      </c>
      <c r="E6" s="168">
        <v>2.6514899999999999</v>
      </c>
      <c r="F6" s="168">
        <v>2.676488</v>
      </c>
      <c r="G6" s="168">
        <v>2.6573000000000002</v>
      </c>
      <c r="H6" s="168">
        <v>2.743134</v>
      </c>
      <c r="I6" s="168">
        <v>2.6507299999999998</v>
      </c>
      <c r="J6" s="168">
        <f t="shared" si="0"/>
        <v>8.0477160000000012</v>
      </c>
      <c r="K6" s="35">
        <v>6.49</v>
      </c>
    </row>
    <row r="7" spans="3:11" ht="17" thickTop="1" x14ac:dyDescent="0.2"/>
  </sheetData>
  <mergeCells count="2"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External Redis-Benchmarks</vt:lpstr>
      <vt:lpstr>Internal Redis-Benchmarks</vt:lpstr>
      <vt:lpstr>Attestation Results</vt:lpstr>
      <vt:lpstr>Homomorphic Encryption</vt:lpstr>
      <vt:lpstr>Standalone Redis</vt:lpstr>
      <vt:lpstr>Cluster Redis</vt:lpstr>
      <vt:lpstr>Memory &amp; CPU</vt:lpstr>
      <vt:lpstr>Performance over Size</vt:lpstr>
      <vt:lpstr>Cluster Nodes Memory</vt:lpstr>
      <vt:lpstr>'Memory &amp; CPU'!Extract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2020-12-01T02:12:06Z</dcterms:modified>
</cp:coreProperties>
</file>