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67C2522A-3905-B54D-8A65-C3A04579BA82}" xr6:coauthVersionLast="45" xr6:coauthVersionMax="45" xr10:uidLastSave="{00000000-0000-0000-0000-000000000000}"/>
  <bookViews>
    <workbookView xWindow="-4560" yWindow="-21600" windowWidth="38400" windowHeight="21600" activeTab="3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Standalone Redis" sheetId="5" r:id="rId4"/>
  </sheets>
  <definedNames>
    <definedName name="_xlchart.v1.0" hidden="1">'Standalone Redis'!$AB$11:$AB$31</definedName>
    <definedName name="_xlchart.v1.1" hidden="1">'Standalone Redis'!$AB$9:$AC$9</definedName>
    <definedName name="_xlchart.v1.10" hidden="1">'Standalone Redis'!$AB$9:$AC$9</definedName>
    <definedName name="_xlchart.v1.11" hidden="1">'Standalone Redis'!$AC$11:$AC$31</definedName>
    <definedName name="_xlchart.v1.12" hidden="1">'Standalone Redis'!$AE$11:$AE$31</definedName>
    <definedName name="_xlchart.v1.13" hidden="1">'Standalone Redis'!$AE$9:$AF$9</definedName>
    <definedName name="_xlchart.v1.14" hidden="1">'Standalone Redis'!$AF$11:$AF$31</definedName>
    <definedName name="_xlchart.v1.15" hidden="1">'Standalone Redis'!$AK$11:$AK$31</definedName>
    <definedName name="_xlchart.v1.16" hidden="1">'Standalone Redis'!$AK$9:$AL$9</definedName>
    <definedName name="_xlchart.v1.17" hidden="1">'Standalone Redis'!$AL$11:$AL$31</definedName>
    <definedName name="_xlchart.v1.2" hidden="1">'Standalone Redis'!$AC$11:$AC$31</definedName>
    <definedName name="_xlchart.v1.3" hidden="1">'Standalone Redis'!$AE$11:$AE$31</definedName>
    <definedName name="_xlchart.v1.4" hidden="1">'Standalone Redis'!$AE$9:$AF$9</definedName>
    <definedName name="_xlchart.v1.5" hidden="1">'Standalone Redis'!$AF$11:$AF$31</definedName>
    <definedName name="_xlchart.v1.6" hidden="1">'Standalone Redis'!$AK$11:$AK$31</definedName>
    <definedName name="_xlchart.v1.7" hidden="1">'Standalone Redis'!$AK$9:$AL$9</definedName>
    <definedName name="_xlchart.v1.8" hidden="1">'Standalone Redis'!$AL$11:$AL$31</definedName>
    <definedName name="_xlchart.v1.9" hidden="1">'Standalone Redis'!$AB$11:$AB$31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5" l="1"/>
  <c r="K61" i="5"/>
  <c r="J59" i="5"/>
  <c r="I59" i="5"/>
  <c r="H59" i="5"/>
  <c r="G59" i="5"/>
  <c r="F59" i="5"/>
  <c r="J58" i="5"/>
  <c r="I58" i="5"/>
  <c r="I60" i="5" s="1"/>
  <c r="H58" i="5"/>
  <c r="G58" i="5"/>
  <c r="F58" i="5"/>
  <c r="J57" i="5"/>
  <c r="I57" i="5"/>
  <c r="H57" i="5"/>
  <c r="G57" i="5"/>
  <c r="F57" i="5"/>
  <c r="J56" i="5"/>
  <c r="I56" i="5"/>
  <c r="H56" i="5"/>
  <c r="G56" i="5"/>
  <c r="F56" i="5"/>
  <c r="J55" i="5"/>
  <c r="I55" i="5"/>
  <c r="H55" i="5"/>
  <c r="H61" i="5" s="1"/>
  <c r="G55" i="5"/>
  <c r="F55" i="5"/>
  <c r="J54" i="5"/>
  <c r="I54" i="5"/>
  <c r="H54" i="5"/>
  <c r="G54" i="5"/>
  <c r="F54" i="5"/>
  <c r="J53" i="5"/>
  <c r="I53" i="5"/>
  <c r="H53" i="5"/>
  <c r="G53" i="5"/>
  <c r="F53" i="5"/>
  <c r="J52" i="5"/>
  <c r="J60" i="5" s="1"/>
  <c r="I52" i="5"/>
  <c r="H52" i="5"/>
  <c r="G52" i="5"/>
  <c r="F52" i="5"/>
  <c r="I61" i="5"/>
  <c r="J61" i="5"/>
  <c r="H60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H7" i="4"/>
  <c r="I7" i="4"/>
  <c r="J7" i="4"/>
  <c r="K7" i="4"/>
  <c r="L7" i="4"/>
  <c r="G7" i="4"/>
  <c r="L19" i="4"/>
  <c r="L20" i="4"/>
  <c r="L21" i="4"/>
  <c r="L22" i="4"/>
  <c r="L23" i="4"/>
  <c r="L18" i="4"/>
  <c r="J23" i="4"/>
  <c r="I19" i="4"/>
  <c r="I20" i="4"/>
  <c r="I21" i="4"/>
  <c r="I22" i="4"/>
  <c r="I23" i="4"/>
  <c r="I18" i="4"/>
  <c r="H23" i="4"/>
  <c r="G23" i="4"/>
  <c r="K23" i="4"/>
  <c r="G61" i="5" l="1"/>
  <c r="G60" i="5"/>
  <c r="F60" i="5"/>
  <c r="F61" i="5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<sst xmlns="http://schemas.openxmlformats.org/spreadsheetml/2006/main" count="368" uniqueCount="74">
  <si>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</si>
  <si>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</si>
  <si>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</si>
  <si>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</si>
  <si>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</si>
  <si>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</si>
  <si>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</si>
  <si>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</si>
  <si>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</si>
  <si>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</si>
  <si>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</si>
  <si>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</si>
  <si>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</si>
  <si>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</si>
  <si>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</si>
  <si>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</si>
  <si>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</si>
  <si>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</si>
  <si>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</si>
  <si>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</si>
  <si>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</si>
  <si>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</si>
  <si>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</si>
  <si>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</si>
  <si>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</si>
  <si>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</si>
  <si>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</si>
  <si>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</si>
  <si>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</si>
  <si>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Without SGX</t>
  </si>
  <si>
    <t>With SGX</t>
  </si>
  <si>
    <t>Redis Proxy</t>
  </si>
  <si>
    <t>2nd Run</t>
  </si>
  <si>
    <t>4th Run</t>
  </si>
  <si>
    <t>5th Run</t>
  </si>
  <si>
    <t>3rd Run</t>
  </si>
  <si>
    <t>1st Run</t>
  </si>
  <si>
    <t>Losses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</si>
  <si>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</si>
  <si>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</si>
  <si>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</si>
  <si>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</si>
  <si>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</si>
  <si>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</si>
  <si>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</si>
  <si>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</si>
  <si>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</si>
  <si>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</si>
  <si>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</si>
  <si>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</si>
  <si>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</si>
  <si>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</si>
  <si>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</si>
  <si>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</si>
  <si>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</si>
  <si>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</si>
  <si>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</si>
  <si>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</si>
  <si>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</si>
  <si>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</si>
  <si>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</si>
  <si>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GET - Proxy and Redis Results</t>
  </si>
  <si>
    <t>SET - Proxy and Redis Results</t>
  </si>
  <si>
    <t>GET - Proxy SGX  and Redis SGX</t>
  </si>
  <si>
    <t>SET - Proxy SGX  and Redis SGX</t>
  </si>
  <si>
    <t>GET - Proxy and Redis Encrypted</t>
  </si>
  <si>
    <t>SET - Proxy and Redis Encrypted</t>
  </si>
  <si>
    <t>GET - Proxy SGX and Redis Encrypted</t>
  </si>
  <si>
    <t>SET - Proxy SGX and Redis Encrypted</t>
  </si>
  <si>
    <t>Proxy &amp; Redis</t>
  </si>
  <si>
    <t>Proxy SGX &amp; Redis SGX</t>
  </si>
  <si>
    <t>Proxy &amp; Redis Encrypted</t>
  </si>
  <si>
    <t>Proxy SGX &amp; Redis Encrypted</t>
  </si>
  <si>
    <t>SET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</si>
</sst>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9" formatCode="[$]hh:mm:ss;@" x16r2:formatCode16="[$-en-PT,1]hh:mm:ss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7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9" fontId="0" fillId="0" borderId="30" xfId="0" applyNumberFormat="1" applyBorder="1"/>
    <xf numFmtId="169" fontId="0" fillId="0" borderId="3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Operations</a:t>
                </a:r>
                <a:r>
                  <a:rPr lang="en-GB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Redis'!$AB$11:$AB$31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B-9A4B-81E5-19D578E0B6F9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Redis'!$AE$11:$AE$31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B-9A4B-81E5-19D578E0B6F9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Redis'!$AK$11:$AK$31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B-9A4B-81E5-19D578E0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32640"/>
        <c:axId val="280034288"/>
      </c:lineChart>
      <c:catAx>
        <c:axId val="2800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0034288"/>
        <c:crosses val="autoZero"/>
        <c:auto val="1"/>
        <c:lblAlgn val="ctr"/>
        <c:lblOffset val="100"/>
        <c:noMultiLvlLbl val="0"/>
      </c:catAx>
      <c:valAx>
        <c:axId val="2800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00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789112</xdr:colOff>
      <xdr:row>35</xdr:row>
      <xdr:rowOff>119579</xdr:rowOff>
    </xdr:from>
    <xdr:to>
      <xdr:col>33</xdr:col>
      <xdr:colOff>395269</xdr:colOff>
      <xdr:row>47</xdr:row>
      <xdr:rowOff>151543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D55E1-9626-7841-9F02-C8498648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I33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9" t="s">
        <v>22</v>
      </c>
      <c r="C11" s="40"/>
      <c r="D11" s="40"/>
      <c r="E11" s="40"/>
      <c r="F11" s="40"/>
      <c r="G11" s="40"/>
      <c r="H11" s="40"/>
      <c r="I11" s="40"/>
      <c r="J11" s="4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6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37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37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42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36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37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37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42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36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37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37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42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36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37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37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42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36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37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37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38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43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37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37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38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9" t="s">
        <v>23</v>
      </c>
      <c r="C39" s="40"/>
      <c r="D39" s="40"/>
      <c r="E39" s="40"/>
      <c r="F39" s="40"/>
      <c r="G39" s="40"/>
      <c r="H39" s="40"/>
      <c r="I39" s="40"/>
      <c r="J39" s="4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6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37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37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42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36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37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37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42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36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37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37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42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36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37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37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42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36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37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37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38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43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37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37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38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9" t="s">
        <v>24</v>
      </c>
      <c r="C66" s="40"/>
      <c r="D66" s="40"/>
      <c r="E66" s="40"/>
      <c r="F66" s="40"/>
      <c r="G66" s="40"/>
      <c r="H66" s="40"/>
      <c r="I66" s="40"/>
      <c r="J66" s="4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6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37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37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42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36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37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37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42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36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37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37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42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36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37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37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42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36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37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37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38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43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37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37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38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Q1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9" t="s">
        <v>22</v>
      </c>
      <c r="C11" s="40"/>
      <c r="D11" s="40"/>
      <c r="E11" s="40"/>
      <c r="F11" s="40"/>
      <c r="G11" s="40"/>
      <c r="H11" s="40"/>
      <c r="I11" s="40"/>
      <c r="J11" s="4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6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37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37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42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36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37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37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42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36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37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37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42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36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37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37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42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36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37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37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38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43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37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37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38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9" t="s">
        <v>23</v>
      </c>
      <c r="C39" s="40"/>
      <c r="D39" s="40"/>
      <c r="E39" s="40"/>
      <c r="F39" s="40"/>
      <c r="G39" s="40"/>
      <c r="H39" s="40"/>
      <c r="I39" s="40"/>
      <c r="J39" s="4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6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37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37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42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36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37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37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42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36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37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37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42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36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37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37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42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36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37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37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38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43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37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37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38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39" t="s">
        <v>24</v>
      </c>
      <c r="C66" s="40"/>
      <c r="D66" s="40"/>
      <c r="E66" s="40"/>
      <c r="F66" s="40"/>
      <c r="G66" s="40"/>
      <c r="H66" s="40"/>
      <c r="I66" s="40"/>
      <c r="J66" s="4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6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37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37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42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36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37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37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42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36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37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37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42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36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37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37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42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36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37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37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38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43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37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37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38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L24"/>
  <sheetViews>
    <sheetView zoomScale="132" workbookViewId="0">
      <selection activeCell="L10" sqref="L10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0.1640625" bestFit="1" customWidth="1"/>
    <col min="9" max="9" width="12.5" bestFit="1" customWidth="1"/>
    <col min="10" max="10" width="16.83203125" bestFit="1" customWidth="1"/>
    <col min="11" max="11" width="9.1640625" bestFit="1" customWidth="1"/>
    <col min="12" max="12" width="20.33203125" bestFit="1" customWidth="1"/>
  </cols>
  <sheetData>
    <row r="1" spans="6:12" ht="17" thickBot="1" x14ac:dyDescent="0.25"/>
    <row r="2" spans="6:12" ht="18" thickTop="1" thickBot="1" x14ac:dyDescent="0.25">
      <c r="F2" s="73"/>
      <c r="G2" s="54" t="s">
        <v>44</v>
      </c>
      <c r="H2" s="74"/>
      <c r="I2" s="74"/>
      <c r="J2" s="74"/>
      <c r="K2" s="74"/>
      <c r="L2" s="65"/>
    </row>
    <row r="3" spans="6:12" ht="18" thickTop="1" thickBot="1" x14ac:dyDescent="0.25">
      <c r="F3" s="75"/>
      <c r="G3" s="76" t="s">
        <v>39</v>
      </c>
      <c r="H3" s="77" t="s">
        <v>40</v>
      </c>
      <c r="I3" s="77" t="s">
        <v>41</v>
      </c>
      <c r="J3" s="77" t="s">
        <v>42</v>
      </c>
      <c r="K3" s="78">
        <v>0.99</v>
      </c>
      <c r="L3" s="79" t="s">
        <v>43</v>
      </c>
    </row>
    <row r="4" spans="6:12" ht="18" thickTop="1" thickBot="1" x14ac:dyDescent="0.25">
      <c r="F4" s="80" t="s">
        <v>36</v>
      </c>
      <c r="G4" s="59">
        <v>10</v>
      </c>
      <c r="H4" s="60">
        <v>1491</v>
      </c>
      <c r="I4" s="60">
        <v>402</v>
      </c>
      <c r="J4" s="60">
        <v>188</v>
      </c>
      <c r="K4" s="81">
        <v>549</v>
      </c>
      <c r="L4" s="71">
        <v>2.4809999999999999</v>
      </c>
    </row>
    <row r="5" spans="6:12" ht="17" thickBot="1" x14ac:dyDescent="0.25">
      <c r="F5" s="82" t="s">
        <v>32</v>
      </c>
      <c r="G5" s="61">
        <v>10</v>
      </c>
      <c r="H5" s="62">
        <v>1492</v>
      </c>
      <c r="I5" s="62">
        <v>401</v>
      </c>
      <c r="J5" s="62">
        <v>179</v>
      </c>
      <c r="K5" s="83">
        <v>550</v>
      </c>
      <c r="L5" s="72">
        <v>2.4830000000000001</v>
      </c>
    </row>
    <row r="6" spans="6:12" ht="17" thickBot="1" x14ac:dyDescent="0.25">
      <c r="F6" s="82" t="s">
        <v>35</v>
      </c>
      <c r="G6" s="63">
        <v>10</v>
      </c>
      <c r="H6" s="64">
        <v>1494</v>
      </c>
      <c r="I6" s="64">
        <v>401</v>
      </c>
      <c r="J6" s="64">
        <v>164</v>
      </c>
      <c r="K6" s="85">
        <v>546</v>
      </c>
      <c r="L6" s="86">
        <v>2.4860000000000002</v>
      </c>
    </row>
    <row r="7" spans="6:12" ht="18" thickTop="1" thickBot="1" x14ac:dyDescent="0.25">
      <c r="F7" s="84" t="s">
        <v>18</v>
      </c>
      <c r="G7" s="87">
        <f>AVERAGE(G4:G6)</f>
        <v>10</v>
      </c>
      <c r="H7" s="88">
        <f t="shared" ref="H7:L7" si="0">AVERAGE(H4:H6)</f>
        <v>1492.3333333333333</v>
      </c>
      <c r="I7" s="88">
        <f t="shared" si="0"/>
        <v>401.33333333333331</v>
      </c>
      <c r="J7" s="88">
        <f t="shared" si="0"/>
        <v>177</v>
      </c>
      <c r="K7" s="88">
        <f t="shared" si="0"/>
        <v>548.33333333333337</v>
      </c>
      <c r="L7" s="89">
        <f t="shared" si="0"/>
        <v>2.4833333333333338</v>
      </c>
    </row>
    <row r="8" spans="6:12" ht="17" thickTop="1" x14ac:dyDescent="0.2">
      <c r="F8" s="49"/>
      <c r="G8" s="49"/>
      <c r="H8" s="49"/>
      <c r="I8" s="49"/>
    </row>
    <row r="9" spans="6:12" x14ac:dyDescent="0.2">
      <c r="F9" s="50"/>
      <c r="G9" s="50"/>
      <c r="H9" s="50"/>
      <c r="I9" s="50"/>
    </row>
    <row r="10" spans="6:12" x14ac:dyDescent="0.2">
      <c r="F10" s="50"/>
      <c r="G10" s="50"/>
      <c r="H10" s="50"/>
      <c r="I10" s="50"/>
    </row>
    <row r="11" spans="6:12" x14ac:dyDescent="0.2">
      <c r="F11" s="50"/>
      <c r="G11" s="50"/>
      <c r="H11" s="50"/>
      <c r="I11" s="50"/>
    </row>
    <row r="12" spans="6:12" x14ac:dyDescent="0.2">
      <c r="F12" s="50"/>
      <c r="G12" s="50"/>
      <c r="H12" s="50"/>
      <c r="I12" s="50"/>
    </row>
    <row r="13" spans="6:12" x14ac:dyDescent="0.2">
      <c r="F13" s="50"/>
      <c r="G13" s="50"/>
      <c r="H13" s="50"/>
      <c r="I13" s="50"/>
    </row>
    <row r="14" spans="6:12" ht="17" thickBot="1" x14ac:dyDescent="0.25"/>
    <row r="15" spans="6:12" ht="18" thickTop="1" thickBot="1" x14ac:dyDescent="0.25">
      <c r="F15" s="46"/>
      <c r="G15" s="54" t="s">
        <v>38</v>
      </c>
      <c r="H15" s="55"/>
      <c r="I15" s="55"/>
      <c r="J15" s="55"/>
      <c r="K15" s="55"/>
      <c r="L15" s="65"/>
    </row>
    <row r="16" spans="6:12" ht="18" thickTop="1" thickBot="1" x14ac:dyDescent="0.25">
      <c r="F16" s="46"/>
      <c r="G16" s="56" t="s">
        <v>28</v>
      </c>
      <c r="H16" s="57"/>
      <c r="I16" s="66"/>
      <c r="J16" s="54" t="s">
        <v>31</v>
      </c>
      <c r="K16" s="55"/>
      <c r="L16" s="65"/>
    </row>
    <row r="17" spans="6:12" ht="18" thickTop="1" thickBot="1" x14ac:dyDescent="0.25">
      <c r="F17" s="46"/>
      <c r="G17" s="58" t="s">
        <v>29</v>
      </c>
      <c r="H17" s="58" t="s">
        <v>30</v>
      </c>
      <c r="I17" s="67" t="s">
        <v>37</v>
      </c>
      <c r="J17" s="58" t="s">
        <v>29</v>
      </c>
      <c r="K17" s="58" t="s">
        <v>30</v>
      </c>
      <c r="L17" s="67" t="s">
        <v>37</v>
      </c>
    </row>
    <row r="18" spans="6:12" ht="18" thickTop="1" thickBot="1" x14ac:dyDescent="0.25">
      <c r="F18" s="51" t="s">
        <v>36</v>
      </c>
      <c r="G18" s="59">
        <v>1.0699999999999999E-2</v>
      </c>
      <c r="H18" s="60">
        <v>1.7849999999999999</v>
      </c>
      <c r="I18" s="60">
        <f>H18-G18</f>
        <v>1.7743</v>
      </c>
      <c r="J18" s="60">
        <v>3.0228000000000002</v>
      </c>
      <c r="K18" s="60">
        <v>68.592399999999998</v>
      </c>
      <c r="L18" s="60">
        <f>K18-J18</f>
        <v>65.569599999999994</v>
      </c>
    </row>
    <row r="19" spans="6:12" ht="18" thickTop="1" thickBot="1" x14ac:dyDescent="0.25">
      <c r="F19" s="52" t="s">
        <v>32</v>
      </c>
      <c r="G19" s="61">
        <v>9.2999999999999992E-3</v>
      </c>
      <c r="H19" s="62">
        <v>1.5032000000000001</v>
      </c>
      <c r="I19" s="60">
        <f t="shared" ref="I19:I23" si="1">H19-G19</f>
        <v>1.4939</v>
      </c>
      <c r="J19" s="62">
        <v>3.2038000000000002</v>
      </c>
      <c r="K19" s="62">
        <v>71.489400000000003</v>
      </c>
      <c r="L19" s="60">
        <f t="shared" ref="L19:L23" si="2">K19-J19</f>
        <v>68.285600000000002</v>
      </c>
    </row>
    <row r="20" spans="6:12" ht="18" thickTop="1" thickBot="1" x14ac:dyDescent="0.25">
      <c r="F20" s="52" t="s">
        <v>35</v>
      </c>
      <c r="G20" s="61">
        <v>9.4999999999999998E-3</v>
      </c>
      <c r="H20" s="62">
        <v>1.5134000000000001</v>
      </c>
      <c r="I20" s="60">
        <f t="shared" si="1"/>
        <v>1.5039</v>
      </c>
      <c r="J20" s="62">
        <v>3.1208</v>
      </c>
      <c r="K20" s="62">
        <v>68.456400000000002</v>
      </c>
      <c r="L20" s="60">
        <f t="shared" si="2"/>
        <v>65.335599999999999</v>
      </c>
    </row>
    <row r="21" spans="6:12" ht="18" thickTop="1" thickBot="1" x14ac:dyDescent="0.25">
      <c r="F21" s="52" t="s">
        <v>33</v>
      </c>
      <c r="G21" s="61">
        <v>9.4000000000000004E-3</v>
      </c>
      <c r="H21" s="62">
        <v>1.7422</v>
      </c>
      <c r="I21" s="60">
        <f t="shared" si="1"/>
        <v>1.7327999999999999</v>
      </c>
      <c r="J21" s="62">
        <v>3.1332</v>
      </c>
      <c r="K21" s="62">
        <v>67.299000000000007</v>
      </c>
      <c r="L21" s="60">
        <f t="shared" si="2"/>
        <v>64.165800000000004</v>
      </c>
    </row>
    <row r="22" spans="6:12" ht="18" thickTop="1" thickBot="1" x14ac:dyDescent="0.25">
      <c r="F22" s="53" t="s">
        <v>34</v>
      </c>
      <c r="G22" s="63">
        <v>9.2999999999999992E-3</v>
      </c>
      <c r="H22" s="64">
        <v>1.4784999999999999</v>
      </c>
      <c r="I22" s="60">
        <f t="shared" si="1"/>
        <v>1.4691999999999998</v>
      </c>
      <c r="J22" s="64">
        <v>3.0632999999999999</v>
      </c>
      <c r="K22" s="64">
        <v>69.897099999999995</v>
      </c>
      <c r="L22" s="60">
        <f t="shared" si="2"/>
        <v>66.833799999999997</v>
      </c>
    </row>
    <row r="23" spans="6:12" ht="18" thickTop="1" thickBot="1" x14ac:dyDescent="0.25">
      <c r="F23" s="68" t="s">
        <v>18</v>
      </c>
      <c r="G23" s="69">
        <f>AVERAGE(G18:G22)</f>
        <v>9.6399999999999993E-3</v>
      </c>
      <c r="H23" s="69">
        <f>AVERAGE(H18:H22)</f>
        <v>1.60446</v>
      </c>
      <c r="I23" s="69">
        <f t="shared" si="1"/>
        <v>1.5948199999999999</v>
      </c>
      <c r="J23" s="69">
        <f>AVERAGE(J18:J22)</f>
        <v>3.1087800000000003</v>
      </c>
      <c r="K23" s="69">
        <f>AVERAGE(K18:K22)</f>
        <v>69.14685999999999</v>
      </c>
      <c r="L23" s="70">
        <f t="shared" si="2"/>
        <v>66.038079999999994</v>
      </c>
    </row>
    <row r="24" spans="6:12" ht="17" thickTop="1" x14ac:dyDescent="0.2"/>
  </sheetData>
  <mergeCells count="4">
    <mergeCell ref="G16:I16"/>
    <mergeCell ref="J16:L16"/>
    <mergeCell ref="G15:L15"/>
    <mergeCell ref="G2:L2"/>
  </mergeCells>
  <pageMargins left="0.7" right="0.7" top="0.75" bottom="0.75" header="0.3" footer="0.3"/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2"/>
  <sheetViews>
    <sheetView tabSelected="1" topLeftCell="K7" zoomScale="75" workbookViewId="0">
      <selection activeCell="Y53" sqref="Y53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54" t="s">
        <v>60</v>
      </c>
      <c r="F6" s="47"/>
      <c r="G6" s="47"/>
      <c r="H6" s="47"/>
      <c r="I6" s="47"/>
      <c r="J6" s="47"/>
      <c r="K6" s="48"/>
    </row>
    <row r="7" spans="5:38" ht="18" thickTop="1" thickBot="1" x14ac:dyDescent="0.25">
      <c r="E7" s="90" t="s">
        <v>45</v>
      </c>
      <c r="F7" s="76" t="s">
        <v>39</v>
      </c>
      <c r="G7" s="77" t="s">
        <v>40</v>
      </c>
      <c r="H7" s="77" t="s">
        <v>41</v>
      </c>
      <c r="I7" s="77" t="s">
        <v>42</v>
      </c>
      <c r="J7" s="78">
        <v>0.95</v>
      </c>
      <c r="K7" s="91" t="s">
        <v>54</v>
      </c>
      <c r="O7" s="44" t="s">
        <v>27</v>
      </c>
      <c r="P7" s="45"/>
      <c r="AB7" s="44" t="s">
        <v>73</v>
      </c>
      <c r="AC7" s="45"/>
    </row>
    <row r="8" spans="5:38" ht="18" thickTop="1" thickBot="1" x14ac:dyDescent="0.25">
      <c r="E8" s="80" t="s">
        <v>46</v>
      </c>
      <c r="F8" s="59">
        <v>10</v>
      </c>
      <c r="G8" s="60">
        <v>14107</v>
      </c>
      <c r="H8" s="60">
        <v>42</v>
      </c>
      <c r="I8" s="60">
        <v>13</v>
      </c>
      <c r="J8" s="81">
        <v>42</v>
      </c>
      <c r="K8" s="71" t="s">
        <v>55</v>
      </c>
    </row>
    <row r="9" spans="5:38" ht="18" thickTop="1" thickBot="1" x14ac:dyDescent="0.25">
      <c r="E9" s="80" t="s">
        <v>47</v>
      </c>
      <c r="F9" s="59">
        <v>10</v>
      </c>
      <c r="G9" s="60">
        <v>14046</v>
      </c>
      <c r="H9" s="60">
        <v>42</v>
      </c>
      <c r="I9" s="60">
        <v>15</v>
      </c>
      <c r="J9" s="81">
        <v>42</v>
      </c>
      <c r="K9" s="71">
        <v>2.0348259999999998</v>
      </c>
      <c r="O9" s="39" t="s">
        <v>69</v>
      </c>
      <c r="P9" s="41"/>
      <c r="R9" s="39" t="s">
        <v>70</v>
      </c>
      <c r="S9" s="41"/>
      <c r="U9" s="39" t="s">
        <v>71</v>
      </c>
      <c r="V9" s="41"/>
      <c r="X9" s="39" t="s">
        <v>72</v>
      </c>
      <c r="Y9" s="41"/>
      <c r="AB9" s="39" t="s">
        <v>69</v>
      </c>
      <c r="AC9" s="41"/>
      <c r="AE9" s="39" t="s">
        <v>70</v>
      </c>
      <c r="AF9" s="41"/>
      <c r="AH9" s="39" t="s">
        <v>71</v>
      </c>
      <c r="AI9" s="41"/>
      <c r="AK9" s="39" t="s">
        <v>72</v>
      </c>
      <c r="AL9" s="41"/>
    </row>
    <row r="10" spans="5:38" ht="18" thickTop="1" thickBot="1" x14ac:dyDescent="0.25">
      <c r="E10" s="82" t="s">
        <v>48</v>
      </c>
      <c r="F10" s="61">
        <v>10</v>
      </c>
      <c r="G10" s="62">
        <v>14138</v>
      </c>
      <c r="H10" s="62">
        <v>42</v>
      </c>
      <c r="I10" s="62">
        <v>13</v>
      </c>
      <c r="J10" s="83">
        <v>42</v>
      </c>
      <c r="K10" s="72" t="s">
        <v>55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82" t="s">
        <v>49</v>
      </c>
      <c r="F11" s="61">
        <v>10</v>
      </c>
      <c r="G11" s="62">
        <v>14034</v>
      </c>
      <c r="H11" s="62">
        <v>42</v>
      </c>
      <c r="I11" s="62">
        <v>15</v>
      </c>
      <c r="J11" s="83">
        <v>42</v>
      </c>
      <c r="K11" s="72">
        <v>2.0330979999999998</v>
      </c>
      <c r="O11" s="93">
        <v>0</v>
      </c>
      <c r="P11" s="34">
        <v>23</v>
      </c>
      <c r="R11" s="93">
        <v>0</v>
      </c>
      <c r="S11" s="34">
        <v>19</v>
      </c>
      <c r="U11" s="93">
        <v>0</v>
      </c>
      <c r="V11" s="34">
        <v>21</v>
      </c>
      <c r="X11" s="93">
        <v>0</v>
      </c>
      <c r="Y11" s="34">
        <v>22</v>
      </c>
      <c r="AB11" s="93">
        <v>0</v>
      </c>
      <c r="AC11" s="34">
        <v>22</v>
      </c>
      <c r="AE11" s="93">
        <v>0</v>
      </c>
      <c r="AF11" s="34">
        <v>14</v>
      </c>
      <c r="AH11" s="93">
        <v>0</v>
      </c>
      <c r="AI11" s="34">
        <v>19</v>
      </c>
      <c r="AK11" s="93">
        <v>0</v>
      </c>
      <c r="AL11" s="34">
        <v>16</v>
      </c>
    </row>
    <row r="12" spans="5:38" ht="17" thickBot="1" x14ac:dyDescent="0.25">
      <c r="E12" s="82" t="s">
        <v>50</v>
      </c>
      <c r="F12" s="63">
        <v>10</v>
      </c>
      <c r="G12" s="64">
        <v>14174</v>
      </c>
      <c r="H12" s="64">
        <v>42</v>
      </c>
      <c r="I12" s="64">
        <v>13</v>
      </c>
      <c r="J12" s="85">
        <v>42</v>
      </c>
      <c r="K12" s="86" t="s">
        <v>55</v>
      </c>
      <c r="O12" s="93">
        <v>3.4722222222222224E-4</v>
      </c>
      <c r="P12" s="34">
        <v>24</v>
      </c>
      <c r="R12" s="93">
        <v>3.4722222222222224E-4</v>
      </c>
      <c r="S12" s="34">
        <v>22</v>
      </c>
      <c r="U12" s="93">
        <v>3.4722222222222224E-4</v>
      </c>
      <c r="V12" s="34">
        <v>22</v>
      </c>
      <c r="X12" s="93">
        <v>3.4722222222222224E-4</v>
      </c>
      <c r="Y12" s="34">
        <v>20</v>
      </c>
      <c r="AB12" s="93">
        <v>3.4722222222222224E-4</v>
      </c>
      <c r="AC12" s="34">
        <v>23</v>
      </c>
      <c r="AE12" s="93">
        <v>3.4722222222222224E-4</v>
      </c>
      <c r="AF12" s="34">
        <v>17</v>
      </c>
      <c r="AH12" s="93">
        <v>3.4722222222222224E-4</v>
      </c>
      <c r="AI12" s="34">
        <v>22</v>
      </c>
      <c r="AK12" s="93">
        <v>3.4722222222222224E-4</v>
      </c>
      <c r="AL12" s="34">
        <v>19</v>
      </c>
    </row>
    <row r="13" spans="5:38" ht="17" thickBot="1" x14ac:dyDescent="0.25">
      <c r="E13" s="82" t="s">
        <v>51</v>
      </c>
      <c r="F13" s="63">
        <v>10</v>
      </c>
      <c r="G13" s="64">
        <v>14034</v>
      </c>
      <c r="H13" s="64">
        <v>42</v>
      </c>
      <c r="I13" s="64">
        <v>15</v>
      </c>
      <c r="J13" s="85">
        <v>42</v>
      </c>
      <c r="K13" s="86">
        <v>2.0330979999999998</v>
      </c>
      <c r="O13" s="93">
        <v>6.9444444444444447E-4</v>
      </c>
      <c r="P13" s="34">
        <v>25</v>
      </c>
      <c r="R13" s="93">
        <v>6.9444444444444447E-4</v>
      </c>
      <c r="S13" s="34">
        <v>19</v>
      </c>
      <c r="U13" s="93">
        <v>6.9444444444444447E-4</v>
      </c>
      <c r="V13" s="34">
        <v>22</v>
      </c>
      <c r="X13" s="93">
        <v>6.9444444444444447E-4</v>
      </c>
      <c r="Y13" s="34">
        <v>23</v>
      </c>
      <c r="AB13" s="93">
        <v>6.9444444444444447E-4</v>
      </c>
      <c r="AC13" s="34">
        <v>21</v>
      </c>
      <c r="AE13" s="93">
        <v>6.9444444444444447E-4</v>
      </c>
      <c r="AF13" s="34">
        <v>20</v>
      </c>
      <c r="AH13" s="93">
        <v>6.9444444444444447E-4</v>
      </c>
      <c r="AI13" s="34">
        <v>22</v>
      </c>
      <c r="AK13" s="93">
        <v>6.9444444444444447E-4</v>
      </c>
      <c r="AL13" s="34">
        <v>17</v>
      </c>
    </row>
    <row r="14" spans="5:38" ht="18" thickTop="1" thickBot="1" x14ac:dyDescent="0.25">
      <c r="E14" s="84" t="s">
        <v>52</v>
      </c>
      <c r="F14" s="87">
        <f>AVERAGE(F8,F10,F12)</f>
        <v>10</v>
      </c>
      <c r="G14" s="87">
        <f t="shared" ref="G14:K14" si="0">AVERAGE(G8,G10,G12)</f>
        <v>14139.666666666666</v>
      </c>
      <c r="H14" s="87">
        <f t="shared" si="0"/>
        <v>42</v>
      </c>
      <c r="I14" s="87">
        <f t="shared" si="0"/>
        <v>13</v>
      </c>
      <c r="J14" s="87">
        <f t="shared" si="0"/>
        <v>42</v>
      </c>
      <c r="K14" s="87" t="s">
        <v>55</v>
      </c>
      <c r="O14" s="93">
        <v>1.0416666666666667E-3</v>
      </c>
      <c r="P14" s="34">
        <v>24</v>
      </c>
      <c r="R14" s="93">
        <v>1.0416666666666667E-3</v>
      </c>
      <c r="S14" s="34">
        <v>22</v>
      </c>
      <c r="U14" s="93">
        <v>1.0416666666666667E-3</v>
      </c>
      <c r="V14" s="34">
        <v>24</v>
      </c>
      <c r="X14" s="93">
        <v>1.0416666666666667E-3</v>
      </c>
      <c r="Y14" s="34">
        <v>21</v>
      </c>
      <c r="AB14" s="93">
        <v>1.0416666666666667E-3</v>
      </c>
      <c r="AC14" s="34">
        <v>22</v>
      </c>
      <c r="AE14" s="93">
        <v>1.0416666666666667E-3</v>
      </c>
      <c r="AF14" s="34">
        <v>20</v>
      </c>
      <c r="AH14" s="93">
        <v>1.0416666666666667E-3</v>
      </c>
      <c r="AI14" s="34">
        <v>23</v>
      </c>
      <c r="AK14" s="93">
        <v>1.0416666666666667E-3</v>
      </c>
      <c r="AL14" s="34">
        <v>20</v>
      </c>
    </row>
    <row r="15" spans="5:38" ht="18" thickTop="1" thickBot="1" x14ac:dyDescent="0.25">
      <c r="E15" s="84" t="s">
        <v>53</v>
      </c>
      <c r="F15" s="87">
        <f>AVERAGE(F9,F11,F13)</f>
        <v>10</v>
      </c>
      <c r="G15" s="87">
        <f t="shared" ref="G15:K15" si="1">AVERAGE(G9,G11,G13)</f>
        <v>14038</v>
      </c>
      <c r="H15" s="87">
        <f t="shared" si="1"/>
        <v>42</v>
      </c>
      <c r="I15" s="87">
        <f t="shared" si="1"/>
        <v>15</v>
      </c>
      <c r="J15" s="87">
        <f t="shared" si="1"/>
        <v>42</v>
      </c>
      <c r="K15" s="87">
        <f>AVERAGE(K9,K11,K13)</f>
        <v>2.033674</v>
      </c>
      <c r="O15" s="93">
        <v>1.3888888888888889E-3</v>
      </c>
      <c r="P15" s="34">
        <v>24</v>
      </c>
      <c r="R15" s="93">
        <v>1.3888888888888889E-3</v>
      </c>
      <c r="S15" s="34">
        <v>21</v>
      </c>
      <c r="U15" s="93">
        <v>1.3888888888888889E-3</v>
      </c>
      <c r="V15" s="34">
        <v>25</v>
      </c>
      <c r="X15" s="93">
        <v>1.3888888888888889E-3</v>
      </c>
      <c r="Y15" s="34">
        <v>22</v>
      </c>
      <c r="AB15" s="93">
        <v>1.3888888888888889E-3</v>
      </c>
      <c r="AC15" s="34">
        <v>22</v>
      </c>
      <c r="AE15" s="93">
        <v>1.3888888888888889E-3</v>
      </c>
      <c r="AF15" s="34">
        <v>19</v>
      </c>
      <c r="AH15" s="93">
        <v>1.3888888888888889E-3</v>
      </c>
      <c r="AI15" s="34">
        <v>23</v>
      </c>
      <c r="AK15" s="93">
        <v>1.3888888888888889E-3</v>
      </c>
      <c r="AL15" s="34">
        <v>19</v>
      </c>
    </row>
    <row r="16" spans="5:38" ht="18" thickTop="1" thickBot="1" x14ac:dyDescent="0.25">
      <c r="O16" s="93">
        <v>1.736111111111111E-3</v>
      </c>
      <c r="P16" s="34">
        <v>23</v>
      </c>
      <c r="R16" s="93">
        <v>1.736111111111111E-3</v>
      </c>
      <c r="S16" s="34">
        <v>22</v>
      </c>
      <c r="U16" s="93">
        <v>1.736111111111111E-3</v>
      </c>
      <c r="V16" s="34">
        <v>22</v>
      </c>
      <c r="X16" s="93">
        <v>1.736111111111111E-3</v>
      </c>
      <c r="Y16" s="34">
        <v>20</v>
      </c>
      <c r="AB16" s="93">
        <v>1.736111111111111E-3</v>
      </c>
      <c r="AC16" s="34">
        <v>24</v>
      </c>
      <c r="AE16" s="93">
        <v>1.736111111111111E-3</v>
      </c>
      <c r="AF16" s="34">
        <v>20</v>
      </c>
      <c r="AH16" s="93">
        <v>1.736111111111111E-3</v>
      </c>
      <c r="AI16" s="34">
        <v>23</v>
      </c>
      <c r="AK16" s="93">
        <v>1.736111111111111E-3</v>
      </c>
      <c r="AL16" s="34">
        <v>21</v>
      </c>
    </row>
    <row r="17" spans="5:38" ht="18" thickTop="1" thickBot="1" x14ac:dyDescent="0.25">
      <c r="E17" s="54" t="s">
        <v>56</v>
      </c>
      <c r="F17" s="47"/>
      <c r="G17" s="47"/>
      <c r="H17" s="47"/>
      <c r="I17" s="47"/>
      <c r="J17" s="47"/>
      <c r="K17" s="48"/>
      <c r="O17" s="94">
        <v>2.0833333333333333E-3</v>
      </c>
      <c r="P17" s="35">
        <v>24</v>
      </c>
      <c r="R17" s="94">
        <v>2.0833333333333333E-3</v>
      </c>
      <c r="S17" s="35">
        <v>18</v>
      </c>
      <c r="U17" s="94">
        <v>2.0833333333333333E-3</v>
      </c>
      <c r="V17" s="35">
        <v>24</v>
      </c>
      <c r="X17" s="94">
        <v>2.0833333333333333E-3</v>
      </c>
      <c r="Y17" s="35">
        <v>22</v>
      </c>
      <c r="AB17" s="94">
        <v>2.0833333333333333E-3</v>
      </c>
      <c r="AC17" s="35">
        <v>23</v>
      </c>
      <c r="AE17" s="94">
        <v>2.0833333333333333E-3</v>
      </c>
      <c r="AF17" s="35">
        <v>22</v>
      </c>
      <c r="AH17" s="94">
        <v>2.0833333333333333E-3</v>
      </c>
      <c r="AI17" s="35">
        <v>24</v>
      </c>
      <c r="AK17" s="94">
        <v>2.0833333333333333E-3</v>
      </c>
      <c r="AL17" s="35">
        <v>20</v>
      </c>
    </row>
    <row r="18" spans="5:38" ht="18" thickTop="1" thickBot="1" x14ac:dyDescent="0.25">
      <c r="E18" s="90" t="s">
        <v>45</v>
      </c>
      <c r="F18" s="76" t="s">
        <v>39</v>
      </c>
      <c r="G18" s="77" t="s">
        <v>40</v>
      </c>
      <c r="H18" s="77" t="s">
        <v>41</v>
      </c>
      <c r="I18" s="77" t="s">
        <v>42</v>
      </c>
      <c r="J18" s="78">
        <v>0.95</v>
      </c>
      <c r="K18" s="91" t="s">
        <v>54</v>
      </c>
      <c r="O18" s="93">
        <v>2.4305555555555599E-3</v>
      </c>
      <c r="P18" s="34">
        <v>22</v>
      </c>
      <c r="R18" s="93">
        <v>2.4305555555555599E-3</v>
      </c>
      <c r="S18" s="34">
        <v>19</v>
      </c>
      <c r="U18" s="93">
        <v>2.4305555555555599E-3</v>
      </c>
      <c r="V18" s="34">
        <v>24</v>
      </c>
      <c r="X18" s="93">
        <v>2.4305555555555599E-3</v>
      </c>
      <c r="Y18" s="34">
        <v>19</v>
      </c>
      <c r="AB18" s="93">
        <v>2.4305555555555599E-3</v>
      </c>
      <c r="AC18" s="34">
        <v>23</v>
      </c>
      <c r="AE18" s="93">
        <v>2.4305555555555599E-3</v>
      </c>
      <c r="AF18" s="34">
        <v>22</v>
      </c>
      <c r="AH18" s="93">
        <v>2.4305555555555599E-3</v>
      </c>
      <c r="AI18" s="34">
        <v>24</v>
      </c>
      <c r="AK18" s="93">
        <v>2.4305555555555599E-3</v>
      </c>
      <c r="AL18" s="34">
        <v>19</v>
      </c>
    </row>
    <row r="19" spans="5:38" ht="18" thickTop="1" thickBot="1" x14ac:dyDescent="0.25">
      <c r="E19" s="80" t="s">
        <v>46</v>
      </c>
      <c r="F19" s="59">
        <v>10</v>
      </c>
      <c r="G19" s="60">
        <v>12443</v>
      </c>
      <c r="H19" s="60">
        <v>48</v>
      </c>
      <c r="I19" s="60">
        <v>16</v>
      </c>
      <c r="J19" s="81">
        <v>51</v>
      </c>
      <c r="K19" s="71" t="s">
        <v>55</v>
      </c>
      <c r="O19" s="93">
        <v>2.7777777777777801E-3</v>
      </c>
      <c r="P19" s="34">
        <v>25</v>
      </c>
      <c r="R19" s="93">
        <v>2.7777777777777801E-3</v>
      </c>
      <c r="S19" s="34">
        <v>19</v>
      </c>
      <c r="U19" s="93">
        <v>2.7777777777777801E-3</v>
      </c>
      <c r="V19" s="34">
        <v>24</v>
      </c>
      <c r="X19" s="93">
        <v>2.7777777777777801E-3</v>
      </c>
      <c r="Y19" s="34">
        <v>21</v>
      </c>
      <c r="AB19" s="93">
        <v>2.7777777777777801E-3</v>
      </c>
      <c r="AC19" s="34">
        <v>23</v>
      </c>
      <c r="AE19" s="93">
        <v>2.7777777777777801E-3</v>
      </c>
      <c r="AF19" s="34">
        <v>19</v>
      </c>
      <c r="AH19" s="93">
        <v>2.7777777777777801E-3</v>
      </c>
      <c r="AI19" s="34">
        <v>24</v>
      </c>
      <c r="AK19" s="93">
        <v>2.7777777777777801E-3</v>
      </c>
      <c r="AL19" s="34">
        <v>19</v>
      </c>
    </row>
    <row r="20" spans="5:38" ht="18" thickTop="1" thickBot="1" x14ac:dyDescent="0.25">
      <c r="E20" s="80" t="s">
        <v>47</v>
      </c>
      <c r="F20" s="59">
        <v>10</v>
      </c>
      <c r="G20" s="60">
        <v>12012</v>
      </c>
      <c r="H20" s="60">
        <v>50</v>
      </c>
      <c r="I20" s="60">
        <v>60</v>
      </c>
      <c r="J20" s="81">
        <v>58</v>
      </c>
      <c r="K20" s="71">
        <v>1.960164</v>
      </c>
      <c r="O20" s="93">
        <v>3.1250000000000002E-3</v>
      </c>
      <c r="P20" s="34">
        <v>22</v>
      </c>
      <c r="R20" s="93">
        <v>3.1250000000000002E-3</v>
      </c>
      <c r="S20" s="34">
        <v>19</v>
      </c>
      <c r="U20" s="93">
        <v>3.1250000000000002E-3</v>
      </c>
      <c r="V20" s="34">
        <v>24</v>
      </c>
      <c r="X20" s="93">
        <v>3.1250000000000002E-3</v>
      </c>
      <c r="Y20" s="34">
        <v>20</v>
      </c>
      <c r="AB20" s="93">
        <v>3.1250000000000002E-3</v>
      </c>
      <c r="AC20" s="34">
        <v>25</v>
      </c>
      <c r="AE20" s="93">
        <v>3.1250000000000002E-3</v>
      </c>
      <c r="AF20" s="34">
        <v>18</v>
      </c>
      <c r="AH20" s="93">
        <v>3.1250000000000002E-3</v>
      </c>
      <c r="AI20" s="34">
        <v>22</v>
      </c>
      <c r="AK20" s="93">
        <v>3.1250000000000002E-3</v>
      </c>
      <c r="AL20" s="34">
        <v>19</v>
      </c>
    </row>
    <row r="21" spans="5:38" ht="18" thickTop="1" thickBot="1" x14ac:dyDescent="0.25">
      <c r="E21" s="82" t="s">
        <v>48</v>
      </c>
      <c r="F21" s="61">
        <v>10</v>
      </c>
      <c r="G21" s="62">
        <v>12424</v>
      </c>
      <c r="H21" s="62">
        <v>48</v>
      </c>
      <c r="I21" s="62">
        <v>17</v>
      </c>
      <c r="J21" s="83">
        <v>51</v>
      </c>
      <c r="K21" s="71" t="s">
        <v>55</v>
      </c>
      <c r="O21" s="93">
        <v>3.4722222222222199E-3</v>
      </c>
      <c r="P21" s="34">
        <v>24</v>
      </c>
      <c r="R21" s="93">
        <v>3.4722222222222199E-3</v>
      </c>
      <c r="S21" s="34">
        <v>21</v>
      </c>
      <c r="U21" s="93">
        <v>3.4722222222222199E-3</v>
      </c>
      <c r="V21" s="34">
        <v>25</v>
      </c>
      <c r="X21" s="93">
        <v>3.4722222222222199E-3</v>
      </c>
      <c r="Y21" s="34">
        <v>22</v>
      </c>
      <c r="AB21" s="93">
        <v>3.4722222222222199E-3</v>
      </c>
      <c r="AC21" s="34">
        <v>25</v>
      </c>
      <c r="AE21" s="93">
        <v>3.4722222222222199E-3</v>
      </c>
      <c r="AF21" s="34">
        <v>17</v>
      </c>
      <c r="AH21" s="93">
        <v>3.4722222222222199E-3</v>
      </c>
      <c r="AI21" s="34">
        <v>21</v>
      </c>
      <c r="AK21" s="93">
        <v>3.4722222222222199E-3</v>
      </c>
      <c r="AL21" s="34">
        <v>22</v>
      </c>
    </row>
    <row r="22" spans="5:38" ht="17" thickBot="1" x14ac:dyDescent="0.25">
      <c r="E22" s="82" t="s">
        <v>49</v>
      </c>
      <c r="F22" s="61">
        <v>10</v>
      </c>
      <c r="G22" s="62">
        <v>11995</v>
      </c>
      <c r="H22" s="62">
        <v>50</v>
      </c>
      <c r="I22" s="62">
        <v>69</v>
      </c>
      <c r="J22" s="83">
        <v>58</v>
      </c>
      <c r="K22" s="72">
        <v>1.957376</v>
      </c>
      <c r="O22" s="93">
        <v>3.81944444444444E-3</v>
      </c>
      <c r="P22" s="34">
        <v>24</v>
      </c>
      <c r="R22" s="93">
        <v>3.81944444444444E-3</v>
      </c>
      <c r="S22" s="34">
        <v>22</v>
      </c>
      <c r="U22" s="93">
        <v>3.81944444444444E-3</v>
      </c>
      <c r="V22" s="34">
        <v>25</v>
      </c>
      <c r="X22" s="93">
        <v>3.81944444444444E-3</v>
      </c>
      <c r="Y22" s="34">
        <v>22</v>
      </c>
      <c r="AB22" s="93">
        <v>3.81944444444444E-3</v>
      </c>
      <c r="AC22" s="34">
        <v>25</v>
      </c>
      <c r="AE22" s="93">
        <v>3.81944444444444E-3</v>
      </c>
      <c r="AF22" s="34">
        <v>21</v>
      </c>
      <c r="AH22" s="93">
        <v>3.81944444444444E-3</v>
      </c>
      <c r="AI22" s="34">
        <v>23</v>
      </c>
      <c r="AK22" s="93">
        <v>3.81944444444444E-3</v>
      </c>
      <c r="AL22" s="34">
        <v>22</v>
      </c>
    </row>
    <row r="23" spans="5:38" ht="18" thickTop="1" thickBot="1" x14ac:dyDescent="0.25">
      <c r="E23" s="82" t="s">
        <v>50</v>
      </c>
      <c r="F23" s="63">
        <v>10</v>
      </c>
      <c r="G23" s="64">
        <v>12452</v>
      </c>
      <c r="H23" s="64">
        <v>48</v>
      </c>
      <c r="I23" s="64">
        <v>16</v>
      </c>
      <c r="J23" s="85">
        <v>51</v>
      </c>
      <c r="K23" s="71" t="s">
        <v>55</v>
      </c>
      <c r="O23" s="93">
        <v>4.1666666666666701E-3</v>
      </c>
      <c r="P23" s="34">
        <v>24</v>
      </c>
      <c r="R23" s="93">
        <v>4.1666666666666701E-3</v>
      </c>
      <c r="S23" s="34">
        <v>20</v>
      </c>
      <c r="U23" s="93">
        <v>4.1666666666666701E-3</v>
      </c>
      <c r="V23" s="34">
        <v>23</v>
      </c>
      <c r="X23" s="93">
        <v>4.1666666666666701E-3</v>
      </c>
      <c r="Y23" s="34">
        <v>22</v>
      </c>
      <c r="AB23" s="93">
        <v>4.1666666666666701E-3</v>
      </c>
      <c r="AC23" s="34">
        <v>25</v>
      </c>
      <c r="AE23" s="93">
        <v>4.1666666666666701E-3</v>
      </c>
      <c r="AF23" s="34">
        <v>19</v>
      </c>
      <c r="AH23" s="93">
        <v>4.1666666666666701E-3</v>
      </c>
      <c r="AI23" s="34">
        <v>23</v>
      </c>
      <c r="AK23" s="93">
        <v>4.1666666666666701E-3</v>
      </c>
      <c r="AL23" s="34">
        <v>19</v>
      </c>
    </row>
    <row r="24" spans="5:38" ht="17" thickBot="1" x14ac:dyDescent="0.25">
      <c r="E24" s="82" t="s">
        <v>51</v>
      </c>
      <c r="F24" s="63">
        <v>10</v>
      </c>
      <c r="G24" s="64">
        <v>12033</v>
      </c>
      <c r="H24" s="64">
        <v>49</v>
      </c>
      <c r="I24" s="64">
        <v>59</v>
      </c>
      <c r="J24" s="85">
        <v>58</v>
      </c>
      <c r="K24" s="86">
        <v>1.9625760000000001</v>
      </c>
      <c r="O24" s="94">
        <v>4.5138888888888902E-3</v>
      </c>
      <c r="P24" s="34">
        <v>24</v>
      </c>
      <c r="R24" s="94">
        <v>4.5138888888888902E-3</v>
      </c>
      <c r="S24" s="34">
        <v>22</v>
      </c>
      <c r="U24" s="94">
        <v>4.5138888888888902E-3</v>
      </c>
      <c r="V24" s="34">
        <v>22</v>
      </c>
      <c r="X24" s="94">
        <v>4.5138888888888902E-3</v>
      </c>
      <c r="Y24" s="34">
        <v>21</v>
      </c>
      <c r="AB24" s="94">
        <v>4.5138888888888902E-3</v>
      </c>
      <c r="AC24" s="34">
        <v>22</v>
      </c>
      <c r="AE24" s="94">
        <v>4.5138888888888902E-3</v>
      </c>
      <c r="AF24" s="34">
        <v>20</v>
      </c>
      <c r="AH24" s="94">
        <v>4.5138888888888902E-3</v>
      </c>
      <c r="AI24" s="34">
        <v>24</v>
      </c>
      <c r="AK24" s="94">
        <v>4.5138888888888902E-3</v>
      </c>
      <c r="AL24" s="34">
        <v>21</v>
      </c>
    </row>
    <row r="25" spans="5:38" ht="18" thickTop="1" thickBot="1" x14ac:dyDescent="0.25">
      <c r="E25" s="84" t="s">
        <v>52</v>
      </c>
      <c r="F25" s="87">
        <f>AVERAGE(F19,F21,F23)</f>
        <v>10</v>
      </c>
      <c r="G25" s="87">
        <f t="shared" ref="G25:K25" si="2">AVERAGE(G19,G21,G23)</f>
        <v>12439.666666666666</v>
      </c>
      <c r="H25" s="87">
        <f t="shared" si="2"/>
        <v>48</v>
      </c>
      <c r="I25" s="87">
        <f t="shared" si="2"/>
        <v>16.333333333333332</v>
      </c>
      <c r="J25" s="87">
        <f t="shared" si="2"/>
        <v>51</v>
      </c>
      <c r="K25" s="87" t="s">
        <v>55</v>
      </c>
      <c r="O25" s="93">
        <v>4.8611111111111103E-3</v>
      </c>
      <c r="P25" s="35">
        <v>24</v>
      </c>
      <c r="R25" s="93">
        <v>4.8611111111111103E-3</v>
      </c>
      <c r="S25" s="34">
        <v>21</v>
      </c>
      <c r="U25" s="93">
        <v>4.8611111111111103E-3</v>
      </c>
      <c r="V25" s="34">
        <v>22</v>
      </c>
      <c r="X25" s="93">
        <v>4.8611111111111103E-3</v>
      </c>
      <c r="Y25" s="34">
        <v>20</v>
      </c>
      <c r="AB25" s="93">
        <v>4.8611111111111103E-3</v>
      </c>
      <c r="AC25" s="35">
        <v>25</v>
      </c>
      <c r="AE25" s="93">
        <v>4.8611111111111103E-3</v>
      </c>
      <c r="AF25" s="34">
        <v>19</v>
      </c>
      <c r="AH25" s="93">
        <v>4.8611111111111103E-3</v>
      </c>
      <c r="AI25" s="34">
        <v>23</v>
      </c>
      <c r="AK25" s="93">
        <v>4.8611111111111103E-3</v>
      </c>
      <c r="AL25" s="34">
        <v>22</v>
      </c>
    </row>
    <row r="26" spans="5:38" ht="18" thickTop="1" thickBot="1" x14ac:dyDescent="0.25">
      <c r="E26" s="84" t="s">
        <v>53</v>
      </c>
      <c r="F26" s="87">
        <f>AVERAGE(F20,F22,F24)</f>
        <v>10</v>
      </c>
      <c r="G26" s="87">
        <f t="shared" ref="G26:K26" si="3">AVERAGE(G20,G22,G24)</f>
        <v>12013.333333333334</v>
      </c>
      <c r="H26" s="87">
        <f t="shared" si="3"/>
        <v>49.666666666666664</v>
      </c>
      <c r="I26" s="87">
        <f t="shared" si="3"/>
        <v>62.666666666666664</v>
      </c>
      <c r="J26" s="87">
        <f t="shared" si="3"/>
        <v>58</v>
      </c>
      <c r="K26" s="87">
        <f>AVERAGE(K20,K22,K24)</f>
        <v>1.9600386666666667</v>
      </c>
      <c r="O26" s="93">
        <v>5.2083333333333296E-3</v>
      </c>
      <c r="P26" s="34">
        <v>24</v>
      </c>
      <c r="R26" s="93">
        <v>5.2083333333333296E-3</v>
      </c>
      <c r="S26" s="34">
        <v>20</v>
      </c>
      <c r="U26" s="93">
        <v>5.2083333333333296E-3</v>
      </c>
      <c r="V26" s="34">
        <v>22</v>
      </c>
      <c r="X26" s="93">
        <v>5.2083333333333296E-3</v>
      </c>
      <c r="Y26" s="34">
        <v>22</v>
      </c>
      <c r="AB26" s="93">
        <v>5.2083333333333296E-3</v>
      </c>
      <c r="AC26" s="34">
        <v>25</v>
      </c>
      <c r="AE26" s="93">
        <v>5.2083333333333296E-3</v>
      </c>
      <c r="AF26" s="34">
        <v>18</v>
      </c>
      <c r="AH26" s="93">
        <v>5.2083333333333296E-3</v>
      </c>
      <c r="AI26" s="34">
        <v>23</v>
      </c>
      <c r="AK26" s="93">
        <v>5.2083333333333296E-3</v>
      </c>
      <c r="AL26" s="34">
        <v>22</v>
      </c>
    </row>
    <row r="27" spans="5:38" ht="18" thickTop="1" thickBot="1" x14ac:dyDescent="0.25">
      <c r="O27" s="93">
        <v>5.5555555555555601E-3</v>
      </c>
      <c r="P27" s="34">
        <v>23</v>
      </c>
      <c r="R27" s="93">
        <v>5.5555555555555601E-3</v>
      </c>
      <c r="S27" s="34">
        <v>22</v>
      </c>
      <c r="U27" s="93">
        <v>5.5555555555555601E-3</v>
      </c>
      <c r="V27" s="34">
        <v>22</v>
      </c>
      <c r="X27" s="93">
        <v>5.5555555555555601E-3</v>
      </c>
      <c r="Y27" s="34">
        <v>21</v>
      </c>
      <c r="AB27" s="93">
        <v>5.5555555555555601E-3</v>
      </c>
      <c r="AC27" s="34">
        <v>25</v>
      </c>
      <c r="AE27" s="93">
        <v>5.5555555555555601E-3</v>
      </c>
      <c r="AF27" s="34">
        <v>21</v>
      </c>
      <c r="AH27" s="93">
        <v>5.5555555555555601E-3</v>
      </c>
      <c r="AI27" s="34">
        <v>23</v>
      </c>
      <c r="AK27" s="93">
        <v>5.5555555555555601E-3</v>
      </c>
      <c r="AL27" s="34">
        <v>19</v>
      </c>
    </row>
    <row r="28" spans="5:38" ht="18" thickTop="1" thickBot="1" x14ac:dyDescent="0.25">
      <c r="E28" s="54" t="s">
        <v>57</v>
      </c>
      <c r="F28" s="47"/>
      <c r="G28" s="47"/>
      <c r="H28" s="47"/>
      <c r="I28" s="47"/>
      <c r="J28" s="47"/>
      <c r="K28" s="48"/>
      <c r="O28" s="93">
        <v>5.9027777777777802E-3</v>
      </c>
      <c r="P28" s="34">
        <v>24</v>
      </c>
      <c r="R28" s="93">
        <v>5.9027777777777802E-3</v>
      </c>
      <c r="S28" s="34">
        <v>22</v>
      </c>
      <c r="U28" s="93">
        <v>5.9027777777777802E-3</v>
      </c>
      <c r="V28" s="34">
        <v>22</v>
      </c>
      <c r="X28" s="93">
        <v>5.9027777777777802E-3</v>
      </c>
      <c r="Y28" s="34">
        <v>20</v>
      </c>
      <c r="AB28" s="93">
        <v>5.9027777777777802E-3</v>
      </c>
      <c r="AC28" s="34">
        <v>24</v>
      </c>
      <c r="AE28" s="93">
        <v>5.9027777777777802E-3</v>
      </c>
      <c r="AF28" s="34">
        <v>22</v>
      </c>
      <c r="AH28" s="93">
        <v>5.9027777777777802E-3</v>
      </c>
      <c r="AI28" s="34">
        <v>23</v>
      </c>
      <c r="AK28" s="93">
        <v>5.9027777777777802E-3</v>
      </c>
      <c r="AL28" s="34">
        <v>20</v>
      </c>
    </row>
    <row r="29" spans="5:38" ht="18" thickTop="1" thickBot="1" x14ac:dyDescent="0.25">
      <c r="E29" s="90" t="s">
        <v>45</v>
      </c>
      <c r="F29" s="76" t="s">
        <v>39</v>
      </c>
      <c r="G29" s="77" t="s">
        <v>40</v>
      </c>
      <c r="H29" s="77" t="s">
        <v>41</v>
      </c>
      <c r="I29" s="77" t="s">
        <v>42</v>
      </c>
      <c r="J29" s="78">
        <v>0.95</v>
      </c>
      <c r="K29" s="91" t="s">
        <v>54</v>
      </c>
      <c r="O29" s="93">
        <v>6.2500000000000003E-3</v>
      </c>
      <c r="P29" s="34">
        <v>23</v>
      </c>
      <c r="R29" s="93">
        <v>6.2500000000000003E-3</v>
      </c>
      <c r="S29" s="34">
        <v>20</v>
      </c>
      <c r="U29" s="93">
        <v>6.2500000000000003E-3</v>
      </c>
      <c r="V29" s="34">
        <v>22</v>
      </c>
      <c r="X29" s="93">
        <v>6.2500000000000003E-3</v>
      </c>
      <c r="Y29" s="34">
        <v>21</v>
      </c>
      <c r="AB29" s="93">
        <v>6.2500000000000003E-3</v>
      </c>
      <c r="AC29" s="34">
        <v>22</v>
      </c>
      <c r="AE29" s="93">
        <v>6.2500000000000003E-3</v>
      </c>
      <c r="AF29" s="34">
        <v>20</v>
      </c>
      <c r="AH29" s="93">
        <v>6.2500000000000003E-3</v>
      </c>
      <c r="AI29" s="34">
        <v>22</v>
      </c>
      <c r="AK29" s="93">
        <v>6.2500000000000003E-3</v>
      </c>
      <c r="AL29" s="34">
        <v>21</v>
      </c>
    </row>
    <row r="30" spans="5:38" ht="18" thickTop="1" thickBot="1" x14ac:dyDescent="0.25">
      <c r="E30" s="80" t="s">
        <v>46</v>
      </c>
      <c r="F30" s="59">
        <v>10</v>
      </c>
      <c r="G30" s="60">
        <v>14189</v>
      </c>
      <c r="H30" s="60">
        <v>42</v>
      </c>
      <c r="I30" s="60">
        <v>13</v>
      </c>
      <c r="J30" s="81">
        <v>42</v>
      </c>
      <c r="K30" s="71" t="s">
        <v>55</v>
      </c>
      <c r="O30" s="93">
        <v>6.5972222222222196E-3</v>
      </c>
      <c r="P30" s="34">
        <v>23</v>
      </c>
      <c r="R30" s="93">
        <v>6.5972222222222196E-3</v>
      </c>
      <c r="S30" s="35">
        <v>22</v>
      </c>
      <c r="U30" s="93">
        <v>6.5972222222222196E-3</v>
      </c>
      <c r="V30" s="35">
        <v>24</v>
      </c>
      <c r="X30" s="93">
        <v>6.5972222222222196E-3</v>
      </c>
      <c r="Y30" s="35">
        <v>19</v>
      </c>
      <c r="AB30" s="93">
        <v>6.5972222222222196E-3</v>
      </c>
      <c r="AC30" s="34">
        <v>22</v>
      </c>
      <c r="AE30" s="93">
        <v>6.5972222222222196E-3</v>
      </c>
      <c r="AF30" s="35">
        <v>19</v>
      </c>
      <c r="AH30" s="93">
        <v>6.5972222222222196E-3</v>
      </c>
      <c r="AI30" s="35">
        <v>24</v>
      </c>
      <c r="AK30" s="93">
        <v>6.5972222222222196E-3</v>
      </c>
      <c r="AL30" s="35">
        <v>19</v>
      </c>
    </row>
    <row r="31" spans="5:38" ht="18" thickTop="1" thickBot="1" x14ac:dyDescent="0.25">
      <c r="E31" s="80" t="s">
        <v>47</v>
      </c>
      <c r="F31" s="59">
        <v>10</v>
      </c>
      <c r="G31" s="60">
        <v>13788</v>
      </c>
      <c r="H31" s="60">
        <v>43</v>
      </c>
      <c r="I31" s="60">
        <v>15</v>
      </c>
      <c r="J31" s="81">
        <v>43</v>
      </c>
      <c r="K31" s="71">
        <v>7.292338</v>
      </c>
      <c r="O31" s="94">
        <v>6.9444444444444397E-3</v>
      </c>
      <c r="P31" s="34">
        <v>24</v>
      </c>
      <c r="R31" s="94">
        <v>6.9444444444444397E-3</v>
      </c>
      <c r="S31" s="34">
        <v>20</v>
      </c>
      <c r="U31" s="94">
        <v>6.9444444444444397E-3</v>
      </c>
      <c r="V31" s="34">
        <v>22</v>
      </c>
      <c r="X31" s="94">
        <v>6.9444444444444397E-3</v>
      </c>
      <c r="Y31" s="34">
        <v>22</v>
      </c>
      <c r="AB31" s="94">
        <v>6.9444444444444397E-3</v>
      </c>
      <c r="AC31" s="34">
        <v>22</v>
      </c>
      <c r="AE31" s="94">
        <v>6.9444444444444397E-3</v>
      </c>
      <c r="AF31" s="34">
        <v>21</v>
      </c>
      <c r="AH31" s="94">
        <v>6.9444444444444397E-3</v>
      </c>
      <c r="AI31" s="34">
        <v>22</v>
      </c>
      <c r="AK31" s="94">
        <v>6.9444444444444397E-3</v>
      </c>
      <c r="AL31" s="34">
        <v>20</v>
      </c>
    </row>
    <row r="32" spans="5:38" ht="18" thickTop="1" thickBot="1" x14ac:dyDescent="0.25">
      <c r="E32" s="82" t="s">
        <v>48</v>
      </c>
      <c r="F32" s="61">
        <v>10</v>
      </c>
      <c r="G32" s="62">
        <v>14120</v>
      </c>
      <c r="H32" s="62">
        <v>42</v>
      </c>
      <c r="I32" s="62">
        <v>13</v>
      </c>
      <c r="J32" s="83">
        <v>42</v>
      </c>
      <c r="K32" s="71" t="s">
        <v>55</v>
      </c>
    </row>
    <row r="33" spans="5:11" ht="17" thickBot="1" x14ac:dyDescent="0.25">
      <c r="E33" s="82" t="s">
        <v>49</v>
      </c>
      <c r="F33" s="61">
        <v>10</v>
      </c>
      <c r="G33" s="62">
        <v>13719</v>
      </c>
      <c r="H33" s="62">
        <v>43</v>
      </c>
      <c r="I33" s="62">
        <v>15</v>
      </c>
      <c r="J33" s="83">
        <v>43</v>
      </c>
      <c r="K33" s="72">
        <v>7.2599359999999997</v>
      </c>
    </row>
    <row r="34" spans="5:11" ht="18" thickTop="1" thickBot="1" x14ac:dyDescent="0.25">
      <c r="E34" s="82" t="s">
        <v>50</v>
      </c>
      <c r="F34" s="63">
        <v>10</v>
      </c>
      <c r="G34" s="64">
        <v>14140</v>
      </c>
      <c r="H34" s="64">
        <v>42</v>
      </c>
      <c r="I34" s="64">
        <v>13</v>
      </c>
      <c r="J34" s="85">
        <v>42</v>
      </c>
      <c r="K34" s="71" t="s">
        <v>55</v>
      </c>
    </row>
    <row r="35" spans="5:11" ht="17" thickBot="1" x14ac:dyDescent="0.25">
      <c r="E35" s="82" t="s">
        <v>51</v>
      </c>
      <c r="F35" s="63">
        <v>10</v>
      </c>
      <c r="G35" s="64">
        <v>13701</v>
      </c>
      <c r="H35" s="64">
        <v>43</v>
      </c>
      <c r="I35" s="64">
        <v>15</v>
      </c>
      <c r="J35" s="85">
        <v>43</v>
      </c>
      <c r="K35" s="86">
        <v>7.250432</v>
      </c>
    </row>
    <row r="36" spans="5:11" ht="18" thickTop="1" thickBot="1" x14ac:dyDescent="0.25">
      <c r="E36" s="84" t="s">
        <v>52</v>
      </c>
      <c r="F36" s="87">
        <f>AVERAGE(F30,F32,F34)</f>
        <v>10</v>
      </c>
      <c r="G36" s="87">
        <f t="shared" ref="G36:K36" si="4">AVERAGE(G30,G32,G34)</f>
        <v>14149.666666666666</v>
      </c>
      <c r="H36" s="87">
        <f t="shared" si="4"/>
        <v>42</v>
      </c>
      <c r="I36" s="87">
        <f t="shared" si="4"/>
        <v>13</v>
      </c>
      <c r="J36" s="87">
        <f t="shared" si="4"/>
        <v>42</v>
      </c>
      <c r="K36" s="87" t="s">
        <v>55</v>
      </c>
    </row>
    <row r="37" spans="5:11" ht="18" thickTop="1" thickBot="1" x14ac:dyDescent="0.25">
      <c r="E37" s="84" t="s">
        <v>53</v>
      </c>
      <c r="F37" s="87">
        <f>AVERAGE(F31,F33,F35)</f>
        <v>10</v>
      </c>
      <c r="G37" s="87">
        <f t="shared" ref="G37:K37" si="5">AVERAGE(G31,G33,G35)</f>
        <v>13736</v>
      </c>
      <c r="H37" s="87">
        <f t="shared" si="5"/>
        <v>43</v>
      </c>
      <c r="I37" s="87">
        <f t="shared" si="5"/>
        <v>15</v>
      </c>
      <c r="J37" s="87">
        <f t="shared" si="5"/>
        <v>43</v>
      </c>
      <c r="K37" s="87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54" t="s">
        <v>58</v>
      </c>
      <c r="F39" s="47"/>
      <c r="G39" s="47"/>
      <c r="H39" s="47"/>
      <c r="I39" s="47"/>
      <c r="J39" s="47"/>
      <c r="K39" s="48"/>
    </row>
    <row r="40" spans="5:11" ht="18" thickTop="1" thickBot="1" x14ac:dyDescent="0.25">
      <c r="E40" s="90" t="s">
        <v>45</v>
      </c>
      <c r="F40" s="76" t="s">
        <v>39</v>
      </c>
      <c r="G40" s="77" t="s">
        <v>40</v>
      </c>
      <c r="H40" s="77" t="s">
        <v>41</v>
      </c>
      <c r="I40" s="77" t="s">
        <v>42</v>
      </c>
      <c r="J40" s="78">
        <v>0.95</v>
      </c>
      <c r="K40" s="91" t="s">
        <v>54</v>
      </c>
    </row>
    <row r="41" spans="5:11" ht="18" thickTop="1" thickBot="1" x14ac:dyDescent="0.25">
      <c r="E41" s="80" t="s">
        <v>46</v>
      </c>
      <c r="F41" s="59">
        <v>10</v>
      </c>
      <c r="G41" s="60">
        <v>13083</v>
      </c>
      <c r="H41" s="60">
        <v>46</v>
      </c>
      <c r="I41" s="60">
        <v>18</v>
      </c>
      <c r="J41" s="81">
        <v>46</v>
      </c>
      <c r="K41" s="71" t="s">
        <v>55</v>
      </c>
    </row>
    <row r="42" spans="5:11" ht="18" thickTop="1" thickBot="1" x14ac:dyDescent="0.25">
      <c r="E42" s="80" t="s">
        <v>47</v>
      </c>
      <c r="F42" s="59">
        <v>10</v>
      </c>
      <c r="G42" s="60">
        <v>12265</v>
      </c>
      <c r="H42" s="60">
        <v>49</v>
      </c>
      <c r="I42" s="60">
        <v>57</v>
      </c>
      <c r="J42" s="81">
        <v>55</v>
      </c>
      <c r="K42" s="71">
        <v>6.4922240000000002</v>
      </c>
    </row>
    <row r="43" spans="5:11" ht="18" thickTop="1" thickBot="1" x14ac:dyDescent="0.25">
      <c r="E43" s="82" t="s">
        <v>48</v>
      </c>
      <c r="F43" s="61">
        <v>10</v>
      </c>
      <c r="G43" s="62">
        <v>13096</v>
      </c>
      <c r="H43" s="62">
        <v>46</v>
      </c>
      <c r="I43" s="62">
        <v>17</v>
      </c>
      <c r="J43" s="83">
        <v>46</v>
      </c>
      <c r="K43" s="71" t="s">
        <v>55</v>
      </c>
    </row>
    <row r="44" spans="5:11" ht="17" thickBot="1" x14ac:dyDescent="0.25">
      <c r="E44" s="82" t="s">
        <v>49</v>
      </c>
      <c r="F44" s="61">
        <v>10</v>
      </c>
      <c r="G44" s="62">
        <v>12304</v>
      </c>
      <c r="H44" s="62">
        <v>48</v>
      </c>
      <c r="I44" s="62">
        <v>54</v>
      </c>
      <c r="J44" s="83">
        <v>55</v>
      </c>
      <c r="K44" s="72">
        <v>6.5087859999999997</v>
      </c>
    </row>
    <row r="45" spans="5:11" ht="18" thickTop="1" thickBot="1" x14ac:dyDescent="0.25">
      <c r="E45" s="82" t="s">
        <v>50</v>
      </c>
      <c r="F45" s="63">
        <v>10</v>
      </c>
      <c r="G45" s="64">
        <v>13089</v>
      </c>
      <c r="H45" s="64">
        <v>46</v>
      </c>
      <c r="I45" s="64">
        <v>18</v>
      </c>
      <c r="J45" s="85">
        <v>46</v>
      </c>
      <c r="K45" s="71" t="s">
        <v>55</v>
      </c>
    </row>
    <row r="46" spans="5:11" ht="17" thickBot="1" x14ac:dyDescent="0.25">
      <c r="E46" s="82" t="s">
        <v>51</v>
      </c>
      <c r="F46" s="63">
        <v>10</v>
      </c>
      <c r="G46" s="64">
        <v>12251</v>
      </c>
      <c r="H46" s="64">
        <v>49</v>
      </c>
      <c r="I46" s="64">
        <v>73</v>
      </c>
      <c r="J46" s="85">
        <v>55</v>
      </c>
      <c r="K46" s="86">
        <v>6.4888459999999997</v>
      </c>
    </row>
    <row r="47" spans="5:11" ht="18" thickTop="1" thickBot="1" x14ac:dyDescent="0.25">
      <c r="E47" s="84" t="s">
        <v>52</v>
      </c>
      <c r="F47" s="87">
        <f>AVERAGE(F41,F43,F45)</f>
        <v>10</v>
      </c>
      <c r="G47" s="87">
        <f t="shared" ref="G47:K47" si="6">AVERAGE(G41,G43,G45)</f>
        <v>13089.333333333334</v>
      </c>
      <c r="H47" s="87">
        <f t="shared" si="6"/>
        <v>46</v>
      </c>
      <c r="I47" s="87">
        <f t="shared" si="6"/>
        <v>17.666666666666668</v>
      </c>
      <c r="J47" s="87">
        <f t="shared" si="6"/>
        <v>46</v>
      </c>
      <c r="K47" s="87" t="s">
        <v>55</v>
      </c>
    </row>
    <row r="48" spans="5:11" ht="18" thickTop="1" thickBot="1" x14ac:dyDescent="0.25">
      <c r="E48" s="84" t="s">
        <v>53</v>
      </c>
      <c r="F48" s="87">
        <f>AVERAGE(F42,F44,F46)</f>
        <v>10</v>
      </c>
      <c r="G48" s="87">
        <f t="shared" ref="G48:K48" si="7">AVERAGE(G42,G44,G46)</f>
        <v>12273.333333333334</v>
      </c>
      <c r="H48" s="87">
        <f t="shared" si="7"/>
        <v>48.666666666666664</v>
      </c>
      <c r="I48" s="87">
        <f t="shared" si="7"/>
        <v>61.333333333333336</v>
      </c>
      <c r="J48" s="87">
        <f t="shared" si="7"/>
        <v>55</v>
      </c>
      <c r="K48" s="87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54" t="s">
        <v>59</v>
      </c>
      <c r="F50" s="47"/>
      <c r="G50" s="47"/>
      <c r="H50" s="47"/>
      <c r="I50" s="47"/>
      <c r="J50" s="47"/>
      <c r="K50" s="48"/>
    </row>
    <row r="51" spans="5:16" ht="18" thickTop="1" thickBot="1" x14ac:dyDescent="0.25">
      <c r="E51" s="90" t="s">
        <v>45</v>
      </c>
      <c r="F51" s="76" t="s">
        <v>39</v>
      </c>
      <c r="G51" s="77" t="s">
        <v>40</v>
      </c>
      <c r="H51" s="77" t="s">
        <v>41</v>
      </c>
      <c r="I51" s="77" t="s">
        <v>42</v>
      </c>
      <c r="J51" s="78">
        <v>0.95</v>
      </c>
      <c r="K51" s="91" t="s">
        <v>54</v>
      </c>
    </row>
    <row r="52" spans="5:16" ht="18" thickTop="1" thickBot="1" x14ac:dyDescent="0.25">
      <c r="E52" s="80" t="s">
        <v>61</v>
      </c>
      <c r="F52" s="87">
        <f>AVERAGE(F46,F48,F50)</f>
        <v>10</v>
      </c>
      <c r="G52" s="87">
        <f t="shared" ref="G52:K59" si="8">AVERAGE(G46,G48,G50)</f>
        <v>12262.166666666668</v>
      </c>
      <c r="H52" s="87">
        <f t="shared" si="8"/>
        <v>48.833333333333329</v>
      </c>
      <c r="I52" s="87">
        <f t="shared" si="8"/>
        <v>67.166666666666671</v>
      </c>
      <c r="J52" s="87">
        <f t="shared" si="8"/>
        <v>55</v>
      </c>
      <c r="K52" s="87" t="s">
        <v>55</v>
      </c>
    </row>
    <row r="53" spans="5:16" ht="18" thickTop="1" thickBot="1" x14ac:dyDescent="0.25">
      <c r="E53" s="92" t="s">
        <v>62</v>
      </c>
      <c r="F53" s="87">
        <f>AVERAGE(F47,F49,F51)</f>
        <v>10</v>
      </c>
      <c r="G53" s="87">
        <f t="shared" si="8"/>
        <v>13089.333333333334</v>
      </c>
      <c r="H53" s="87">
        <f t="shared" si="8"/>
        <v>46</v>
      </c>
      <c r="I53" s="87">
        <f t="shared" si="8"/>
        <v>17.666666666666668</v>
      </c>
      <c r="J53" s="87">
        <f t="shared" si="8"/>
        <v>23.475000000000001</v>
      </c>
      <c r="K53" s="87">
        <v>2.0299999999999998</v>
      </c>
    </row>
    <row r="54" spans="5:16" ht="18" thickTop="1" thickBot="1" x14ac:dyDescent="0.25">
      <c r="E54" s="82" t="s">
        <v>63</v>
      </c>
      <c r="F54" s="87">
        <f>AVERAGE(F48,F50,F52)</f>
        <v>10</v>
      </c>
      <c r="G54" s="87">
        <f t="shared" si="8"/>
        <v>12267.75</v>
      </c>
      <c r="H54" s="87">
        <f t="shared" si="8"/>
        <v>48.75</v>
      </c>
      <c r="I54" s="87">
        <f t="shared" si="8"/>
        <v>64.25</v>
      </c>
      <c r="J54" s="87">
        <f t="shared" si="8"/>
        <v>55</v>
      </c>
      <c r="K54" s="87" t="s">
        <v>55</v>
      </c>
    </row>
    <row r="55" spans="5:16" ht="18" thickTop="1" thickBot="1" x14ac:dyDescent="0.25">
      <c r="E55" s="82" t="s">
        <v>64</v>
      </c>
      <c r="F55" s="87">
        <f>AVERAGE(F49,F51,F53)</f>
        <v>10</v>
      </c>
      <c r="G55" s="87">
        <f t="shared" si="8"/>
        <v>13089.333333333334</v>
      </c>
      <c r="H55" s="87">
        <f t="shared" si="8"/>
        <v>46</v>
      </c>
      <c r="I55" s="87">
        <f t="shared" si="8"/>
        <v>17.666666666666668</v>
      </c>
      <c r="J55" s="87">
        <f t="shared" si="8"/>
        <v>12.2125</v>
      </c>
      <c r="K55" s="87">
        <v>1.96</v>
      </c>
    </row>
    <row r="56" spans="5:16" ht="18" thickTop="1" thickBot="1" x14ac:dyDescent="0.25">
      <c r="E56" s="82" t="s">
        <v>65</v>
      </c>
      <c r="F56" s="87">
        <f>AVERAGE(F50,F52,F54)</f>
        <v>10</v>
      </c>
      <c r="G56" s="87">
        <f t="shared" si="8"/>
        <v>12264.958333333334</v>
      </c>
      <c r="H56" s="87">
        <f t="shared" si="8"/>
        <v>48.791666666666664</v>
      </c>
      <c r="I56" s="87">
        <f t="shared" si="8"/>
        <v>65.708333333333343</v>
      </c>
      <c r="J56" s="87">
        <f t="shared" si="8"/>
        <v>55</v>
      </c>
      <c r="K56" s="87" t="s">
        <v>55</v>
      </c>
    </row>
    <row r="57" spans="5:16" ht="18" thickTop="1" thickBot="1" x14ac:dyDescent="0.25">
      <c r="E57" s="82" t="s">
        <v>66</v>
      </c>
      <c r="F57" s="87">
        <f>AVERAGE(F51,F53,F55)</f>
        <v>10</v>
      </c>
      <c r="G57" s="87">
        <f t="shared" si="8"/>
        <v>13089.333333333334</v>
      </c>
      <c r="H57" s="87">
        <f t="shared" si="8"/>
        <v>46</v>
      </c>
      <c r="I57" s="87">
        <f t="shared" si="8"/>
        <v>17.666666666666668</v>
      </c>
      <c r="J57" s="87">
        <f t="shared" si="8"/>
        <v>12.2125</v>
      </c>
      <c r="K57" s="87">
        <v>7.26</v>
      </c>
    </row>
    <row r="58" spans="5:16" ht="18" thickTop="1" thickBot="1" x14ac:dyDescent="0.25">
      <c r="E58" s="84" t="s">
        <v>67</v>
      </c>
      <c r="F58" s="87">
        <f>AVERAGE(F52,F54,F56)</f>
        <v>10</v>
      </c>
      <c r="G58" s="87">
        <f t="shared" si="8"/>
        <v>12264.958333333334</v>
      </c>
      <c r="H58" s="87">
        <f t="shared" si="8"/>
        <v>48.791666666666664</v>
      </c>
      <c r="I58" s="87">
        <f t="shared" si="8"/>
        <v>65.708333333333343</v>
      </c>
      <c r="J58" s="87">
        <f t="shared" si="8"/>
        <v>55</v>
      </c>
      <c r="K58" s="87" t="s">
        <v>55</v>
      </c>
      <c r="P58" s="34"/>
    </row>
    <row r="59" spans="5:16" ht="18" thickTop="1" thickBot="1" x14ac:dyDescent="0.25">
      <c r="E59" s="84" t="s">
        <v>68</v>
      </c>
      <c r="F59" s="87">
        <f>AVERAGE(F53,F55,F57)</f>
        <v>10</v>
      </c>
      <c r="G59" s="87">
        <f t="shared" si="8"/>
        <v>13089.333333333334</v>
      </c>
      <c r="H59" s="87">
        <f t="shared" si="8"/>
        <v>46</v>
      </c>
      <c r="I59" s="87">
        <f t="shared" si="8"/>
        <v>17.666666666666668</v>
      </c>
      <c r="J59" s="87">
        <f t="shared" si="8"/>
        <v>15.966666666666667</v>
      </c>
      <c r="K59" s="87">
        <v>6.49</v>
      </c>
      <c r="P59" s="34"/>
    </row>
    <row r="60" spans="5:16" ht="18" thickTop="1" thickBot="1" x14ac:dyDescent="0.25">
      <c r="E60" s="84" t="s">
        <v>52</v>
      </c>
      <c r="F60" s="87">
        <f>AVERAGE(F52,F54,F56,F58)</f>
        <v>10</v>
      </c>
      <c r="G60" s="87">
        <f t="shared" ref="G60:K60" si="9">AVERAGE(G52,G54,G56,G58)</f>
        <v>12264.958333333334</v>
      </c>
      <c r="H60" s="87">
        <f t="shared" si="9"/>
        <v>48.791666666666664</v>
      </c>
      <c r="I60" s="87">
        <f t="shared" si="9"/>
        <v>65.708333333333343</v>
      </c>
      <c r="J60" s="87">
        <f t="shared" si="9"/>
        <v>55</v>
      </c>
      <c r="K60" s="87" t="s">
        <v>55</v>
      </c>
    </row>
    <row r="61" spans="5:16" ht="18" thickTop="1" thickBot="1" x14ac:dyDescent="0.25">
      <c r="E61" s="84" t="s">
        <v>53</v>
      </c>
      <c r="F61" s="87">
        <f>AVERAGE(F53,F55,F57,F59)</f>
        <v>10</v>
      </c>
      <c r="G61" s="87">
        <f t="shared" ref="G61:K61" si="10">AVERAGE(G53,G55,G57,G59)</f>
        <v>13089.333333333334</v>
      </c>
      <c r="H61" s="87">
        <f t="shared" si="10"/>
        <v>46</v>
      </c>
      <c r="I61" s="87">
        <f t="shared" si="10"/>
        <v>17.666666666666668</v>
      </c>
      <c r="J61" s="87">
        <f t="shared" si="10"/>
        <v>15.966666666666667</v>
      </c>
      <c r="K61" s="87">
        <f>AVERAGE(K53,K55,K57,K59)</f>
        <v>4.4350000000000005</v>
      </c>
    </row>
    <row r="62" spans="5:16" ht="17" thickTop="1" x14ac:dyDescent="0.2"/>
  </sheetData>
  <mergeCells count="15">
    <mergeCell ref="AE9:AF9"/>
    <mergeCell ref="AH9:AI9"/>
    <mergeCell ref="AK9:AL9"/>
    <mergeCell ref="E28:K28"/>
    <mergeCell ref="E39:K39"/>
    <mergeCell ref="E50:K50"/>
    <mergeCell ref="U9:V9"/>
    <mergeCell ref="X9:Y9"/>
    <mergeCell ref="AB7:AC7"/>
    <mergeCell ref="AB9:AC9"/>
    <mergeCell ref="O9:P9"/>
    <mergeCell ref="R9:S9"/>
    <mergeCell ref="O7:P7"/>
    <mergeCell ref="E6:K6"/>
    <mergeCell ref="E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External Redis-Benchmarks</vt:lpstr>
      <vt:lpstr>Internal Redis-Benchmarks</vt:lpstr>
      <vt:lpstr>Attestation Results</vt:lpstr>
      <vt:lpstr>Standalone Redis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2020-11-16T19:36:03Z</dcterms:modified>
</cp:coreProperties>
</file>