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anciaes/Desktop/thesis/novathesis/"/>
    </mc:Choice>
  </mc:AlternateContent>
  <xr:revisionPtr revIDLastSave="0" documentId="13_ncr:1_{424B498C-1B30-BD43-B99B-B09BFAB6415C}" xr6:coauthVersionLast="45" xr6:coauthVersionMax="45" xr10:uidLastSave="{00000000-0000-0000-0000-000000000000}"/>
  <bookViews>
    <workbookView xWindow="0" yWindow="0" windowWidth="28800" windowHeight="18000" activeTab="4" xr2:uid="{6308EBAC-DE62-D645-97F4-0D2E9D77B78B}"/>
  </bookViews>
  <sheets>
    <sheet name="External Redis-Benchmarks" sheetId="2" r:id="rId1"/>
    <sheet name="Internal Redis-Benchmarks" sheetId="3" r:id="rId2"/>
    <sheet name="Attestation Results" sheetId="4" r:id="rId3"/>
    <sheet name="Standalone Redis" sheetId="5" r:id="rId4"/>
    <sheet name="Homomorphic Encryption" sheetId="6" r:id="rId5"/>
  </sheets>
  <definedNames>
    <definedName name="tests_1" localSheetId="0">'External Redis-Benchmarks'!$C$12:$J$16</definedName>
    <definedName name="tests_2" localSheetId="0">'External Redis-Benchmarks'!$C$17:$J$20</definedName>
    <definedName name="tests_3" localSheetId="0">'External Redis-Benchmarks'!$C$21:$J$24</definedName>
    <definedName name="tests_4" localSheetId="0">'External Redis-Benchmarks'!$C$25:$J$28</definedName>
    <definedName name="tests_5" localSheetId="0">'External Redis-Benchmarks'!$C$29:$J$32</definedName>
    <definedName name="tests_6" localSheetId="0">'External Redis-Benchmarks'!$C$40:$J$44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4" l="1"/>
  <c r="K48" i="5"/>
  <c r="F54" i="5"/>
  <c r="F53" i="5"/>
  <c r="F52" i="5"/>
  <c r="J48" i="5"/>
  <c r="I48" i="5"/>
  <c r="H48" i="5"/>
  <c r="G48" i="5"/>
  <c r="F48" i="5"/>
  <c r="J47" i="5"/>
  <c r="I47" i="5"/>
  <c r="H47" i="5"/>
  <c r="G47" i="5"/>
  <c r="F47" i="5"/>
  <c r="K37" i="5"/>
  <c r="J37" i="5"/>
  <c r="I37" i="5"/>
  <c r="H37" i="5"/>
  <c r="G37" i="5"/>
  <c r="F37" i="5"/>
  <c r="J36" i="5"/>
  <c r="I36" i="5"/>
  <c r="H36" i="5"/>
  <c r="G36" i="5"/>
  <c r="F36" i="5"/>
  <c r="K26" i="5"/>
  <c r="J26" i="5"/>
  <c r="I26" i="5"/>
  <c r="H26" i="5"/>
  <c r="G26" i="5"/>
  <c r="F26" i="5"/>
  <c r="J25" i="5"/>
  <c r="I25" i="5"/>
  <c r="H25" i="5"/>
  <c r="G25" i="5"/>
  <c r="F25" i="5"/>
  <c r="K15" i="5"/>
  <c r="G15" i="5"/>
  <c r="H15" i="5"/>
  <c r="I15" i="5"/>
  <c r="J15" i="5"/>
  <c r="G14" i="5"/>
  <c r="H14" i="5"/>
  <c r="I14" i="5"/>
  <c r="J14" i="5"/>
  <c r="F15" i="5"/>
  <c r="F14" i="5"/>
  <c r="H7" i="4"/>
  <c r="I7" i="4"/>
  <c r="J7" i="4"/>
  <c r="K7" i="4"/>
  <c r="L7" i="4"/>
  <c r="G7" i="4"/>
  <c r="L19" i="4"/>
  <c r="L20" i="4"/>
  <c r="L21" i="4"/>
  <c r="L22" i="4"/>
  <c r="L23" i="4"/>
  <c r="L18" i="4"/>
  <c r="J23" i="4"/>
  <c r="I19" i="4"/>
  <c r="I20" i="4"/>
  <c r="I21" i="4"/>
  <c r="I22" i="4"/>
  <c r="I23" i="4"/>
  <c r="I18" i="4"/>
  <c r="H23" i="4"/>
  <c r="K23" i="4"/>
  <c r="E88" i="3" l="1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D89" i="3"/>
  <c r="D90" i="3"/>
  <c r="D91" i="3"/>
  <c r="D88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E61" i="3"/>
  <c r="F61" i="3"/>
  <c r="G61" i="3"/>
  <c r="H61" i="3"/>
  <c r="I61" i="3"/>
  <c r="J61" i="3"/>
  <c r="D61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D36" i="3"/>
  <c r="E36" i="3"/>
  <c r="F36" i="3"/>
  <c r="G36" i="3"/>
  <c r="H36" i="3"/>
  <c r="I36" i="3"/>
  <c r="J36" i="3"/>
  <c r="E33" i="3"/>
  <c r="F33" i="3"/>
  <c r="G33" i="3"/>
  <c r="H33" i="3"/>
  <c r="I33" i="3"/>
  <c r="J33" i="3"/>
  <c r="D33" i="3"/>
  <c r="D33" i="2"/>
  <c r="D91" i="2"/>
  <c r="J36" i="2" l="1"/>
  <c r="I36" i="2"/>
  <c r="H36" i="2"/>
  <c r="G36" i="2"/>
  <c r="F36" i="2"/>
  <c r="E36" i="2"/>
  <c r="D36" i="2"/>
  <c r="J35" i="2"/>
  <c r="I35" i="2"/>
  <c r="H35" i="2"/>
  <c r="G35" i="2"/>
  <c r="F35" i="2"/>
  <c r="E35" i="2"/>
  <c r="D35" i="2"/>
  <c r="J34" i="2"/>
  <c r="I34" i="2"/>
  <c r="H34" i="2"/>
  <c r="G34" i="2"/>
  <c r="F34" i="2"/>
  <c r="E34" i="2"/>
  <c r="D34" i="2"/>
  <c r="J33" i="2"/>
  <c r="I33" i="2"/>
  <c r="H33" i="2"/>
  <c r="G33" i="2"/>
  <c r="F33" i="2"/>
  <c r="E33" i="2"/>
  <c r="J64" i="2"/>
  <c r="I64" i="2"/>
  <c r="H64" i="2"/>
  <c r="G64" i="2"/>
  <c r="F64" i="2"/>
  <c r="E64" i="2"/>
  <c r="D64" i="2"/>
  <c r="J63" i="2"/>
  <c r="I63" i="2"/>
  <c r="H63" i="2"/>
  <c r="G63" i="2"/>
  <c r="F63" i="2"/>
  <c r="E63" i="2"/>
  <c r="D63" i="2"/>
  <c r="J62" i="2"/>
  <c r="I62" i="2"/>
  <c r="H62" i="2"/>
  <c r="G62" i="2"/>
  <c r="F62" i="2"/>
  <c r="E62" i="2"/>
  <c r="D62" i="2"/>
  <c r="J61" i="2"/>
  <c r="I61" i="2"/>
  <c r="H61" i="2"/>
  <c r="G61" i="2"/>
  <c r="F61" i="2"/>
  <c r="E61" i="2"/>
  <c r="D61" i="2"/>
  <c r="E91" i="2"/>
  <c r="F91" i="2"/>
  <c r="G91" i="2"/>
  <c r="H91" i="2"/>
  <c r="I91" i="2"/>
  <c r="J91" i="2"/>
  <c r="E90" i="2"/>
  <c r="F90" i="2"/>
  <c r="G90" i="2"/>
  <c r="H90" i="2"/>
  <c r="I90" i="2"/>
  <c r="J90" i="2"/>
  <c r="E89" i="2"/>
  <c r="F89" i="2"/>
  <c r="G89" i="2"/>
  <c r="H89" i="2"/>
  <c r="I89" i="2"/>
  <c r="J89" i="2"/>
  <c r="F88" i="2"/>
  <c r="G88" i="2"/>
  <c r="H88" i="2"/>
  <c r="I88" i="2"/>
  <c r="J88" i="2"/>
  <c r="E88" i="2"/>
  <c r="D90" i="2"/>
  <c r="D89" i="2"/>
  <c r="D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8BD02-A2D1-0E43-BE5E-3D053BADFCAE}" name="tests1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D0A8215D-028D-3A43-8BF3-821B811B7B9C}" name="tests2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07E02C75-0852-7849-87D7-2F4613D44B07}" name="tests3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547D8AB3-218B-DD48-9DA4-F5878DE8198A}" name="tests4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15893E77-E2CF-1945-949A-4088976D868A}" name="tests7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4338E35F-A64B-004F-913C-FDA36F99BDA6}" name="tests71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<sst xmlns="http://schemas.openxmlformats.org/spreadsheetml/2006/main" count="400" uniqueCount="81">
  <si>
    <t>Test Configurations</t>
  </si>
  <si>
    <t>Parallel Clients</t>
  </si>
  <si>
    <t>Payload Size (B)</t>
  </si>
  <si>
    <t>Number of Requests</t>
  </si>
  <si>
    <t>External Client</t>
  </si>
  <si>
    <t>Run Number</t>
  </si>
  <si>
    <t>test</t>
  </si>
  <si>
    <t>rps</t>
  </si>
  <si>
    <t>avg_latency_ms</t>
  </si>
  <si>
    <t>min_latency_ms</t>
  </si>
  <si>
    <t>p50_latency_ms</t>
  </si>
  <si>
    <t>p95_latency_ms</t>
  </si>
  <si>
    <t>p99_latency_ms</t>
  </si>
  <si>
    <t>max_latency_ms</t>
  </si>
  <si>
    <t>PING_INLINE</t>
  </si>
  <si>
    <t>PING_BULK</t>
  </si>
  <si>
    <t>SET</t>
  </si>
  <si>
    <t>GET</t>
  </si>
  <si>
    <t>Average</t>
  </si>
  <si>
    <t>Ping</t>
  </si>
  <si>
    <t>Set</t>
  </si>
  <si>
    <t>Get</t>
  </si>
  <si>
    <t>Vulnerable Redis</t>
  </si>
  <si>
    <t>Built-in Secured Redis</t>
  </si>
  <si>
    <t>SGX Secured Redis</t>
  </si>
  <si>
    <t>Time</t>
  </si>
  <si>
    <t>Requests</t>
  </si>
  <si>
    <t>GET Throughput</t>
  </si>
  <si>
    <t>Redis Container</t>
  </si>
  <si>
    <t>Without SGX</t>
  </si>
  <si>
    <t>With SGX</t>
  </si>
  <si>
    <t>Redis Proxy</t>
  </si>
  <si>
    <t>2nd Run</t>
  </si>
  <si>
    <t>4th Run</t>
  </si>
  <si>
    <t>5th Run</t>
  </si>
  <si>
    <t>3rd Run</t>
  </si>
  <si>
    <t>1st Run</t>
  </si>
  <si>
    <t>Losses</t>
  </si>
  <si>
    <t>Attestation - Service Startup Times (s)</t>
  </si>
  <si>
    <t>Test Time (seconds)</t>
  </si>
  <si>
    <t># Requests</t>
  </si>
  <si>
    <t>Mean Latency</t>
  </si>
  <si>
    <t>Standard Deviation</t>
  </si>
  <si>
    <t>Operations per Second</t>
  </si>
  <si>
    <t>Attestation Results</t>
  </si>
  <si>
    <t>Test</t>
  </si>
  <si>
    <t>GET - 1st Run</t>
  </si>
  <si>
    <t>SET - 1st Run</t>
  </si>
  <si>
    <t>GET - 2nd Run</t>
  </si>
  <si>
    <t>SET - 2nd Run</t>
  </si>
  <si>
    <t>GET - 3rd Run</t>
  </si>
  <si>
    <t>SET - 3rd Run</t>
  </si>
  <si>
    <t>GET - Average</t>
  </si>
  <si>
    <t>SET - Average</t>
  </si>
  <si>
    <t>Database Size (MB)</t>
  </si>
  <si>
    <t>-</t>
  </si>
  <si>
    <t>Proxy SGX  and Redis SGX Results</t>
  </si>
  <si>
    <t>Proxy and Redis Encrypted Results</t>
  </si>
  <si>
    <t>Proxy SGX and Redis Encrypted Results</t>
  </si>
  <si>
    <t>Redis Standalone Results</t>
  </si>
  <si>
    <t>Proxy and Redis Results</t>
  </si>
  <si>
    <t>Proxy &amp; Redis</t>
  </si>
  <si>
    <t>Proxy SGX &amp; Redis SGX</t>
  </si>
  <si>
    <t>Proxy &amp; Redis Encrypted</t>
  </si>
  <si>
    <t>Proxy SGX &amp; Redis Encrypted</t>
  </si>
  <si>
    <t>SET Throughput</t>
  </si>
  <si>
    <t xml:space="preserve"> Proxy and Redis Results</t>
  </si>
  <si>
    <t>Proxy SGX  and Redis SGX</t>
  </si>
  <si>
    <t>Proxy SGX  and Redis Encrypted</t>
  </si>
  <si>
    <t>Proxy SGX &amp; Plain Redis</t>
  </si>
  <si>
    <t>Test Time (minutes)</t>
  </si>
  <si>
    <t>1.13MB</t>
  </si>
  <si>
    <t>Proxy SGX &amp; Homo Encrypted Redis</t>
  </si>
  <si>
    <t>10.578MB</t>
  </si>
  <si>
    <t>Proxy SGX &amp; Encrypted Redis</t>
  </si>
  <si>
    <t>3.85MB</t>
  </si>
  <si>
    <t>Sum Homomorphic Encryption</t>
  </si>
  <si>
    <t>Search Homomorphic Encryption</t>
  </si>
  <si>
    <t>0.2MB</t>
  </si>
  <si>
    <t>0.49MB</t>
  </si>
  <si>
    <t>0.27MB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</si>
</sst>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[$]hh:mm:ss;@" x16r2:formatCode16="[$-en-PT,1]hh:mm:ss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13" xfId="0" applyNumberFormat="1" applyBorder="1"/>
    <xf numFmtId="164" fontId="0" fillId="0" borderId="9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20" xfId="0" applyNumberFormat="1" applyBorder="1"/>
    <xf numFmtId="0" fontId="0" fillId="0" borderId="21" xfId="0" applyBorder="1"/>
    <xf numFmtId="0" fontId="0" fillId="0" borderId="22" xfId="0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3" xfId="0" applyBorder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8" xfId="0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9" fontId="2" fillId="0" borderId="48" xfId="0" applyNumberFormat="1" applyFont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38" xfId="0" applyFont="1" applyBorder="1" applyAlignment="1">
      <alignment horizontal="center"/>
    </xf>
    <xf numFmtId="165" fontId="0" fillId="0" borderId="30" xfId="0" applyNumberFormat="1" applyBorder="1"/>
    <xf numFmtId="165" fontId="0" fillId="0" borderId="32" xfId="0" applyNumberFormat="1" applyBorder="1"/>
    <xf numFmtId="0" fontId="2" fillId="0" borderId="4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0" xfId="0" applyNumberFormat="1" applyBorder="1"/>
    <xf numFmtId="165" fontId="0" fillId="0" borderId="46" xfId="0" applyNumberFormat="1" applyBorder="1"/>
    <xf numFmtId="0" fontId="0" fillId="0" borderId="46" xfId="0" applyBorder="1"/>
    <xf numFmtId="165" fontId="0" fillId="0" borderId="0" xfId="0" applyNumberFormat="1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3" xfId="0" applyBorder="1" applyAlignment="1"/>
    <xf numFmtId="0" fontId="0" fillId="0" borderId="5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B8-2049-8577-95FE69DC01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B8-2049-8577-95FE69DC01E5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C-8042-8AD6-CC030ED8774F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DD-F44B-B413-4D6098EBFC3E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07C-8042-8AD6-CC030ED8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52607"/>
        <c:axId val="157929647"/>
      </c:barChart>
      <c:catAx>
        <c:axId val="15735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929647"/>
        <c:crosses val="autoZero"/>
        <c:auto val="1"/>
        <c:lblAlgn val="ctr"/>
        <c:lblOffset val="100"/>
        <c:noMultiLvlLbl val="0"/>
      </c:catAx>
      <c:valAx>
        <c:axId val="1579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3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Operation</a:t>
            </a:r>
            <a:r>
              <a:rPr lang="en-GB" baseline="0"/>
              <a:t>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'Homomorphic Encryption'!$K$4:$L$4</c:f>
              <c:strCache>
                <c:ptCount val="1"/>
                <c:pt idx="0">
                  <c:v>Proxy SGX &amp; Plain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Encryption'!$L$6:$L$16</c:f>
              <c:numCache>
                <c:formatCode>General</c:formatCode>
                <c:ptCount val="11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2-234A-9510-DBFACA3FBED2}"/>
            </c:ext>
          </c:extLst>
        </c:ser>
        <c:ser>
          <c:idx val="1"/>
          <c:order val="1"/>
          <c:tx>
            <c:strRef>
              <c:f>'Homomorphic Encryption'!$N$4:$O$4</c:f>
              <c:strCache>
                <c:ptCount val="1"/>
                <c:pt idx="0">
                  <c:v>Proxy SGX &amp; Homo Encrypted Redis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Encryption'!$O$6:$O$16</c:f>
              <c:numCache>
                <c:formatCode>General</c:formatCode>
                <c:ptCount val="11"/>
                <c:pt idx="0">
                  <c:v>16</c:v>
                </c:pt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15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17</c:v>
                </c:pt>
                <c:pt idx="9">
                  <c:v>18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2-234A-9510-DBFACA3FBED2}"/>
            </c:ext>
          </c:extLst>
        </c:ser>
        <c:ser>
          <c:idx val="3"/>
          <c:order val="2"/>
          <c:tx>
            <c:strRef>
              <c:f>'Homomorphic Encryption'!$Q$4:$R$4</c:f>
              <c:strCache>
                <c:ptCount val="1"/>
                <c:pt idx="0">
                  <c:v>Proxy SGX &amp; Encrypted Redis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Encryption'!$R$6:$R$16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2-234A-9510-DBFACA3FB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Search</a:t>
            </a:r>
            <a:r>
              <a:rPr lang="en-GB" baseline="0"/>
              <a:t> </a:t>
            </a:r>
            <a:r>
              <a:rPr lang="en-GB"/>
              <a:t>Operation</a:t>
            </a:r>
            <a:r>
              <a:rPr lang="en-GB" baseline="0"/>
              <a:t>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'Homomorphic Encryption'!$L$40:$M$40</c:f>
              <c:strCache>
                <c:ptCount val="1"/>
                <c:pt idx="0">
                  <c:v>Proxy SGX &amp; Plain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Encryption'!$M$42:$M$52</c:f>
              <c:numCache>
                <c:formatCode>General</c:formatCode>
                <c:ptCount val="11"/>
                <c:pt idx="0">
                  <c:v>16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C-944C-BD99-AE376018037A}"/>
            </c:ext>
          </c:extLst>
        </c:ser>
        <c:ser>
          <c:idx val="1"/>
          <c:order val="1"/>
          <c:tx>
            <c:strRef>
              <c:f>'Homomorphic Encryption'!$O$40:$P$40</c:f>
              <c:strCache>
                <c:ptCount val="1"/>
                <c:pt idx="0">
                  <c:v>Proxy SGX &amp; Homo Encrypted Redis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Encryption'!$P$42:$P$52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C-944C-BD99-AE376018037A}"/>
            </c:ext>
          </c:extLst>
        </c:ser>
        <c:ser>
          <c:idx val="3"/>
          <c:order val="2"/>
          <c:tx>
            <c:strRef>
              <c:f>'Homomorphic Encryption'!$R$40:$S$40</c:f>
              <c:strCache>
                <c:ptCount val="1"/>
                <c:pt idx="0">
                  <c:v>Proxy SGX &amp; Encrypted Redis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Encryption'!$S$42:$S$52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C-944C-BD99-AE376018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Redis-Benchmarks'!$D$33,'External Redis-Benchmarks'!$D$35,'External Redis-Benchmarks'!$D$36)</c:f>
              <c:numCache>
                <c:formatCode>#\ ##0.000</c:formatCode>
                <c:ptCount val="3"/>
                <c:pt idx="0">
                  <c:v>1261.684</c:v>
                </c:pt>
                <c:pt idx="1">
                  <c:v>1261.74</c:v>
                </c:pt>
                <c:pt idx="2">
                  <c:v>1262.366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1-164B-9F8F-5F302B7FFDF6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Redis-Benchmarks'!$D$61,'External Redis-Benchmarks'!$D$63,'External Redis-Benchmarks'!$D$64)</c:f>
              <c:numCache>
                <c:formatCode>#\ ##0.000</c:formatCode>
                <c:ptCount val="3"/>
                <c:pt idx="0">
                  <c:v>1233.18</c:v>
                </c:pt>
                <c:pt idx="1">
                  <c:v>1230.3220000000001</c:v>
                </c:pt>
                <c:pt idx="2">
                  <c:v>1231.5719999999999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1-164B-9F8F-5F302B7FFDF6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Redis-Benchmarks'!$D$88,'External Redis-Benchmarks'!$D$90,'External Redis-Benchmarks'!$D$91)</c:f>
              <c:numCache>
                <c:formatCode>#\ ##0.000</c:formatCode>
                <c:ptCount val="3"/>
                <c:pt idx="0">
                  <c:v>1148.636</c:v>
                </c:pt>
                <c:pt idx="1">
                  <c:v>1144.56</c:v>
                </c:pt>
                <c:pt idx="2">
                  <c:v>1147.454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1-164B-9F8F-5F302B7F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A-F945-B358-0D6F141B9E50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A-F945-B358-0D6F141B9E50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A-F945-B358-0D6F141B9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Latency</a:t>
            </a:r>
            <a:endParaRPr lang="en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0-3C48-866E-5B327DAA31FE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0-3C48-866E-5B327DAA31FE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0-3C48-866E-5B327DAA3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831215"/>
        <c:axId val="1230832863"/>
      </c:barChart>
      <c:catAx>
        <c:axId val="123083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2863"/>
        <c:crosses val="autoZero"/>
        <c:auto val="1"/>
        <c:lblAlgn val="ctr"/>
        <c:lblOffset val="100"/>
        <c:noMultiLvlLbl val="0"/>
      </c:catAx>
      <c:valAx>
        <c:axId val="12308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Throughput</a:t>
            </a:r>
            <a:endParaRPr lang="en-GB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5-804F-8854-80A54B526BB8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5-804F-8854-80A54B526BB8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5-804F-8854-80A54B526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987759"/>
        <c:axId val="1170989407"/>
      </c:barChart>
      <c:catAx>
        <c:axId val="11709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9407"/>
        <c:crosses val="autoZero"/>
        <c:auto val="1"/>
        <c:lblAlgn val="ctr"/>
        <c:lblOffset val="100"/>
        <c:noMultiLvlLbl val="0"/>
      </c:catAx>
      <c:valAx>
        <c:axId val="11709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Operations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B-3C42-99EE-C3682364CEB9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B-3C42-99EE-C3682364CEB9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B-3C42-99EE-C3682364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B-D742-9205-2EC3B4F80AA1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972982358422094E-2"/>
                  <c:y val="7.82822531358360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AB-D742-9205-2EC3B4F80AA1}"/>
                </c:ext>
              </c:extLst>
            </c:dLbl>
            <c:dLbl>
              <c:idx val="1"/>
              <c:layout>
                <c:manualLayout>
                  <c:x val="1.7466227948027595E-2"/>
                  <c:y val="3.91411265679180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AB-D742-9205-2EC3B4F80AA1}"/>
                </c:ext>
              </c:extLst>
            </c:dLbl>
            <c:dLbl>
              <c:idx val="2"/>
              <c:layout>
                <c:manualLayout>
                  <c:x val="1.9212850742830294E-2"/>
                  <c:y val="3.91411265679183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AB-D742-9205-2EC3B4F80A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B-D742-9205-2EC3B4F80AA1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2226359563619392E-2"/>
                  <c:y val="3.91411265679165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AB-D742-9205-2EC3B4F80AA1}"/>
                </c:ext>
              </c:extLst>
            </c:dLbl>
            <c:dLbl>
              <c:idx val="1"/>
              <c:layout>
                <c:manualLayout>
                  <c:x val="1.57196051532249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AB-D742-9205-2EC3B4F80AA1}"/>
                </c:ext>
              </c:extLst>
            </c:dLbl>
            <c:dLbl>
              <c:idx val="2"/>
              <c:layout>
                <c:manualLayout>
                  <c:x val="1.397298235842212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AB-D742-9205-2EC3B4F80A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B-D742-9205-2EC3B4F8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Standalone Get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'Standalone Redis'!$O$9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Redis'!$O$11:$O$31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Redis'!$P$11:$P$31</c:f>
              <c:numCache>
                <c:formatCode>General</c:formatCode>
                <c:ptCount val="2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24</c:v>
                </c:pt>
                <c:pt idx="7">
                  <c:v>22</c:v>
                </c:pt>
                <c:pt idx="8">
                  <c:v>25</c:v>
                </c:pt>
                <c:pt idx="9">
                  <c:v>22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23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A-0147-A264-C39D0CE3B172}"/>
            </c:ext>
          </c:extLst>
        </c:ser>
        <c:ser>
          <c:idx val="1"/>
          <c:order val="1"/>
          <c:tx>
            <c:strRef>
              <c:f>'Standalone Redis'!$R$9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Redis'!$R$11:$R$31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Redis'!$S$11:$S$31</c:f>
              <c:numCache>
                <c:formatCode>General</c:formatCode>
                <c:ptCount val="21"/>
                <c:pt idx="0">
                  <c:v>19</c:v>
                </c:pt>
                <c:pt idx="1">
                  <c:v>22</c:v>
                </c:pt>
                <c:pt idx="2">
                  <c:v>19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20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22</c:v>
                </c:pt>
                <c:pt idx="17">
                  <c:v>22</c:v>
                </c:pt>
                <c:pt idx="18">
                  <c:v>20</c:v>
                </c:pt>
                <c:pt idx="19">
                  <c:v>22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A-0147-A264-C39D0CE3B172}"/>
            </c:ext>
          </c:extLst>
        </c:ser>
        <c:ser>
          <c:idx val="3"/>
          <c:order val="2"/>
          <c:tx>
            <c:strRef>
              <c:f>'Standalone Redis'!$X$9:$Y$9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Redis'!$X$11:$X$31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Redis'!$Y$11:$Y$31</c:f>
              <c:numCache>
                <c:formatCode>General</c:formatCode>
                <c:ptCount val="21"/>
                <c:pt idx="0">
                  <c:v>22</c:v>
                </c:pt>
                <c:pt idx="1">
                  <c:v>20</c:v>
                </c:pt>
                <c:pt idx="2">
                  <c:v>23</c:v>
                </c:pt>
                <c:pt idx="3">
                  <c:v>21</c:v>
                </c:pt>
                <c:pt idx="4">
                  <c:v>22</c:v>
                </c:pt>
                <c:pt idx="5">
                  <c:v>20</c:v>
                </c:pt>
                <c:pt idx="6">
                  <c:v>22</c:v>
                </c:pt>
                <c:pt idx="7">
                  <c:v>19</c:v>
                </c:pt>
                <c:pt idx="8">
                  <c:v>21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20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3A-0147-A264-C39D0CE3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Standalone Set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'Standalone Redis'!$AB$9:$AC$9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Redis'!$O$11:$O$31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Redis'!$AC$11:$AC$31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24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22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8-834A-9D83-C4852B7802CF}"/>
            </c:ext>
          </c:extLst>
        </c:ser>
        <c:ser>
          <c:idx val="1"/>
          <c:order val="1"/>
          <c:tx>
            <c:strRef>
              <c:f>'Standalone Redis'!$AE$9:$AF$9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Redis'!$R$11:$R$31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Redis'!$AF$11:$AF$31</c:f>
              <c:numCache>
                <c:formatCode>General</c:formatCode>
                <c:ptCount val="21"/>
                <c:pt idx="0">
                  <c:v>14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22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21</c:v>
                </c:pt>
                <c:pt idx="12">
                  <c:v>19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21</c:v>
                </c:pt>
                <c:pt idx="17">
                  <c:v>22</c:v>
                </c:pt>
                <c:pt idx="18">
                  <c:v>20</c:v>
                </c:pt>
                <c:pt idx="19">
                  <c:v>19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8-834A-9D83-C4852B7802CF}"/>
            </c:ext>
          </c:extLst>
        </c:ser>
        <c:ser>
          <c:idx val="3"/>
          <c:order val="2"/>
          <c:tx>
            <c:strRef>
              <c:f>'Standalone Redis'!$AK$9:$AL$9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Redis'!$X$11:$X$31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Redis'!$AL$11:$AL$31</c:f>
              <c:numCache>
                <c:formatCode>General</c:formatCode>
                <c:ptCount val="21"/>
                <c:pt idx="0">
                  <c:v>16</c:v>
                </c:pt>
                <c:pt idx="1">
                  <c:v>19</c:v>
                </c:pt>
                <c:pt idx="2">
                  <c:v>17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8-834A-9D83-C4852B78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21</xdr:row>
      <xdr:rowOff>190500</xdr:rowOff>
    </xdr:from>
    <xdr:to>
      <xdr:col>23</xdr:col>
      <xdr:colOff>265165</xdr:colOff>
      <xdr:row>41</xdr:row>
      <xdr:rowOff>167473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DF1F6F-31B0-4C43-AB47-D8676DB6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594753</xdr:colOff>
      <xdr:row>42</xdr:row>
      <xdr:rowOff>28231</xdr:rowOff>
    </xdr:from>
    <xdr:to>
      <xdr:col>19</xdr:col>
      <xdr:colOff>560888</xdr:colOff>
      <xdr:row>58</xdr:row>
      <xdr:rowOff>19160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10CFE2-87AF-F744-BD97-3B9F72407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589561</xdr:colOff>
      <xdr:row>58</xdr:row>
      <xdr:rowOff>101606</xdr:rowOff>
    </xdr:from>
    <xdr:to>
      <xdr:col>19</xdr:col>
      <xdr:colOff>555696</xdr:colOff>
      <xdr:row>74</xdr:row>
      <xdr:rowOff>15246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9B916-BB90-0F46-BC0F-B8D1AFB9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372534</xdr:colOff>
      <xdr:row>9</xdr:row>
      <xdr:rowOff>50801</xdr:rowOff>
    </xdr:from>
    <xdr:to>
      <xdr:col>23</xdr:col>
      <xdr:colOff>474135</xdr:colOff>
      <xdr:row>36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6E1ED-3620-7543-B245-35F3491D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321732</xdr:colOff>
      <xdr:row>37</xdr:row>
      <xdr:rowOff>152400</xdr:rowOff>
    </xdr:from>
    <xdr:to>
      <xdr:col>23</xdr:col>
      <xdr:colOff>440266</xdr:colOff>
      <xdr:row>64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A9DFB-945C-7046-8BC1-06BCEF34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32</xdr:col>
      <xdr:colOff>667175</xdr:colOff>
      <xdr:row>24</xdr:row>
      <xdr:rowOff>82369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81C5CE-1DA2-344D-B085-DAADBDDE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39</xdr:row>
      <xdr:rowOff>0</xdr:rowOff>
    </xdr:from>
    <xdr:to>
      <xdr:col>32</xdr:col>
      <xdr:colOff>667175</xdr:colOff>
      <xdr:row>54</xdr:row>
      <xdr:rowOff>133169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CE4C78-55BF-FD4B-A6F4-B2306B77D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333425</xdr:colOff>
      <xdr:row>34</xdr:row>
      <xdr:rowOff>108538</xdr:rowOff>
    </xdr:from>
    <xdr:to>
      <xdr:col>21</xdr:col>
      <xdr:colOff>764824</xdr:colOff>
      <xdr:row>47</xdr:row>
      <xdr:rowOff>212327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87D08-DFA7-684B-A49B-F763FE86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557018</xdr:colOff>
      <xdr:row>34</xdr:row>
      <xdr:rowOff>77983</xdr:rowOff>
    </xdr:from>
    <xdr:to>
      <xdr:col>33</xdr:col>
      <xdr:colOff>164032</xdr:colOff>
      <xdr:row>47</xdr:row>
      <xdr:rowOff>181772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F24B85-DD13-FC44-B4C1-7FB65B8A6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15</xdr:col>
      <xdr:colOff>777328</xdr:colOff>
      <xdr:row>33</xdr:row>
      <xdr:rowOff>94405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1BEA6E-4DB1-BF48-8A99-2D31B8D23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16</xdr:col>
      <xdr:colOff>777328</xdr:colOff>
      <xdr:row>71</xdr:row>
      <xdr:rowOff>94405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45415-DF90-E84E-B055-A459C3B52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4" connectionId="3" xr16:uid="{C5EE8FE5-0397-574F-96C7-029D8D92F13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2" connectionId="1" xr16:uid="{EE16474F-CCD2-364B-A607-51BAF623E71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3" connectionId="2" xr16:uid="{493998F8-C237-CC45-95DE-DE52776EC4B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6" connectionId="6" xr16:uid="{F0609839-D860-594D-A6DC-121FFC03226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5" connectionId="4" xr16:uid="{F7C01357-A0B7-9C46-A14F-E3A5D11E2DD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1" connectionId="5" xr16:uid="{83893D2E-64E6-4141-91BF-17E4FBF6D82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E5F0-7FEC-2D44-A2C2-0F5F83647661}">
  <dimension ref="B2:J92"/>
  <sheetViews>
    <sheetView topLeftCell="I33" zoomScaleNormal="115" workbookViewId="0">
      <selection activeCell="W48" sqref="W48"/>
    </sheetView>
  </sheetViews>
  <sheetFormatPr baseColWidth="10" defaultRowHeight="16" x14ac:dyDescent="0.2"/>
  <cols>
    <col min="2" max="2" width="18.1640625" bestFit="1" customWidth="1"/>
    <col min="3" max="3" width="11.83203125" bestFit="1" customWidth="1"/>
    <col min="4" max="4" width="9.164062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1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95" t="s">
        <v>22</v>
      </c>
      <c r="C11" s="96"/>
      <c r="D11" s="96"/>
      <c r="E11" s="96"/>
      <c r="F11" s="96"/>
      <c r="G11" s="96"/>
      <c r="H11" s="96"/>
      <c r="I11" s="96"/>
      <c r="J11" s="97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98">
        <v>1</v>
      </c>
      <c r="C13" s="8" t="s">
        <v>14</v>
      </c>
      <c r="D13" s="8">
        <v>1266.08</v>
      </c>
      <c r="E13" s="8">
        <v>39.325000000000003</v>
      </c>
      <c r="F13" s="8">
        <v>37.92</v>
      </c>
      <c r="G13" s="8">
        <v>39.326999999999998</v>
      </c>
      <c r="H13" s="8">
        <v>39.774999999999999</v>
      </c>
      <c r="I13" s="8">
        <v>39.966999999999999</v>
      </c>
      <c r="J13" s="11">
        <v>41.598999999999997</v>
      </c>
    </row>
    <row r="14" spans="2:10" x14ac:dyDescent="0.2">
      <c r="B14" s="93"/>
      <c r="C14" s="9" t="s">
        <v>15</v>
      </c>
      <c r="D14" s="9">
        <v>1265.49</v>
      </c>
      <c r="E14" s="9">
        <v>39.359000000000002</v>
      </c>
      <c r="F14" s="9">
        <v>37.887999999999998</v>
      </c>
      <c r="G14" s="9">
        <v>39.359000000000002</v>
      </c>
      <c r="H14" s="9">
        <v>39.807000000000002</v>
      </c>
      <c r="I14" s="9">
        <v>40.030999999999999</v>
      </c>
      <c r="J14" s="12">
        <v>43.039000000000001</v>
      </c>
    </row>
    <row r="15" spans="2:10" x14ac:dyDescent="0.2">
      <c r="B15" s="93"/>
      <c r="C15" s="9" t="s">
        <v>16</v>
      </c>
      <c r="D15" s="9">
        <v>1264.01</v>
      </c>
      <c r="E15" s="9">
        <v>39.377000000000002</v>
      </c>
      <c r="F15" s="9">
        <v>37.92</v>
      </c>
      <c r="G15" s="9">
        <v>39.390999999999998</v>
      </c>
      <c r="H15" s="9">
        <v>39.838999999999999</v>
      </c>
      <c r="I15" s="9">
        <v>40.030999999999999</v>
      </c>
      <c r="J15" s="12">
        <v>44.639000000000003</v>
      </c>
    </row>
    <row r="16" spans="2:10" ht="17" thickBot="1" x14ac:dyDescent="0.25">
      <c r="B16" s="99"/>
      <c r="C16" s="10" t="s">
        <v>17</v>
      </c>
      <c r="D16" s="10">
        <v>1264.3499999999999</v>
      </c>
      <c r="E16" s="10">
        <v>39.372999999999998</v>
      </c>
      <c r="F16" s="10">
        <v>37.951999999999998</v>
      </c>
      <c r="G16" s="10">
        <v>39.359000000000002</v>
      </c>
      <c r="H16" s="10">
        <v>39.838999999999999</v>
      </c>
      <c r="I16" s="10">
        <v>40.063000000000002</v>
      </c>
      <c r="J16" s="13">
        <v>49.247</v>
      </c>
    </row>
    <row r="17" spans="2:10" x14ac:dyDescent="0.2">
      <c r="B17" s="98">
        <v>2</v>
      </c>
      <c r="C17" s="8" t="s">
        <v>14</v>
      </c>
      <c r="D17" s="8">
        <v>1259.46</v>
      </c>
      <c r="E17" s="8">
        <v>39.503999999999998</v>
      </c>
      <c r="F17" s="8">
        <v>38.143999999999998</v>
      </c>
      <c r="G17" s="8">
        <v>39.518999999999998</v>
      </c>
      <c r="H17" s="8">
        <v>39.935000000000002</v>
      </c>
      <c r="I17" s="8">
        <v>40.158999999999999</v>
      </c>
      <c r="J17" s="11">
        <v>40.831000000000003</v>
      </c>
    </row>
    <row r="18" spans="2:10" x14ac:dyDescent="0.2">
      <c r="B18" s="93"/>
      <c r="C18" s="9" t="s">
        <v>15</v>
      </c>
      <c r="D18" s="9">
        <v>1259.54</v>
      </c>
      <c r="E18" s="9">
        <v>39.508000000000003</v>
      </c>
      <c r="F18" s="9">
        <v>38.048000000000002</v>
      </c>
      <c r="G18" s="9">
        <v>39.518999999999998</v>
      </c>
      <c r="H18" s="9">
        <v>39.935000000000002</v>
      </c>
      <c r="I18" s="9">
        <v>40.127000000000002</v>
      </c>
      <c r="J18" s="12">
        <v>44.734999999999999</v>
      </c>
    </row>
    <row r="19" spans="2:10" x14ac:dyDescent="0.2">
      <c r="B19" s="93"/>
      <c r="C19" s="9" t="s">
        <v>16</v>
      </c>
      <c r="D19" s="9">
        <v>1257.6099999999999</v>
      </c>
      <c r="E19" s="9">
        <v>39.527000000000001</v>
      </c>
      <c r="F19" s="9">
        <v>38.368000000000002</v>
      </c>
      <c r="G19" s="9">
        <v>39.518999999999998</v>
      </c>
      <c r="H19" s="9">
        <v>39.966999999999999</v>
      </c>
      <c r="I19" s="9">
        <v>40.158999999999999</v>
      </c>
      <c r="J19" s="12">
        <v>42.591000000000001</v>
      </c>
    </row>
    <row r="20" spans="2:10" ht="17" thickBot="1" x14ac:dyDescent="0.25">
      <c r="B20" s="99"/>
      <c r="C20" s="10" t="s">
        <v>17</v>
      </c>
      <c r="D20" s="10">
        <v>1257.29</v>
      </c>
      <c r="E20" s="10">
        <v>39.545000000000002</v>
      </c>
      <c r="F20" s="10">
        <v>38.207999999999998</v>
      </c>
      <c r="G20" s="10">
        <v>39.551000000000002</v>
      </c>
      <c r="H20" s="10">
        <v>39.966999999999999</v>
      </c>
      <c r="I20" s="10">
        <v>40.158999999999999</v>
      </c>
      <c r="J20" s="13">
        <v>42.655000000000001</v>
      </c>
    </row>
    <row r="21" spans="2:10" x14ac:dyDescent="0.2">
      <c r="B21" s="98">
        <v>3</v>
      </c>
      <c r="C21" s="8" t="s">
        <v>14</v>
      </c>
      <c r="D21" s="8">
        <v>1259.33</v>
      </c>
      <c r="E21" s="8">
        <v>39.500999999999998</v>
      </c>
      <c r="F21" s="8">
        <v>38.08</v>
      </c>
      <c r="G21" s="8">
        <v>39.518999999999998</v>
      </c>
      <c r="H21" s="8">
        <v>39.935000000000002</v>
      </c>
      <c r="I21" s="8">
        <v>40.127000000000002</v>
      </c>
      <c r="J21" s="11">
        <v>41.854999999999997</v>
      </c>
    </row>
    <row r="22" spans="2:10" x14ac:dyDescent="0.2">
      <c r="B22" s="93"/>
      <c r="C22" s="9" t="s">
        <v>15</v>
      </c>
      <c r="D22" s="9">
        <v>1257.7</v>
      </c>
      <c r="E22" s="9">
        <v>39.555999999999997</v>
      </c>
      <c r="F22" s="9">
        <v>38.24</v>
      </c>
      <c r="G22" s="9">
        <v>39.551000000000002</v>
      </c>
      <c r="H22" s="9">
        <v>39.966999999999999</v>
      </c>
      <c r="I22" s="9">
        <v>40.158999999999999</v>
      </c>
      <c r="J22" s="12">
        <v>42.558999999999997</v>
      </c>
    </row>
    <row r="23" spans="2:10" x14ac:dyDescent="0.2">
      <c r="B23" s="93"/>
      <c r="C23" s="9" t="s">
        <v>16</v>
      </c>
      <c r="D23" s="9">
        <v>1258.6099999999999</v>
      </c>
      <c r="E23" s="9">
        <v>39.521999999999998</v>
      </c>
      <c r="F23" s="9">
        <v>38.143999999999998</v>
      </c>
      <c r="G23" s="9">
        <v>39.518999999999998</v>
      </c>
      <c r="H23" s="9">
        <v>39.966999999999999</v>
      </c>
      <c r="I23" s="9">
        <v>40.158999999999999</v>
      </c>
      <c r="J23" s="12">
        <v>42.558999999999997</v>
      </c>
    </row>
    <row r="24" spans="2:10" ht="17" thickBot="1" x14ac:dyDescent="0.25">
      <c r="B24" s="99"/>
      <c r="C24" s="10" t="s">
        <v>17</v>
      </c>
      <c r="D24" s="10">
        <v>1260.0999999999999</v>
      </c>
      <c r="E24" s="10">
        <v>39.479999999999997</v>
      </c>
      <c r="F24" s="10">
        <v>38.048000000000002</v>
      </c>
      <c r="G24" s="10">
        <v>39.487000000000002</v>
      </c>
      <c r="H24" s="10">
        <v>39.935000000000002</v>
      </c>
      <c r="I24" s="10">
        <v>40.191000000000003</v>
      </c>
      <c r="J24" s="13">
        <v>42.686999999999998</v>
      </c>
    </row>
    <row r="25" spans="2:10" x14ac:dyDescent="0.2">
      <c r="B25" s="98">
        <v>4</v>
      </c>
      <c r="C25" s="8" t="s">
        <v>14</v>
      </c>
      <c r="D25" s="8">
        <v>1257.31</v>
      </c>
      <c r="E25" s="8">
        <v>39.548000000000002</v>
      </c>
      <c r="F25" s="8">
        <v>38.271999999999998</v>
      </c>
      <c r="G25" s="8">
        <v>39.551000000000002</v>
      </c>
      <c r="H25" s="8">
        <v>39.966999999999999</v>
      </c>
      <c r="I25" s="8">
        <v>40.158999999999999</v>
      </c>
      <c r="J25" s="11">
        <v>43.039000000000001</v>
      </c>
    </row>
    <row r="26" spans="2:10" x14ac:dyDescent="0.2">
      <c r="B26" s="93"/>
      <c r="C26" s="9" t="s">
        <v>15</v>
      </c>
      <c r="D26" s="9">
        <v>1261.53</v>
      </c>
      <c r="E26" s="9">
        <v>39.453000000000003</v>
      </c>
      <c r="F26" s="9">
        <v>37.951999999999998</v>
      </c>
      <c r="G26" s="9">
        <v>39.454999999999998</v>
      </c>
      <c r="H26" s="9">
        <v>39.902999999999999</v>
      </c>
      <c r="I26" s="9">
        <v>40.094999999999999</v>
      </c>
      <c r="J26" s="12">
        <v>42.238999999999997</v>
      </c>
    </row>
    <row r="27" spans="2:10" x14ac:dyDescent="0.2">
      <c r="B27" s="93"/>
      <c r="C27" s="9" t="s">
        <v>16</v>
      </c>
      <c r="D27" s="9">
        <v>1263.3800000000001</v>
      </c>
      <c r="E27" s="9">
        <v>39.393000000000001</v>
      </c>
      <c r="F27" s="9">
        <v>38.048000000000002</v>
      </c>
      <c r="G27" s="9">
        <v>39.390999999999998</v>
      </c>
      <c r="H27" s="9">
        <v>39.871000000000002</v>
      </c>
      <c r="I27" s="9">
        <v>40.094999999999999</v>
      </c>
      <c r="J27" s="12">
        <v>42.719000000000001</v>
      </c>
    </row>
    <row r="28" spans="2:10" ht="17" thickBot="1" x14ac:dyDescent="0.25">
      <c r="B28" s="99"/>
      <c r="C28" s="10" t="s">
        <v>17</v>
      </c>
      <c r="D28" s="10">
        <v>1265.42</v>
      </c>
      <c r="E28" s="10">
        <v>39.353999999999999</v>
      </c>
      <c r="F28" s="10">
        <v>37.792000000000002</v>
      </c>
      <c r="G28" s="10">
        <v>39.359000000000002</v>
      </c>
      <c r="H28" s="10">
        <v>39.838999999999999</v>
      </c>
      <c r="I28" s="10">
        <v>40.030999999999999</v>
      </c>
      <c r="J28" s="13">
        <v>42.558999999999997</v>
      </c>
    </row>
    <row r="29" spans="2:10" x14ac:dyDescent="0.2">
      <c r="B29" s="98">
        <v>5</v>
      </c>
      <c r="C29" s="8" t="s">
        <v>14</v>
      </c>
      <c r="D29" s="8">
        <v>1266.24</v>
      </c>
      <c r="E29" s="8">
        <v>39.345999999999997</v>
      </c>
      <c r="F29" s="8">
        <v>37.76</v>
      </c>
      <c r="G29" s="8">
        <v>39.359000000000002</v>
      </c>
      <c r="H29" s="8">
        <v>39.807000000000002</v>
      </c>
      <c r="I29" s="8">
        <v>39.999000000000002</v>
      </c>
      <c r="J29" s="11">
        <v>41.023000000000003</v>
      </c>
    </row>
    <row r="30" spans="2:10" x14ac:dyDescent="0.2">
      <c r="B30" s="93"/>
      <c r="C30" s="9" t="s">
        <v>15</v>
      </c>
      <c r="D30" s="9">
        <v>1265.5</v>
      </c>
      <c r="E30" s="9">
        <v>39.343000000000004</v>
      </c>
      <c r="F30" s="9">
        <v>38.015999999999998</v>
      </c>
      <c r="G30" s="9">
        <v>39.359000000000002</v>
      </c>
      <c r="H30" s="9">
        <v>39.807000000000002</v>
      </c>
      <c r="I30" s="9">
        <v>39.999000000000002</v>
      </c>
      <c r="J30" s="12">
        <v>42.174999999999997</v>
      </c>
    </row>
    <row r="31" spans="2:10" x14ac:dyDescent="0.2">
      <c r="B31" s="93"/>
      <c r="C31" s="9" t="s">
        <v>16</v>
      </c>
      <c r="D31" s="9">
        <v>1265.0899999999999</v>
      </c>
      <c r="E31" s="9">
        <v>39.356999999999999</v>
      </c>
      <c r="F31" s="9">
        <v>37.92</v>
      </c>
      <c r="G31" s="9">
        <v>39.359000000000002</v>
      </c>
      <c r="H31" s="9">
        <v>39.838999999999999</v>
      </c>
      <c r="I31" s="9">
        <v>40.030999999999999</v>
      </c>
      <c r="J31" s="12">
        <v>42.463000000000001</v>
      </c>
    </row>
    <row r="32" spans="2:10" ht="17" thickBot="1" x14ac:dyDescent="0.25">
      <c r="B32" s="94"/>
      <c r="C32" s="14" t="s">
        <v>17</v>
      </c>
      <c r="D32" s="14">
        <v>1264.67</v>
      </c>
      <c r="E32" s="14">
        <v>39.383000000000003</v>
      </c>
      <c r="F32" s="14">
        <v>37.984000000000002</v>
      </c>
      <c r="G32" s="14">
        <v>39.390999999999998</v>
      </c>
      <c r="H32" s="14">
        <v>39.871000000000002</v>
      </c>
      <c r="I32" s="14">
        <v>40.063000000000002</v>
      </c>
      <c r="J32" s="15">
        <v>43.103000000000002</v>
      </c>
    </row>
    <row r="33" spans="2:10" ht="17" thickTop="1" x14ac:dyDescent="0.2">
      <c r="B33" s="92" t="s">
        <v>18</v>
      </c>
      <c r="C33" s="16" t="s">
        <v>19</v>
      </c>
      <c r="D33" s="25">
        <f>AVERAGE(D13,D17,D21,D25,D29)</f>
        <v>1261.684</v>
      </c>
      <c r="E33" s="25">
        <f>AVERAGE(E13,E17,E21,E25,E29)</f>
        <v>39.444800000000001</v>
      </c>
      <c r="F33" s="25">
        <f t="shared" ref="F33:J33" si="0">AVERAGE(F13,F17,F21,F25,F29)</f>
        <v>38.035199999999996</v>
      </c>
      <c r="G33" s="25">
        <f t="shared" si="0"/>
        <v>39.454999999999998</v>
      </c>
      <c r="H33" s="25">
        <f t="shared" si="0"/>
        <v>39.883800000000008</v>
      </c>
      <c r="I33" s="25">
        <f t="shared" si="0"/>
        <v>40.0822</v>
      </c>
      <c r="J33" s="25">
        <f t="shared" si="0"/>
        <v>41.669400000000003</v>
      </c>
    </row>
    <row r="34" spans="2:10" x14ac:dyDescent="0.2">
      <c r="B34" s="93"/>
      <c r="C34" s="9" t="s">
        <v>15</v>
      </c>
      <c r="D34" s="19">
        <f>AVERAGE(D14,D18,D22,D26,D30)</f>
        <v>1261.9519999999998</v>
      </c>
      <c r="E34" s="19">
        <f t="shared" ref="E34:J34" si="1">AVERAGE(E14,E18,E22,E26,E30)</f>
        <v>39.443799999999996</v>
      </c>
      <c r="F34" s="19">
        <f t="shared" si="1"/>
        <v>38.028800000000004</v>
      </c>
      <c r="G34" s="19">
        <f t="shared" si="1"/>
        <v>39.448600000000006</v>
      </c>
      <c r="H34" s="19">
        <f t="shared" si="1"/>
        <v>39.883799999999994</v>
      </c>
      <c r="I34" s="19">
        <f t="shared" si="1"/>
        <v>40.0822</v>
      </c>
      <c r="J34" s="19">
        <f t="shared" si="1"/>
        <v>42.949400000000004</v>
      </c>
    </row>
    <row r="35" spans="2:10" x14ac:dyDescent="0.2">
      <c r="B35" s="93"/>
      <c r="C35" s="9" t="s">
        <v>20</v>
      </c>
      <c r="D35" s="19">
        <f>AVERAGE(D15,D19,D23,D27,D31)</f>
        <v>1261.74</v>
      </c>
      <c r="E35" s="19">
        <f t="shared" ref="E35:J35" si="2">AVERAGE(E15,E19,E23,E27,E31)</f>
        <v>39.435199999999995</v>
      </c>
      <c r="F35" s="19">
        <f t="shared" si="2"/>
        <v>38.080000000000005</v>
      </c>
      <c r="G35" s="19">
        <f t="shared" si="2"/>
        <v>39.4358</v>
      </c>
      <c r="H35" s="19">
        <f t="shared" si="2"/>
        <v>39.896599999999999</v>
      </c>
      <c r="I35" s="19">
        <f t="shared" si="2"/>
        <v>40.094999999999999</v>
      </c>
      <c r="J35" s="19">
        <f t="shared" si="2"/>
        <v>42.994199999999992</v>
      </c>
    </row>
    <row r="36" spans="2:10" ht="17" thickBot="1" x14ac:dyDescent="0.25">
      <c r="B36" s="94"/>
      <c r="C36" s="14" t="s">
        <v>21</v>
      </c>
      <c r="D36" s="23">
        <f>AVERAGE(D16,D20,D24,D28,D32)</f>
        <v>1262.366</v>
      </c>
      <c r="E36" s="23">
        <f t="shared" ref="E36:J36" si="3">AVERAGE(E16,E20,E24,E28,E32)</f>
        <v>39.427000000000007</v>
      </c>
      <c r="F36" s="23">
        <f t="shared" si="3"/>
        <v>37.9968</v>
      </c>
      <c r="G36" s="23">
        <f t="shared" si="3"/>
        <v>39.429400000000001</v>
      </c>
      <c r="H36" s="23">
        <f t="shared" si="3"/>
        <v>39.8902</v>
      </c>
      <c r="I36" s="23">
        <f t="shared" si="3"/>
        <v>40.101399999999998</v>
      </c>
      <c r="J36" s="23">
        <f t="shared" si="3"/>
        <v>44.050200000000004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95" t="s">
        <v>23</v>
      </c>
      <c r="C39" s="96"/>
      <c r="D39" s="96"/>
      <c r="E39" s="96"/>
      <c r="F39" s="96"/>
      <c r="G39" s="96"/>
      <c r="H39" s="96"/>
      <c r="I39" s="96"/>
      <c r="J39" s="97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98">
        <v>1</v>
      </c>
      <c r="C41" s="8" t="s">
        <v>14</v>
      </c>
      <c r="D41" s="8">
        <v>1238.77</v>
      </c>
      <c r="E41" s="8">
        <v>39.667999999999999</v>
      </c>
      <c r="F41" s="8">
        <v>37.92</v>
      </c>
      <c r="G41" s="8">
        <v>39.134999999999998</v>
      </c>
      <c r="H41" s="8">
        <v>39.679000000000002</v>
      </c>
      <c r="I41" s="8">
        <v>39.966999999999999</v>
      </c>
      <c r="J41" s="11">
        <v>2064.3829999999998</v>
      </c>
    </row>
    <row r="42" spans="2:10" x14ac:dyDescent="0.2">
      <c r="B42" s="93"/>
      <c r="C42" s="9" t="s">
        <v>15</v>
      </c>
      <c r="D42" s="9">
        <v>1235.3900000000001</v>
      </c>
      <c r="E42" s="9">
        <v>39.743000000000002</v>
      </c>
      <c r="F42" s="9">
        <v>37.887999999999998</v>
      </c>
      <c r="G42" s="9">
        <v>39.231000000000002</v>
      </c>
      <c r="H42" s="9">
        <v>39.743000000000002</v>
      </c>
      <c r="I42" s="9">
        <v>39.966999999999999</v>
      </c>
      <c r="J42" s="12">
        <v>2063.3589999999999</v>
      </c>
    </row>
    <row r="43" spans="2:10" x14ac:dyDescent="0.2">
      <c r="B43" s="93"/>
      <c r="C43" s="9" t="s">
        <v>16</v>
      </c>
      <c r="D43" s="9">
        <v>1235.19</v>
      </c>
      <c r="E43" s="9">
        <v>39.725999999999999</v>
      </c>
      <c r="F43" s="9">
        <v>38.048000000000002</v>
      </c>
      <c r="G43" s="9">
        <v>39.231000000000002</v>
      </c>
      <c r="H43" s="9">
        <v>39.646999999999998</v>
      </c>
      <c r="I43" s="9">
        <v>39.871000000000002</v>
      </c>
      <c r="J43" s="12">
        <v>2063.3589999999999</v>
      </c>
    </row>
    <row r="44" spans="2:10" ht="17" thickBot="1" x14ac:dyDescent="0.25">
      <c r="B44" s="99"/>
      <c r="C44" s="10" t="s">
        <v>17</v>
      </c>
      <c r="D44" s="10">
        <v>1234.1400000000001</v>
      </c>
      <c r="E44" s="10">
        <v>39.731999999999999</v>
      </c>
      <c r="F44" s="10">
        <v>38.048000000000002</v>
      </c>
      <c r="G44" s="10">
        <v>39.231000000000002</v>
      </c>
      <c r="H44" s="10">
        <v>39.679000000000002</v>
      </c>
      <c r="I44" s="10">
        <v>39.902999999999999</v>
      </c>
      <c r="J44" s="13">
        <v>2063.3589999999999</v>
      </c>
    </row>
    <row r="45" spans="2:10" x14ac:dyDescent="0.2">
      <c r="B45" s="98">
        <v>2</v>
      </c>
      <c r="C45" s="8" t="s">
        <v>14</v>
      </c>
      <c r="D45" s="8">
        <v>1236.57</v>
      </c>
      <c r="E45" s="8">
        <v>39.689</v>
      </c>
      <c r="F45" s="8">
        <v>38.015999999999998</v>
      </c>
      <c r="G45" s="8">
        <v>39.198999999999998</v>
      </c>
      <c r="H45" s="8">
        <v>39.615000000000002</v>
      </c>
      <c r="I45" s="8">
        <v>39.871000000000002</v>
      </c>
      <c r="J45" s="11">
        <v>2061.3110000000001</v>
      </c>
    </row>
    <row r="46" spans="2:10" x14ac:dyDescent="0.2">
      <c r="B46" s="93"/>
      <c r="C46" s="9" t="s">
        <v>15</v>
      </c>
      <c r="D46" s="9">
        <v>1232.07</v>
      </c>
      <c r="E46" s="9">
        <v>39.85</v>
      </c>
      <c r="F46" s="9">
        <v>38.08</v>
      </c>
      <c r="G46" s="9">
        <v>39.359000000000002</v>
      </c>
      <c r="H46" s="9">
        <v>39.838999999999999</v>
      </c>
      <c r="I46" s="9">
        <v>40.094999999999999</v>
      </c>
      <c r="J46" s="12">
        <v>2061.3110000000001</v>
      </c>
    </row>
    <row r="47" spans="2:10" x14ac:dyDescent="0.2">
      <c r="B47" s="93"/>
      <c r="C47" s="9" t="s">
        <v>16</v>
      </c>
      <c r="D47" s="9">
        <v>1231.19</v>
      </c>
      <c r="E47" s="9">
        <v>39.899000000000001</v>
      </c>
      <c r="F47" s="9">
        <v>37.92</v>
      </c>
      <c r="G47" s="9">
        <v>39.390999999999998</v>
      </c>
      <c r="H47" s="9">
        <v>39.871000000000002</v>
      </c>
      <c r="I47" s="9">
        <v>40.127000000000002</v>
      </c>
      <c r="J47" s="12">
        <v>2067.4549999999999</v>
      </c>
    </row>
    <row r="48" spans="2:10" ht="17" thickBot="1" x14ac:dyDescent="0.25">
      <c r="B48" s="99"/>
      <c r="C48" s="10" t="s">
        <v>17</v>
      </c>
      <c r="D48" s="10">
        <v>1232.51</v>
      </c>
      <c r="E48" s="10">
        <v>39.838999999999999</v>
      </c>
      <c r="F48" s="10">
        <v>38.143999999999998</v>
      </c>
      <c r="G48" s="10">
        <v>39.326999999999998</v>
      </c>
      <c r="H48" s="10">
        <v>39.774999999999999</v>
      </c>
      <c r="I48" s="10">
        <v>40.030999999999999</v>
      </c>
      <c r="J48" s="13">
        <v>2068.4789999999998</v>
      </c>
    </row>
    <row r="49" spans="2:10" x14ac:dyDescent="0.2">
      <c r="B49" s="98">
        <v>3</v>
      </c>
      <c r="C49" s="8" t="s">
        <v>14</v>
      </c>
      <c r="D49" s="8">
        <v>1230.6500000000001</v>
      </c>
      <c r="E49" s="8">
        <v>39.905999999999999</v>
      </c>
      <c r="F49" s="8">
        <v>38.08</v>
      </c>
      <c r="G49" s="8">
        <v>39.390999999999998</v>
      </c>
      <c r="H49" s="8">
        <v>39.838999999999999</v>
      </c>
      <c r="I49" s="8">
        <v>40.094999999999999</v>
      </c>
      <c r="J49" s="11">
        <v>2069.5030000000002</v>
      </c>
    </row>
    <row r="50" spans="2:10" x14ac:dyDescent="0.2">
      <c r="B50" s="93"/>
      <c r="C50" s="9" t="s">
        <v>15</v>
      </c>
      <c r="D50" s="9">
        <v>1227.26</v>
      </c>
      <c r="E50" s="9">
        <v>39.997</v>
      </c>
      <c r="F50" s="9">
        <v>38.24</v>
      </c>
      <c r="G50" s="9">
        <v>39.487000000000002</v>
      </c>
      <c r="H50" s="9">
        <v>39.935000000000002</v>
      </c>
      <c r="I50" s="9">
        <v>40.191000000000003</v>
      </c>
      <c r="J50" s="12">
        <v>2077.6950000000002</v>
      </c>
    </row>
    <row r="51" spans="2:10" x14ac:dyDescent="0.2">
      <c r="B51" s="93"/>
      <c r="C51" s="9" t="s">
        <v>16</v>
      </c>
      <c r="D51" s="9">
        <v>1226.4100000000001</v>
      </c>
      <c r="E51" s="9">
        <v>40.015000000000001</v>
      </c>
      <c r="F51" s="9">
        <v>38.176000000000002</v>
      </c>
      <c r="G51" s="9">
        <v>39.518999999999998</v>
      </c>
      <c r="H51" s="9">
        <v>39.966999999999999</v>
      </c>
      <c r="I51" s="9">
        <v>40.222999999999999</v>
      </c>
      <c r="J51" s="12">
        <v>2074.623</v>
      </c>
    </row>
    <row r="52" spans="2:10" ht="17" thickBot="1" x14ac:dyDescent="0.25">
      <c r="B52" s="99"/>
      <c r="C52" s="10" t="s">
        <v>17</v>
      </c>
      <c r="D52" s="10">
        <v>1226.72</v>
      </c>
      <c r="E52" s="10">
        <v>39.996000000000002</v>
      </c>
      <c r="F52" s="10">
        <v>38.335999999999999</v>
      </c>
      <c r="G52" s="10">
        <v>39.487000000000002</v>
      </c>
      <c r="H52" s="10">
        <v>39.935000000000002</v>
      </c>
      <c r="I52" s="10">
        <v>40.191000000000003</v>
      </c>
      <c r="J52" s="13">
        <v>2077.6950000000002</v>
      </c>
    </row>
    <row r="53" spans="2:10" x14ac:dyDescent="0.2">
      <c r="B53" s="98">
        <v>4</v>
      </c>
      <c r="C53" s="8" t="s">
        <v>14</v>
      </c>
      <c r="D53" s="8">
        <v>1227.7</v>
      </c>
      <c r="E53" s="8">
        <v>39.991999999999997</v>
      </c>
      <c r="F53" s="8">
        <v>38.08</v>
      </c>
      <c r="G53" s="8">
        <v>39.487000000000002</v>
      </c>
      <c r="H53" s="8">
        <v>39.935000000000002</v>
      </c>
      <c r="I53" s="8">
        <v>40.191000000000003</v>
      </c>
      <c r="J53" s="11">
        <v>2075.6469999999999</v>
      </c>
    </row>
    <row r="54" spans="2:10" x14ac:dyDescent="0.2">
      <c r="B54" s="93"/>
      <c r="C54" s="9" t="s">
        <v>15</v>
      </c>
      <c r="D54" s="9">
        <v>1225.4000000000001</v>
      </c>
      <c r="E54" s="9">
        <v>40.036999999999999</v>
      </c>
      <c r="F54" s="9">
        <v>38.335999999999999</v>
      </c>
      <c r="G54" s="9">
        <v>39.518999999999998</v>
      </c>
      <c r="H54" s="9">
        <v>39.966999999999999</v>
      </c>
      <c r="I54" s="9">
        <v>40.222999999999999</v>
      </c>
      <c r="J54" s="12">
        <v>2077.6950000000002</v>
      </c>
    </row>
    <row r="55" spans="2:10" x14ac:dyDescent="0.2">
      <c r="B55" s="93"/>
      <c r="C55" s="9" t="s">
        <v>16</v>
      </c>
      <c r="D55" s="9">
        <v>1226.56</v>
      </c>
      <c r="E55" s="9">
        <v>40.015999999999998</v>
      </c>
      <c r="F55" s="9">
        <v>38.271999999999998</v>
      </c>
      <c r="G55" s="9">
        <v>39.518999999999998</v>
      </c>
      <c r="H55" s="9">
        <v>39.966999999999999</v>
      </c>
      <c r="I55" s="9">
        <v>40.191000000000003</v>
      </c>
      <c r="J55" s="12">
        <v>2077.6950000000002</v>
      </c>
    </row>
    <row r="56" spans="2:10" ht="17" thickBot="1" x14ac:dyDescent="0.25">
      <c r="B56" s="99"/>
      <c r="C56" s="10" t="s">
        <v>17</v>
      </c>
      <c r="D56" s="10">
        <v>1229.57</v>
      </c>
      <c r="E56" s="10">
        <v>39.956000000000003</v>
      </c>
      <c r="F56" s="10">
        <v>37.887999999999998</v>
      </c>
      <c r="G56" s="10">
        <v>39.454999999999998</v>
      </c>
      <c r="H56" s="10">
        <v>39.966999999999999</v>
      </c>
      <c r="I56" s="10">
        <v>40.222999999999999</v>
      </c>
      <c r="J56" s="13">
        <v>2077.6950000000002</v>
      </c>
    </row>
    <row r="57" spans="2:10" x14ac:dyDescent="0.2">
      <c r="B57" s="98">
        <v>5</v>
      </c>
      <c r="C57" s="8" t="s">
        <v>14</v>
      </c>
      <c r="D57" s="8">
        <v>1232.21</v>
      </c>
      <c r="E57" s="8">
        <v>39.875999999999998</v>
      </c>
      <c r="F57" s="8">
        <v>38.08</v>
      </c>
      <c r="G57" s="8">
        <v>39.359000000000002</v>
      </c>
      <c r="H57" s="8">
        <v>39.871000000000002</v>
      </c>
      <c r="I57" s="8">
        <v>40.094999999999999</v>
      </c>
      <c r="J57" s="11">
        <v>2068.4789999999998</v>
      </c>
    </row>
    <row r="58" spans="2:10" x14ac:dyDescent="0.2">
      <c r="B58" s="93"/>
      <c r="C58" s="9" t="s">
        <v>15</v>
      </c>
      <c r="D58" s="9">
        <v>1231.19</v>
      </c>
      <c r="E58" s="9">
        <v>39.884</v>
      </c>
      <c r="F58" s="9">
        <v>38.015999999999998</v>
      </c>
      <c r="G58" s="9">
        <v>39.359000000000002</v>
      </c>
      <c r="H58" s="9">
        <v>39.838999999999999</v>
      </c>
      <c r="I58" s="9">
        <v>40.063000000000002</v>
      </c>
      <c r="J58" s="12">
        <v>2074.623</v>
      </c>
    </row>
    <row r="59" spans="2:10" x14ac:dyDescent="0.2">
      <c r="B59" s="93"/>
      <c r="C59" s="9" t="s">
        <v>16</v>
      </c>
      <c r="D59" s="9">
        <v>1232.26</v>
      </c>
      <c r="E59" s="9">
        <v>39.872999999999998</v>
      </c>
      <c r="F59" s="9">
        <v>37.887999999999998</v>
      </c>
      <c r="G59" s="9">
        <v>39.359000000000002</v>
      </c>
      <c r="H59" s="9">
        <v>39.838999999999999</v>
      </c>
      <c r="I59" s="9">
        <v>40.063000000000002</v>
      </c>
      <c r="J59" s="12">
        <v>2068.4789999999998</v>
      </c>
    </row>
    <row r="60" spans="2:10" ht="17" thickBot="1" x14ac:dyDescent="0.25">
      <c r="B60" s="94"/>
      <c r="C60" s="14" t="s">
        <v>17</v>
      </c>
      <c r="D60" s="14">
        <v>1234.92</v>
      </c>
      <c r="E60" s="14">
        <v>39.804000000000002</v>
      </c>
      <c r="F60" s="14">
        <v>37.92</v>
      </c>
      <c r="G60" s="14">
        <v>39.295000000000002</v>
      </c>
      <c r="H60" s="14">
        <v>39.774999999999999</v>
      </c>
      <c r="I60" s="14">
        <v>40.030999999999999</v>
      </c>
      <c r="J60" s="15">
        <v>2071.5509999999999</v>
      </c>
    </row>
    <row r="61" spans="2:10" ht="17" thickTop="1" x14ac:dyDescent="0.2">
      <c r="B61" s="92" t="s">
        <v>18</v>
      </c>
      <c r="C61" s="16" t="s">
        <v>14</v>
      </c>
      <c r="D61" s="25">
        <f>AVERAGE(D41,D45,D49,D53,D57)</f>
        <v>1233.18</v>
      </c>
      <c r="E61" s="25">
        <f>AVERAGE(E41,E45,E49,E53,E57)</f>
        <v>39.8262</v>
      </c>
      <c r="F61" s="25">
        <f t="shared" ref="F61:J61" si="4">AVERAGE(F41,F45,F49,F53,F57)</f>
        <v>38.035199999999996</v>
      </c>
      <c r="G61" s="25">
        <f t="shared" si="4"/>
        <v>39.3142</v>
      </c>
      <c r="H61" s="25">
        <f t="shared" si="4"/>
        <v>39.787800000000004</v>
      </c>
      <c r="I61" s="25">
        <f t="shared" si="4"/>
        <v>40.043799999999997</v>
      </c>
      <c r="J61" s="25">
        <f t="shared" si="4"/>
        <v>2067.8645999999999</v>
      </c>
    </row>
    <row r="62" spans="2:10" x14ac:dyDescent="0.2">
      <c r="B62" s="93"/>
      <c r="C62" s="9" t="s">
        <v>15</v>
      </c>
      <c r="D62" s="19">
        <f>AVERAGE(D42,D46,D50,D54,D58)</f>
        <v>1230.2620000000002</v>
      </c>
      <c r="E62" s="19">
        <f t="shared" ref="E62:J62" si="5">AVERAGE(E42,E46,E50,E54,E58)</f>
        <v>39.902200000000008</v>
      </c>
      <c r="F62" s="19">
        <f t="shared" si="5"/>
        <v>38.111999999999995</v>
      </c>
      <c r="G62" s="19">
        <f t="shared" si="5"/>
        <v>39.391000000000005</v>
      </c>
      <c r="H62" s="19">
        <f t="shared" si="5"/>
        <v>39.864599999999996</v>
      </c>
      <c r="I62" s="19">
        <f t="shared" si="5"/>
        <v>40.107799999999997</v>
      </c>
      <c r="J62" s="19">
        <f t="shared" si="5"/>
        <v>2070.9366</v>
      </c>
    </row>
    <row r="63" spans="2:10" x14ac:dyDescent="0.2">
      <c r="B63" s="93"/>
      <c r="C63" s="9" t="s">
        <v>16</v>
      </c>
      <c r="D63" s="19">
        <f>AVERAGE(D43,D47,D51,D55,D59)</f>
        <v>1230.3220000000001</v>
      </c>
      <c r="E63" s="19">
        <f t="shared" ref="E63:J63" si="6">AVERAGE(E43,E47,E51,E55,E59)</f>
        <v>39.905799999999999</v>
      </c>
      <c r="F63" s="19">
        <f t="shared" si="6"/>
        <v>38.0608</v>
      </c>
      <c r="G63" s="19">
        <f t="shared" si="6"/>
        <v>39.403800000000004</v>
      </c>
      <c r="H63" s="19">
        <f t="shared" si="6"/>
        <v>39.858199999999997</v>
      </c>
      <c r="I63" s="19">
        <f t="shared" si="6"/>
        <v>40.095000000000006</v>
      </c>
      <c r="J63" s="19">
        <f t="shared" si="6"/>
        <v>2070.3221999999996</v>
      </c>
    </row>
    <row r="64" spans="2:10" ht="17" thickBot="1" x14ac:dyDescent="0.25">
      <c r="B64" s="94"/>
      <c r="C64" s="14" t="s">
        <v>17</v>
      </c>
      <c r="D64" s="23">
        <f>AVERAGE(D44,D48,D52,D56,D60)</f>
        <v>1231.5719999999999</v>
      </c>
      <c r="E64" s="23">
        <f t="shared" ref="E64:J64" si="7">AVERAGE(E44,E48,E52,E56,E60)</f>
        <v>39.865400000000008</v>
      </c>
      <c r="F64" s="23">
        <f t="shared" si="7"/>
        <v>38.0672</v>
      </c>
      <c r="G64" s="23">
        <f t="shared" si="7"/>
        <v>39.359000000000002</v>
      </c>
      <c r="H64" s="23">
        <f t="shared" si="7"/>
        <v>39.8262</v>
      </c>
      <c r="I64" s="23">
        <f t="shared" si="7"/>
        <v>40.075800000000001</v>
      </c>
      <c r="J64" s="23">
        <f t="shared" si="7"/>
        <v>2071.7557999999999</v>
      </c>
    </row>
    <row r="65" spans="2:10" ht="18" thickTop="1" thickBot="1" x14ac:dyDescent="0.25"/>
    <row r="66" spans="2:10" ht="18" thickTop="1" thickBot="1" x14ac:dyDescent="0.25">
      <c r="B66" s="95" t="s">
        <v>24</v>
      </c>
      <c r="C66" s="96"/>
      <c r="D66" s="96"/>
      <c r="E66" s="96"/>
      <c r="F66" s="96"/>
      <c r="G66" s="96"/>
      <c r="H66" s="96"/>
      <c r="I66" s="96"/>
      <c r="J66" s="97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98">
        <v>1</v>
      </c>
      <c r="C68" s="8" t="s">
        <v>14</v>
      </c>
      <c r="D68" s="17">
        <v>1150.97</v>
      </c>
      <c r="E68" s="17">
        <v>41.65</v>
      </c>
      <c r="F68" s="17">
        <v>38.207999999999998</v>
      </c>
      <c r="G68" s="17">
        <v>40.414999999999999</v>
      </c>
      <c r="H68" s="17">
        <v>43.103000000000002</v>
      </c>
      <c r="I68" s="17">
        <v>44.478999999999999</v>
      </c>
      <c r="J68" s="18">
        <v>3000.319</v>
      </c>
    </row>
    <row r="69" spans="2:10" x14ac:dyDescent="0.2">
      <c r="B69" s="93"/>
      <c r="C69" s="9" t="s">
        <v>15</v>
      </c>
      <c r="D69" s="19">
        <v>1149.6600000000001</v>
      </c>
      <c r="E69" s="19">
        <v>41.695999999999998</v>
      </c>
      <c r="F69" s="19">
        <v>38.08</v>
      </c>
      <c r="G69" s="19">
        <v>40.447000000000003</v>
      </c>
      <c r="H69" s="19">
        <v>43.295000000000002</v>
      </c>
      <c r="I69" s="19">
        <v>44.639000000000003</v>
      </c>
      <c r="J69" s="20">
        <v>3000.319</v>
      </c>
    </row>
    <row r="70" spans="2:10" x14ac:dyDescent="0.2">
      <c r="B70" s="93"/>
      <c r="C70" s="9" t="s">
        <v>16</v>
      </c>
      <c r="D70" s="19">
        <v>1147.3499999999999</v>
      </c>
      <c r="E70" s="19">
        <v>41.720999999999997</v>
      </c>
      <c r="F70" s="19">
        <v>38.143999999999998</v>
      </c>
      <c r="G70" s="19">
        <v>40.414999999999999</v>
      </c>
      <c r="H70" s="19">
        <v>43.198999999999998</v>
      </c>
      <c r="I70" s="19">
        <v>44.575000000000003</v>
      </c>
      <c r="J70" s="20">
        <v>3000.319</v>
      </c>
    </row>
    <row r="71" spans="2:10" ht="17" thickBot="1" x14ac:dyDescent="0.25">
      <c r="B71" s="99"/>
      <c r="C71" s="10" t="s">
        <v>17</v>
      </c>
      <c r="D71" s="21">
        <v>1148.05</v>
      </c>
      <c r="E71" s="21">
        <v>41.759</v>
      </c>
      <c r="F71" s="21">
        <v>38.271999999999998</v>
      </c>
      <c r="G71" s="21">
        <v>40.478999999999999</v>
      </c>
      <c r="H71" s="21">
        <v>43.198999999999998</v>
      </c>
      <c r="I71" s="21">
        <v>44.606999999999999</v>
      </c>
      <c r="J71" s="22">
        <v>3000.319</v>
      </c>
    </row>
    <row r="72" spans="2:10" x14ac:dyDescent="0.2">
      <c r="B72" s="98">
        <v>2</v>
      </c>
      <c r="C72" s="8" t="s">
        <v>14</v>
      </c>
      <c r="D72" s="17">
        <v>1152.6199999999999</v>
      </c>
      <c r="E72" s="17">
        <v>41.616999999999997</v>
      </c>
      <c r="F72" s="17">
        <v>38.207999999999998</v>
      </c>
      <c r="G72" s="17">
        <v>40.383000000000003</v>
      </c>
      <c r="H72" s="17">
        <v>43.039000000000001</v>
      </c>
      <c r="I72" s="17">
        <v>44.447000000000003</v>
      </c>
      <c r="J72" s="18">
        <v>3000.319</v>
      </c>
    </row>
    <row r="73" spans="2:10" x14ac:dyDescent="0.2">
      <c r="B73" s="93"/>
      <c r="C73" s="9" t="s">
        <v>15</v>
      </c>
      <c r="D73" s="19">
        <v>1150.21</v>
      </c>
      <c r="E73" s="19">
        <v>41.651000000000003</v>
      </c>
      <c r="F73" s="19">
        <v>38.271999999999998</v>
      </c>
      <c r="G73" s="19">
        <v>40.447000000000003</v>
      </c>
      <c r="H73" s="19">
        <v>43.070999999999998</v>
      </c>
      <c r="I73" s="19">
        <v>44.414999999999999</v>
      </c>
      <c r="J73" s="20">
        <v>3000.319</v>
      </c>
    </row>
    <row r="74" spans="2:10" x14ac:dyDescent="0.2">
      <c r="B74" s="93"/>
      <c r="C74" s="9" t="s">
        <v>16</v>
      </c>
      <c r="D74" s="19">
        <v>1146.07</v>
      </c>
      <c r="E74" s="19">
        <v>41.808999999999997</v>
      </c>
      <c r="F74" s="19">
        <v>38.143999999999998</v>
      </c>
      <c r="G74" s="19">
        <v>40.447000000000003</v>
      </c>
      <c r="H74" s="19">
        <v>43.231000000000002</v>
      </c>
      <c r="I74" s="19">
        <v>44.639000000000003</v>
      </c>
      <c r="J74" s="20">
        <v>3000.319</v>
      </c>
    </row>
    <row r="75" spans="2:10" ht="17" thickBot="1" x14ac:dyDescent="0.25">
      <c r="B75" s="99"/>
      <c r="C75" s="10" t="s">
        <v>17</v>
      </c>
      <c r="D75" s="21">
        <v>1155.5999999999999</v>
      </c>
      <c r="E75" s="21">
        <v>41.637999999999998</v>
      </c>
      <c r="F75" s="21">
        <v>38.271999999999998</v>
      </c>
      <c r="G75" s="21">
        <v>40.350999999999999</v>
      </c>
      <c r="H75" s="21">
        <v>42.975000000000001</v>
      </c>
      <c r="I75" s="21">
        <v>44.286999999999999</v>
      </c>
      <c r="J75" s="22">
        <v>3000.319</v>
      </c>
    </row>
    <row r="76" spans="2:10" x14ac:dyDescent="0.2">
      <c r="B76" s="98">
        <v>3</v>
      </c>
      <c r="C76" s="8" t="s">
        <v>14</v>
      </c>
      <c r="D76" s="17">
        <v>1151.3</v>
      </c>
      <c r="E76" s="17">
        <v>41.646999999999998</v>
      </c>
      <c r="F76" s="17">
        <v>38.335999999999999</v>
      </c>
      <c r="G76" s="17">
        <v>40.447000000000003</v>
      </c>
      <c r="H76" s="17">
        <v>43.006999999999998</v>
      </c>
      <c r="I76" s="17">
        <v>44.383000000000003</v>
      </c>
      <c r="J76" s="18">
        <v>3000.319</v>
      </c>
    </row>
    <row r="77" spans="2:10" x14ac:dyDescent="0.2">
      <c r="B77" s="93"/>
      <c r="C77" s="9" t="s">
        <v>15</v>
      </c>
      <c r="D77" s="19">
        <v>1149.68</v>
      </c>
      <c r="E77" s="19">
        <v>41.692999999999998</v>
      </c>
      <c r="F77" s="19">
        <v>38.24</v>
      </c>
      <c r="G77" s="19">
        <v>40.478999999999999</v>
      </c>
      <c r="H77" s="19">
        <v>43.167000000000002</v>
      </c>
      <c r="I77" s="19">
        <v>44.511000000000003</v>
      </c>
      <c r="J77" s="20">
        <v>3000.319</v>
      </c>
    </row>
    <row r="78" spans="2:10" x14ac:dyDescent="0.2">
      <c r="B78" s="93"/>
      <c r="C78" s="9" t="s">
        <v>16</v>
      </c>
      <c r="D78" s="19">
        <v>1146.93</v>
      </c>
      <c r="E78" s="19">
        <v>41.808</v>
      </c>
      <c r="F78" s="19">
        <v>38.304000000000002</v>
      </c>
      <c r="G78" s="19">
        <v>40.478999999999999</v>
      </c>
      <c r="H78" s="19">
        <v>43.167000000000002</v>
      </c>
      <c r="I78" s="19">
        <v>44.575000000000003</v>
      </c>
      <c r="J78" s="20">
        <v>3000.319</v>
      </c>
    </row>
    <row r="79" spans="2:10" ht="17" thickBot="1" x14ac:dyDescent="0.25">
      <c r="B79" s="99"/>
      <c r="C79" s="10" t="s">
        <v>17</v>
      </c>
      <c r="D79" s="21">
        <v>1146.5</v>
      </c>
      <c r="E79" s="21">
        <v>41.832999999999998</v>
      </c>
      <c r="F79" s="21">
        <v>38.527999999999999</v>
      </c>
      <c r="G79" s="21">
        <v>40.575000000000003</v>
      </c>
      <c r="H79" s="21">
        <v>43.070999999999998</v>
      </c>
      <c r="I79" s="21">
        <v>44.414999999999999</v>
      </c>
      <c r="J79" s="22">
        <v>3000.319</v>
      </c>
    </row>
    <row r="80" spans="2:10" x14ac:dyDescent="0.2">
      <c r="B80" s="98">
        <v>4</v>
      </c>
      <c r="C80" s="8" t="s">
        <v>14</v>
      </c>
      <c r="D80" s="17">
        <v>1147.8399999999999</v>
      </c>
      <c r="E80" s="17">
        <v>41.762</v>
      </c>
      <c r="F80" s="17">
        <v>38.304000000000002</v>
      </c>
      <c r="G80" s="17">
        <v>40.511000000000003</v>
      </c>
      <c r="H80" s="17">
        <v>43.295000000000002</v>
      </c>
      <c r="I80" s="17">
        <v>44.670999999999999</v>
      </c>
      <c r="J80" s="18">
        <v>3000.319</v>
      </c>
    </row>
    <row r="81" spans="2:10" x14ac:dyDescent="0.2">
      <c r="B81" s="93"/>
      <c r="C81" s="9" t="s">
        <v>15</v>
      </c>
      <c r="D81" s="19">
        <v>1152.43</v>
      </c>
      <c r="E81" s="19">
        <v>41.613</v>
      </c>
      <c r="F81" s="19">
        <v>38.048000000000002</v>
      </c>
      <c r="G81" s="19">
        <v>40.414999999999999</v>
      </c>
      <c r="H81" s="19">
        <v>42.942999999999998</v>
      </c>
      <c r="I81" s="19">
        <v>44.319000000000003</v>
      </c>
      <c r="J81" s="20">
        <v>3000.319</v>
      </c>
    </row>
    <row r="82" spans="2:10" x14ac:dyDescent="0.2">
      <c r="B82" s="93"/>
      <c r="C82" s="9" t="s">
        <v>16</v>
      </c>
      <c r="D82" s="19">
        <v>1137.1300000000001</v>
      </c>
      <c r="E82" s="19">
        <v>42.110999999999997</v>
      </c>
      <c r="F82" s="19">
        <v>38.432000000000002</v>
      </c>
      <c r="G82" s="19">
        <v>40.734999999999999</v>
      </c>
      <c r="H82" s="19">
        <v>43.646999999999998</v>
      </c>
      <c r="I82" s="19">
        <v>44.991</v>
      </c>
      <c r="J82" s="20">
        <v>3000.319</v>
      </c>
    </row>
    <row r="83" spans="2:10" ht="17" thickBot="1" x14ac:dyDescent="0.25">
      <c r="B83" s="99"/>
      <c r="C83" s="10" t="s">
        <v>17</v>
      </c>
      <c r="D83" s="21">
        <v>1145.48</v>
      </c>
      <c r="E83" s="21">
        <v>41.963999999999999</v>
      </c>
      <c r="F83" s="21">
        <v>38.655999999999999</v>
      </c>
      <c r="G83" s="21">
        <v>40.639000000000003</v>
      </c>
      <c r="H83" s="21">
        <v>43.518999999999998</v>
      </c>
      <c r="I83" s="21">
        <v>44.798999999999999</v>
      </c>
      <c r="J83" s="22">
        <v>3000.319</v>
      </c>
    </row>
    <row r="84" spans="2:10" x14ac:dyDescent="0.2">
      <c r="B84" s="98">
        <v>5</v>
      </c>
      <c r="C84" s="8" t="s">
        <v>14</v>
      </c>
      <c r="D84" s="17">
        <v>1140.45</v>
      </c>
      <c r="E84" s="17">
        <v>42.018999999999998</v>
      </c>
      <c r="F84" s="17">
        <v>38.304000000000002</v>
      </c>
      <c r="G84" s="17">
        <v>40.670999999999999</v>
      </c>
      <c r="H84" s="17">
        <v>43.551000000000002</v>
      </c>
      <c r="I84" s="17">
        <v>44.959000000000003</v>
      </c>
      <c r="J84" s="18">
        <v>3000.319</v>
      </c>
    </row>
    <row r="85" spans="2:10" x14ac:dyDescent="0.2">
      <c r="B85" s="93"/>
      <c r="C85" s="9" t="s">
        <v>15</v>
      </c>
      <c r="D85" s="19">
        <v>1146.43</v>
      </c>
      <c r="E85" s="19">
        <v>41.808999999999997</v>
      </c>
      <c r="F85" s="19">
        <v>38.271999999999998</v>
      </c>
      <c r="G85" s="19">
        <v>40.575000000000003</v>
      </c>
      <c r="H85" s="19">
        <v>43.326999999999998</v>
      </c>
      <c r="I85" s="19">
        <v>44.606999999999999</v>
      </c>
      <c r="J85" s="20">
        <v>3000.319</v>
      </c>
    </row>
    <row r="86" spans="2:10" x14ac:dyDescent="0.2">
      <c r="B86" s="93"/>
      <c r="C86" s="9" t="s">
        <v>16</v>
      </c>
      <c r="D86" s="19">
        <v>1145.32</v>
      </c>
      <c r="E86" s="19">
        <v>41.869</v>
      </c>
      <c r="F86" s="19">
        <v>38.271999999999998</v>
      </c>
      <c r="G86" s="19">
        <v>40.542999999999999</v>
      </c>
      <c r="H86" s="19">
        <v>43.198999999999998</v>
      </c>
      <c r="I86" s="19">
        <v>44.542999999999999</v>
      </c>
      <c r="J86" s="20">
        <v>3000.319</v>
      </c>
    </row>
    <row r="87" spans="2:10" ht="17" thickBot="1" x14ac:dyDescent="0.25">
      <c r="B87" s="94"/>
      <c r="C87" s="14" t="s">
        <v>17</v>
      </c>
      <c r="D87" s="23">
        <v>1141.6400000000001</v>
      </c>
      <c r="E87" s="23">
        <v>41.942</v>
      </c>
      <c r="F87" s="23">
        <v>38.24</v>
      </c>
      <c r="G87" s="23">
        <v>40.639000000000003</v>
      </c>
      <c r="H87" s="23">
        <v>43.518999999999998</v>
      </c>
      <c r="I87" s="23">
        <v>44.798999999999999</v>
      </c>
      <c r="J87" s="24">
        <v>3000.319</v>
      </c>
    </row>
    <row r="88" spans="2:10" ht="17" thickTop="1" x14ac:dyDescent="0.2">
      <c r="B88" s="92" t="s">
        <v>18</v>
      </c>
      <c r="C88" s="16" t="s">
        <v>14</v>
      </c>
      <c r="D88" s="25">
        <f>AVERAGE(D68,D72,D76,D80,D84)</f>
        <v>1148.636</v>
      </c>
      <c r="E88" s="25">
        <f>AVERAGE(E68,E72,E76,E80,E84)</f>
        <v>41.738999999999997</v>
      </c>
      <c r="F88" s="25">
        <f t="shared" ref="F88:J88" si="8">AVERAGE(F68,F72,F76,F80,F84)</f>
        <v>38.271999999999998</v>
      </c>
      <c r="G88" s="25">
        <f t="shared" si="8"/>
        <v>40.485399999999998</v>
      </c>
      <c r="H88" s="25">
        <f t="shared" si="8"/>
        <v>43.198999999999998</v>
      </c>
      <c r="I88" s="25">
        <f t="shared" si="8"/>
        <v>44.587800000000001</v>
      </c>
      <c r="J88" s="25">
        <f t="shared" si="8"/>
        <v>3000.319</v>
      </c>
    </row>
    <row r="89" spans="2:10" x14ac:dyDescent="0.2">
      <c r="B89" s="93"/>
      <c r="C89" s="9" t="s">
        <v>15</v>
      </c>
      <c r="D89" s="19">
        <f>AVERAGE(D69,D73,D77,D81,D85)</f>
        <v>1149.6820000000002</v>
      </c>
      <c r="E89" s="19">
        <f t="shared" ref="E89:J89" si="9">AVERAGE(E69,E73,E77,E81,E85)</f>
        <v>41.692400000000006</v>
      </c>
      <c r="F89" s="19">
        <f t="shared" si="9"/>
        <v>38.182400000000001</v>
      </c>
      <c r="G89" s="19">
        <f t="shared" si="9"/>
        <v>40.4726</v>
      </c>
      <c r="H89" s="19">
        <f t="shared" si="9"/>
        <v>43.160600000000002</v>
      </c>
      <c r="I89" s="19">
        <f t="shared" si="9"/>
        <v>44.498200000000004</v>
      </c>
      <c r="J89" s="19">
        <f t="shared" si="9"/>
        <v>3000.319</v>
      </c>
    </row>
    <row r="90" spans="2:10" x14ac:dyDescent="0.2">
      <c r="B90" s="93"/>
      <c r="C90" s="9" t="s">
        <v>16</v>
      </c>
      <c r="D90" s="19">
        <f>AVERAGE(D70,D74,D78,D82,D86)</f>
        <v>1144.56</v>
      </c>
      <c r="E90" s="19">
        <f t="shared" ref="E90:J90" si="10">AVERAGE(E70,E74,E78,E82,E86)</f>
        <v>41.863599999999998</v>
      </c>
      <c r="F90" s="19">
        <f t="shared" si="10"/>
        <v>38.2592</v>
      </c>
      <c r="G90" s="19">
        <f t="shared" si="10"/>
        <v>40.523800000000001</v>
      </c>
      <c r="H90" s="19">
        <f t="shared" si="10"/>
        <v>43.288599999999995</v>
      </c>
      <c r="I90" s="19">
        <f t="shared" si="10"/>
        <v>44.664599999999993</v>
      </c>
      <c r="J90" s="19">
        <f t="shared" si="10"/>
        <v>3000.319</v>
      </c>
    </row>
    <row r="91" spans="2:10" ht="17" thickBot="1" x14ac:dyDescent="0.25">
      <c r="B91" s="94"/>
      <c r="C91" s="14" t="s">
        <v>17</v>
      </c>
      <c r="D91" s="23">
        <f>AVERAGE(D71,D75,D79,D83,D87)</f>
        <v>1147.454</v>
      </c>
      <c r="E91" s="23">
        <f t="shared" ref="E91:J91" si="11">AVERAGE(E71,E75,E79,E83,E87)</f>
        <v>41.827199999999998</v>
      </c>
      <c r="F91" s="23">
        <f t="shared" si="11"/>
        <v>38.393600000000006</v>
      </c>
      <c r="G91" s="23">
        <f t="shared" si="11"/>
        <v>40.536600000000007</v>
      </c>
      <c r="H91" s="23">
        <f t="shared" si="11"/>
        <v>43.256600000000006</v>
      </c>
      <c r="I91" s="23">
        <f t="shared" si="11"/>
        <v>44.581400000000002</v>
      </c>
      <c r="J91" s="23">
        <f t="shared" si="11"/>
        <v>3000.319</v>
      </c>
    </row>
    <row r="92" spans="2:10" ht="17" thickTop="1" x14ac:dyDescent="0.2"/>
  </sheetData>
  <mergeCells count="21">
    <mergeCell ref="B29:B32"/>
    <mergeCell ref="B11:J11"/>
    <mergeCell ref="B13:B16"/>
    <mergeCell ref="B17:B20"/>
    <mergeCell ref="B21:B24"/>
    <mergeCell ref="B25:B28"/>
    <mergeCell ref="B61:B64"/>
    <mergeCell ref="B33:B36"/>
    <mergeCell ref="B88:B91"/>
    <mergeCell ref="B66:J66"/>
    <mergeCell ref="B68:B71"/>
    <mergeCell ref="B72:B75"/>
    <mergeCell ref="B76:B79"/>
    <mergeCell ref="B80:B83"/>
    <mergeCell ref="B84:B87"/>
    <mergeCell ref="B39:J39"/>
    <mergeCell ref="B41:B44"/>
    <mergeCell ref="B45:B48"/>
    <mergeCell ref="B49:B52"/>
    <mergeCell ref="B53:B56"/>
    <mergeCell ref="B57:B6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AB5-56EB-A14B-8A61-C582BDE41FCF}">
  <dimension ref="B2:J92"/>
  <sheetViews>
    <sheetView topLeftCell="K1" zoomScale="75" zoomScaleNormal="100" workbookViewId="0">
      <selection activeCell="AC32" sqref="AC32"/>
    </sheetView>
  </sheetViews>
  <sheetFormatPr baseColWidth="10" defaultRowHeight="16" x14ac:dyDescent="0.2"/>
  <cols>
    <col min="2" max="2" width="18.33203125" bestFit="1" customWidth="1"/>
    <col min="3" max="3" width="12" bestFit="1" customWidth="1"/>
    <col min="4" max="4" width="11.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0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95" t="s">
        <v>22</v>
      </c>
      <c r="C11" s="96"/>
      <c r="D11" s="96"/>
      <c r="E11" s="96"/>
      <c r="F11" s="96"/>
      <c r="G11" s="96"/>
      <c r="H11" s="96"/>
      <c r="I11" s="96"/>
      <c r="J11" s="97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98">
        <v>1</v>
      </c>
      <c r="C13" s="8" t="s">
        <v>14</v>
      </c>
      <c r="D13" s="17">
        <v>162074.56</v>
      </c>
      <c r="E13" s="17">
        <v>0.183</v>
      </c>
      <c r="F13" s="17">
        <v>4.8000000000000001E-2</v>
      </c>
      <c r="G13" s="17">
        <v>0.183</v>
      </c>
      <c r="H13" s="17">
        <v>0.247</v>
      </c>
      <c r="I13" s="17">
        <v>0.311</v>
      </c>
      <c r="J13" s="18">
        <v>0.70299999999999996</v>
      </c>
    </row>
    <row r="14" spans="2:10" x14ac:dyDescent="0.2">
      <c r="B14" s="93"/>
      <c r="C14" s="9" t="s">
        <v>15</v>
      </c>
      <c r="D14" s="19">
        <v>155038.76999999999</v>
      </c>
      <c r="E14" s="19">
        <v>0.17899999999999999</v>
      </c>
      <c r="F14" s="19">
        <v>0.04</v>
      </c>
      <c r="G14" s="19">
        <v>0.183</v>
      </c>
      <c r="H14" s="19">
        <v>0.223</v>
      </c>
      <c r="I14" s="19">
        <v>0.27100000000000002</v>
      </c>
      <c r="J14" s="20">
        <v>0.92700000000000005</v>
      </c>
    </row>
    <row r="15" spans="2:10" x14ac:dyDescent="0.2">
      <c r="B15" s="93"/>
      <c r="C15" s="9" t="s">
        <v>16</v>
      </c>
      <c r="D15" s="19">
        <v>153846.16</v>
      </c>
      <c r="E15" s="19">
        <v>0.183</v>
      </c>
      <c r="F15" s="19">
        <v>0.04</v>
      </c>
      <c r="G15" s="19">
        <v>0.183</v>
      </c>
      <c r="H15" s="19">
        <v>0.223</v>
      </c>
      <c r="I15" s="19">
        <v>0.29499999999999998</v>
      </c>
      <c r="J15" s="20">
        <v>0.66300000000000003</v>
      </c>
    </row>
    <row r="16" spans="2:10" ht="17" thickBot="1" x14ac:dyDescent="0.25">
      <c r="B16" s="99"/>
      <c r="C16" s="10" t="s">
        <v>17</v>
      </c>
      <c r="D16" s="21">
        <v>160771.70000000001</v>
      </c>
      <c r="E16" s="21">
        <v>0.17899999999999999</v>
      </c>
      <c r="F16" s="21">
        <v>7.1999999999999995E-2</v>
      </c>
      <c r="G16" s="21">
        <v>0.183</v>
      </c>
      <c r="H16" s="21">
        <v>0.23100000000000001</v>
      </c>
      <c r="I16" s="21">
        <v>0.28699999999999998</v>
      </c>
      <c r="J16" s="22">
        <v>0.51100000000000001</v>
      </c>
    </row>
    <row r="17" spans="2:10" x14ac:dyDescent="0.2">
      <c r="B17" s="98">
        <v>2</v>
      </c>
      <c r="C17" s="8" t="s">
        <v>14</v>
      </c>
      <c r="D17" s="17">
        <v>160000</v>
      </c>
      <c r="E17" s="17">
        <v>0.17799999999999999</v>
      </c>
      <c r="F17" s="17">
        <v>0.04</v>
      </c>
      <c r="G17" s="17">
        <v>0.183</v>
      </c>
      <c r="H17" s="17">
        <v>0.223</v>
      </c>
      <c r="I17" s="17">
        <v>0.29499999999999998</v>
      </c>
      <c r="J17" s="18">
        <v>1.335</v>
      </c>
    </row>
    <row r="18" spans="2:10" x14ac:dyDescent="0.2">
      <c r="B18" s="93"/>
      <c r="C18" s="9" t="s">
        <v>15</v>
      </c>
      <c r="D18" s="19">
        <v>158478.60999999999</v>
      </c>
      <c r="E18" s="19">
        <v>0.17799999999999999</v>
      </c>
      <c r="F18" s="19">
        <v>4.8000000000000001E-2</v>
      </c>
      <c r="G18" s="19">
        <v>0.183</v>
      </c>
      <c r="H18" s="19">
        <v>0.223</v>
      </c>
      <c r="I18" s="19">
        <v>0.28699999999999998</v>
      </c>
      <c r="J18" s="20">
        <v>0.58299999999999996</v>
      </c>
    </row>
    <row r="19" spans="2:10" x14ac:dyDescent="0.2">
      <c r="B19" s="93"/>
      <c r="C19" s="9" t="s">
        <v>16</v>
      </c>
      <c r="D19" s="19">
        <v>158730.16</v>
      </c>
      <c r="E19" s="19">
        <v>0.18099999999999999</v>
      </c>
      <c r="F19" s="19">
        <v>0.04</v>
      </c>
      <c r="G19" s="19">
        <v>0.183</v>
      </c>
      <c r="H19" s="19">
        <v>0.23100000000000001</v>
      </c>
      <c r="I19" s="19">
        <v>0.29499999999999998</v>
      </c>
      <c r="J19" s="20">
        <v>0.75900000000000001</v>
      </c>
    </row>
    <row r="20" spans="2:10" ht="17" thickBot="1" x14ac:dyDescent="0.25">
      <c r="B20" s="99"/>
      <c r="C20" s="10" t="s">
        <v>17</v>
      </c>
      <c r="D20" s="21">
        <v>154559.5</v>
      </c>
      <c r="E20" s="21">
        <v>0.184</v>
      </c>
      <c r="F20" s="21">
        <v>0.04</v>
      </c>
      <c r="G20" s="21">
        <v>0.183</v>
      </c>
      <c r="H20" s="21">
        <v>0.23100000000000001</v>
      </c>
      <c r="I20" s="21">
        <v>0.29499999999999998</v>
      </c>
      <c r="J20" s="22">
        <v>0.69499999999999995</v>
      </c>
    </row>
    <row r="21" spans="2:10" x14ac:dyDescent="0.2">
      <c r="B21" s="98">
        <v>3</v>
      </c>
      <c r="C21" s="8" t="s">
        <v>14</v>
      </c>
      <c r="D21" s="17">
        <v>157232.70000000001</v>
      </c>
      <c r="E21" s="17">
        <v>0.18</v>
      </c>
      <c r="F21" s="17">
        <v>4.8000000000000001E-2</v>
      </c>
      <c r="G21" s="17">
        <v>0.183</v>
      </c>
      <c r="H21" s="17">
        <v>0.223</v>
      </c>
      <c r="I21" s="17">
        <v>0.28699999999999998</v>
      </c>
      <c r="J21" s="18">
        <v>0.74299999999999999</v>
      </c>
    </row>
    <row r="22" spans="2:10" x14ac:dyDescent="0.2">
      <c r="B22" s="93"/>
      <c r="C22" s="9" t="s">
        <v>15</v>
      </c>
      <c r="D22" s="19">
        <v>157480.31</v>
      </c>
      <c r="E22" s="19">
        <v>0.17899999999999999</v>
      </c>
      <c r="F22" s="19">
        <v>4.8000000000000001E-2</v>
      </c>
      <c r="G22" s="19">
        <v>0.183</v>
      </c>
      <c r="H22" s="19">
        <v>0.223</v>
      </c>
      <c r="I22" s="19">
        <v>0.28699999999999998</v>
      </c>
      <c r="J22" s="20">
        <v>0.58299999999999996</v>
      </c>
    </row>
    <row r="23" spans="2:10" x14ac:dyDescent="0.2">
      <c r="B23" s="93"/>
      <c r="C23" s="9" t="s">
        <v>16</v>
      </c>
      <c r="D23" s="19">
        <v>154798.75</v>
      </c>
      <c r="E23" s="19">
        <v>0.187</v>
      </c>
      <c r="F23" s="19">
        <v>3.2000000000000001E-2</v>
      </c>
      <c r="G23" s="19">
        <v>0.191</v>
      </c>
      <c r="H23" s="19">
        <v>0.247</v>
      </c>
      <c r="I23" s="19">
        <v>0.311</v>
      </c>
      <c r="J23" s="20">
        <v>0.83099999999999996</v>
      </c>
    </row>
    <row r="24" spans="2:10" ht="17" thickBot="1" x14ac:dyDescent="0.25">
      <c r="B24" s="99"/>
      <c r="C24" s="10" t="s">
        <v>17</v>
      </c>
      <c r="D24" s="21">
        <v>154559.5</v>
      </c>
      <c r="E24" s="21">
        <v>0.182</v>
      </c>
      <c r="F24" s="21">
        <v>0.04</v>
      </c>
      <c r="G24" s="21">
        <v>0.183</v>
      </c>
      <c r="H24" s="21">
        <v>0.223</v>
      </c>
      <c r="I24" s="21">
        <v>0.27900000000000003</v>
      </c>
      <c r="J24" s="22">
        <v>0.55100000000000005</v>
      </c>
    </row>
    <row r="25" spans="2:10" x14ac:dyDescent="0.2">
      <c r="B25" s="98">
        <v>4</v>
      </c>
      <c r="C25" s="8" t="s">
        <v>14</v>
      </c>
      <c r="D25" s="17">
        <v>162074.56</v>
      </c>
      <c r="E25" s="17">
        <v>0.182</v>
      </c>
      <c r="F25" s="17">
        <v>0.04</v>
      </c>
      <c r="G25" s="17">
        <v>0.183</v>
      </c>
      <c r="H25" s="17">
        <v>0.247</v>
      </c>
      <c r="I25" s="17">
        <v>0.311</v>
      </c>
      <c r="J25" s="18">
        <v>0.71099999999999997</v>
      </c>
    </row>
    <row r="26" spans="2:10" x14ac:dyDescent="0.2">
      <c r="B26" s="93"/>
      <c r="C26" s="9" t="s">
        <v>15</v>
      </c>
      <c r="D26" s="19">
        <v>158227.84</v>
      </c>
      <c r="E26" s="19">
        <v>0.18</v>
      </c>
      <c r="F26" s="19">
        <v>3.2000000000000001E-2</v>
      </c>
      <c r="G26" s="19">
        <v>0.183</v>
      </c>
      <c r="H26" s="19">
        <v>0.223</v>
      </c>
      <c r="I26" s="19">
        <v>0.29499999999999998</v>
      </c>
      <c r="J26" s="20">
        <v>0.55100000000000005</v>
      </c>
    </row>
    <row r="27" spans="2:10" x14ac:dyDescent="0.2">
      <c r="B27" s="93"/>
      <c r="C27" s="9" t="s">
        <v>16</v>
      </c>
      <c r="D27" s="19">
        <v>151515.14000000001</v>
      </c>
      <c r="E27" s="19">
        <v>0.184</v>
      </c>
      <c r="F27" s="19">
        <v>0.04</v>
      </c>
      <c r="G27" s="19">
        <v>0.191</v>
      </c>
      <c r="H27" s="19">
        <v>0.223</v>
      </c>
      <c r="I27" s="19">
        <v>0.28699999999999998</v>
      </c>
      <c r="J27" s="20">
        <v>0.66300000000000003</v>
      </c>
    </row>
    <row r="28" spans="2:10" ht="17" thickBot="1" x14ac:dyDescent="0.25">
      <c r="B28" s="99"/>
      <c r="C28" s="10" t="s">
        <v>17</v>
      </c>
      <c r="D28" s="21">
        <v>156985.85999999999</v>
      </c>
      <c r="E28" s="21">
        <v>0.18099999999999999</v>
      </c>
      <c r="F28" s="21">
        <v>0.04</v>
      </c>
      <c r="G28" s="21">
        <v>0.183</v>
      </c>
      <c r="H28" s="21">
        <v>0.23100000000000001</v>
      </c>
      <c r="I28" s="21">
        <v>0.29499999999999998</v>
      </c>
      <c r="J28" s="22">
        <v>0.74299999999999999</v>
      </c>
    </row>
    <row r="29" spans="2:10" x14ac:dyDescent="0.2">
      <c r="B29" s="98">
        <v>5</v>
      </c>
      <c r="C29" s="8" t="s">
        <v>14</v>
      </c>
      <c r="D29" s="17">
        <v>156006.25</v>
      </c>
      <c r="E29" s="17">
        <v>0.182</v>
      </c>
      <c r="F29" s="17">
        <v>3.2000000000000001E-2</v>
      </c>
      <c r="G29" s="17">
        <v>0.183</v>
      </c>
      <c r="H29" s="17">
        <v>0.23100000000000001</v>
      </c>
      <c r="I29" s="17">
        <v>0.30299999999999999</v>
      </c>
      <c r="J29" s="18">
        <v>0.76700000000000002</v>
      </c>
    </row>
    <row r="30" spans="2:10" x14ac:dyDescent="0.2">
      <c r="B30" s="93"/>
      <c r="C30" s="9" t="s">
        <v>15</v>
      </c>
      <c r="D30" s="19">
        <v>156250</v>
      </c>
      <c r="E30" s="19">
        <v>0.18099999999999999</v>
      </c>
      <c r="F30" s="19">
        <v>0.04</v>
      </c>
      <c r="G30" s="19">
        <v>0.183</v>
      </c>
      <c r="H30" s="19">
        <v>0.223</v>
      </c>
      <c r="I30" s="19">
        <v>0.29499999999999998</v>
      </c>
      <c r="J30" s="20">
        <v>0.73499999999999999</v>
      </c>
    </row>
    <row r="31" spans="2:10" x14ac:dyDescent="0.2">
      <c r="B31" s="93"/>
      <c r="C31" s="9" t="s">
        <v>16</v>
      </c>
      <c r="D31" s="19">
        <v>156006.25</v>
      </c>
      <c r="E31" s="19">
        <v>0.182</v>
      </c>
      <c r="F31" s="19">
        <v>4.8000000000000001E-2</v>
      </c>
      <c r="G31" s="19">
        <v>0.183</v>
      </c>
      <c r="H31" s="19">
        <v>0.223</v>
      </c>
      <c r="I31" s="19">
        <v>0.29499999999999998</v>
      </c>
      <c r="J31" s="20">
        <v>0.46300000000000002</v>
      </c>
    </row>
    <row r="32" spans="2:10" ht="17" thickBot="1" x14ac:dyDescent="0.25">
      <c r="B32" s="94"/>
      <c r="C32" s="14" t="s">
        <v>17</v>
      </c>
      <c r="D32" s="23">
        <v>158478.60999999999</v>
      </c>
      <c r="E32" s="23">
        <v>0.18</v>
      </c>
      <c r="F32" s="23">
        <v>0.04</v>
      </c>
      <c r="G32" s="23">
        <v>0.183</v>
      </c>
      <c r="H32" s="23">
        <v>0.223</v>
      </c>
      <c r="I32" s="23">
        <v>0.28699999999999998</v>
      </c>
      <c r="J32" s="24">
        <v>0.63900000000000001</v>
      </c>
    </row>
    <row r="33" spans="2:10" ht="18" thickTop="1" thickBot="1" x14ac:dyDescent="0.25">
      <c r="B33" s="92" t="s">
        <v>18</v>
      </c>
      <c r="C33" s="8" t="s">
        <v>19</v>
      </c>
      <c r="D33" s="29">
        <f>AVERAGE(D13,D17,D21,D25,D29)</f>
        <v>159477.614</v>
      </c>
      <c r="E33" s="25">
        <f t="shared" ref="E33:J33" si="0">AVERAGE(E13,E17,E21,E25,E29)</f>
        <v>0.18099999999999997</v>
      </c>
      <c r="F33" s="25">
        <f t="shared" si="0"/>
        <v>4.1600000000000005E-2</v>
      </c>
      <c r="G33" s="25">
        <f t="shared" si="0"/>
        <v>0.183</v>
      </c>
      <c r="H33" s="25">
        <f t="shared" si="0"/>
        <v>0.23420000000000002</v>
      </c>
      <c r="I33" s="25">
        <f t="shared" si="0"/>
        <v>0.3014</v>
      </c>
      <c r="J33" s="28">
        <f t="shared" si="0"/>
        <v>0.85179999999999989</v>
      </c>
    </row>
    <row r="34" spans="2:10" ht="17" thickBot="1" x14ac:dyDescent="0.25">
      <c r="B34" s="93"/>
      <c r="C34" s="9" t="s">
        <v>15</v>
      </c>
      <c r="D34" s="30">
        <f t="shared" ref="D34:J34" si="1">AVERAGE(D14,D18,D22,D26,D30)</f>
        <v>157095.106</v>
      </c>
      <c r="E34" s="19">
        <f t="shared" si="1"/>
        <v>0.1794</v>
      </c>
      <c r="F34" s="19">
        <f t="shared" si="1"/>
        <v>4.1600000000000005E-2</v>
      </c>
      <c r="G34" s="19">
        <f t="shared" si="1"/>
        <v>0.183</v>
      </c>
      <c r="H34" s="19">
        <f t="shared" si="1"/>
        <v>0.223</v>
      </c>
      <c r="I34" s="19">
        <f t="shared" si="1"/>
        <v>0.28699999999999998</v>
      </c>
      <c r="J34" s="20">
        <f t="shared" si="1"/>
        <v>0.67579999999999996</v>
      </c>
    </row>
    <row r="35" spans="2:10" ht="17" thickBot="1" x14ac:dyDescent="0.25">
      <c r="B35" s="93"/>
      <c r="C35" s="9" t="s">
        <v>20</v>
      </c>
      <c r="D35" s="30">
        <f t="shared" ref="D35:J35" si="2">AVERAGE(D15,D19,D23,D27,D31)</f>
        <v>154979.29199999999</v>
      </c>
      <c r="E35" s="19">
        <f t="shared" si="2"/>
        <v>0.18339999999999995</v>
      </c>
      <c r="F35" s="19">
        <f t="shared" si="2"/>
        <v>0.04</v>
      </c>
      <c r="G35" s="19">
        <f t="shared" si="2"/>
        <v>0.1862</v>
      </c>
      <c r="H35" s="19">
        <f t="shared" si="2"/>
        <v>0.22939999999999999</v>
      </c>
      <c r="I35" s="19">
        <f t="shared" si="2"/>
        <v>0.29659999999999997</v>
      </c>
      <c r="J35" s="20">
        <f t="shared" si="2"/>
        <v>0.67580000000000007</v>
      </c>
    </row>
    <row r="36" spans="2:10" ht="17" thickBot="1" x14ac:dyDescent="0.25">
      <c r="B36" s="94"/>
      <c r="C36" s="14" t="s">
        <v>21</v>
      </c>
      <c r="D36" s="31">
        <f t="shared" ref="D36:J36" si="3">AVERAGE(D16,D20,D24,D28,D32)</f>
        <v>157071.03400000001</v>
      </c>
      <c r="E36" s="23">
        <f t="shared" si="3"/>
        <v>0.18119999999999997</v>
      </c>
      <c r="F36" s="23">
        <f t="shared" si="3"/>
        <v>4.6400000000000004E-2</v>
      </c>
      <c r="G36" s="23">
        <f t="shared" si="3"/>
        <v>0.183</v>
      </c>
      <c r="H36" s="23">
        <f t="shared" si="3"/>
        <v>0.2278</v>
      </c>
      <c r="I36" s="23">
        <f t="shared" si="3"/>
        <v>0.28859999999999997</v>
      </c>
      <c r="J36" s="24">
        <f t="shared" si="3"/>
        <v>0.62780000000000002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95" t="s">
        <v>23</v>
      </c>
      <c r="C39" s="96"/>
      <c r="D39" s="96"/>
      <c r="E39" s="96"/>
      <c r="F39" s="96"/>
      <c r="G39" s="96"/>
      <c r="H39" s="96"/>
      <c r="I39" s="96"/>
      <c r="J39" s="97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98">
        <v>1</v>
      </c>
      <c r="C41" s="8" t="s">
        <v>14</v>
      </c>
      <c r="D41" s="8">
        <v>131061.59</v>
      </c>
      <c r="E41" s="8">
        <v>0.2</v>
      </c>
      <c r="F41" s="8">
        <v>5.6000000000000001E-2</v>
      </c>
      <c r="G41" s="8">
        <v>0.191</v>
      </c>
      <c r="H41" s="8">
        <v>0.20699999999999999</v>
      </c>
      <c r="I41" s="8">
        <v>0.27100000000000002</v>
      </c>
      <c r="J41" s="11">
        <v>34.847000000000001</v>
      </c>
    </row>
    <row r="42" spans="2:10" x14ac:dyDescent="0.2">
      <c r="B42" s="93"/>
      <c r="C42" s="9" t="s">
        <v>15</v>
      </c>
      <c r="D42" s="9">
        <v>124843.95</v>
      </c>
      <c r="E42" s="9">
        <v>0.20699999999999999</v>
      </c>
      <c r="F42" s="9">
        <v>4.8000000000000001E-2</v>
      </c>
      <c r="G42" s="9">
        <v>0.19900000000000001</v>
      </c>
      <c r="H42" s="9">
        <v>0.20699999999999999</v>
      </c>
      <c r="I42" s="9">
        <v>0.255</v>
      </c>
      <c r="J42" s="12">
        <v>35.390999999999998</v>
      </c>
    </row>
    <row r="43" spans="2:10" x14ac:dyDescent="0.2">
      <c r="B43" s="93"/>
      <c r="C43" s="9" t="s">
        <v>16</v>
      </c>
      <c r="D43" s="9">
        <v>128534.7</v>
      </c>
      <c r="E43" s="9">
        <v>0.20499999999999999</v>
      </c>
      <c r="F43" s="9">
        <v>6.4000000000000001E-2</v>
      </c>
      <c r="G43" s="9">
        <v>0.19900000000000001</v>
      </c>
      <c r="H43" s="9">
        <v>0.215</v>
      </c>
      <c r="I43" s="9">
        <v>0.27100000000000002</v>
      </c>
      <c r="J43" s="12">
        <v>35.006999999999998</v>
      </c>
    </row>
    <row r="44" spans="2:10" ht="17" thickBot="1" x14ac:dyDescent="0.25">
      <c r="B44" s="99"/>
      <c r="C44" s="10" t="s">
        <v>17</v>
      </c>
      <c r="D44" s="10">
        <v>125156.45</v>
      </c>
      <c r="E44" s="10">
        <v>0.20899999999999999</v>
      </c>
      <c r="F44" s="10">
        <v>0.08</v>
      </c>
      <c r="G44" s="10">
        <v>0.19900000000000001</v>
      </c>
      <c r="H44" s="10">
        <v>0.215</v>
      </c>
      <c r="I44" s="10">
        <v>0.30299999999999999</v>
      </c>
      <c r="J44" s="13">
        <v>35.326999999999998</v>
      </c>
    </row>
    <row r="45" spans="2:10" x14ac:dyDescent="0.2">
      <c r="B45" s="98">
        <v>2</v>
      </c>
      <c r="C45" s="8" t="s">
        <v>14</v>
      </c>
      <c r="D45" s="8">
        <v>134952.76999999999</v>
      </c>
      <c r="E45" s="8">
        <v>0.19700000000000001</v>
      </c>
      <c r="F45" s="8">
        <v>6.4000000000000001E-2</v>
      </c>
      <c r="G45" s="8">
        <v>0.191</v>
      </c>
      <c r="H45" s="8">
        <v>0.20699999999999999</v>
      </c>
      <c r="I45" s="8">
        <v>0.26300000000000001</v>
      </c>
      <c r="J45" s="11">
        <v>35.103000000000002</v>
      </c>
    </row>
    <row r="46" spans="2:10" x14ac:dyDescent="0.2">
      <c r="B46" s="93"/>
      <c r="C46" s="9" t="s">
        <v>15</v>
      </c>
      <c r="D46" s="9">
        <v>130208.34</v>
      </c>
      <c r="E46" s="9">
        <v>0.2</v>
      </c>
      <c r="F46" s="9">
        <v>4.8000000000000001E-2</v>
      </c>
      <c r="G46" s="9">
        <v>0.191</v>
      </c>
      <c r="H46" s="9">
        <v>0.19900000000000001</v>
      </c>
      <c r="I46" s="9">
        <v>0.27100000000000002</v>
      </c>
      <c r="J46" s="12">
        <v>35.167000000000002</v>
      </c>
    </row>
    <row r="47" spans="2:10" x14ac:dyDescent="0.2">
      <c r="B47" s="93"/>
      <c r="C47" s="9" t="s">
        <v>16</v>
      </c>
      <c r="D47" s="9">
        <v>131578.95000000001</v>
      </c>
      <c r="E47" s="9">
        <v>0.20200000000000001</v>
      </c>
      <c r="F47" s="9">
        <v>5.6000000000000001E-2</v>
      </c>
      <c r="G47" s="9">
        <v>0.191</v>
      </c>
      <c r="H47" s="9">
        <v>0.215</v>
      </c>
      <c r="I47" s="9">
        <v>0.28699999999999998</v>
      </c>
      <c r="J47" s="12">
        <v>34.783000000000001</v>
      </c>
    </row>
    <row r="48" spans="2:10" ht="17" thickBot="1" x14ac:dyDescent="0.25">
      <c r="B48" s="99"/>
      <c r="C48" s="10" t="s">
        <v>17</v>
      </c>
      <c r="D48" s="10">
        <v>130718.95</v>
      </c>
      <c r="E48" s="10">
        <v>0.20100000000000001</v>
      </c>
      <c r="F48" s="10">
        <v>4.8000000000000001E-2</v>
      </c>
      <c r="G48" s="10">
        <v>0.191</v>
      </c>
      <c r="H48" s="10">
        <v>0.20699999999999999</v>
      </c>
      <c r="I48" s="10">
        <v>0.27100000000000002</v>
      </c>
      <c r="J48" s="13">
        <v>35.551000000000002</v>
      </c>
    </row>
    <row r="49" spans="2:10" x14ac:dyDescent="0.2">
      <c r="B49" s="98">
        <v>3</v>
      </c>
      <c r="C49" s="8" t="s">
        <v>14</v>
      </c>
      <c r="D49" s="8">
        <v>129870.13</v>
      </c>
      <c r="E49" s="8">
        <v>0.20200000000000001</v>
      </c>
      <c r="F49" s="8">
        <v>5.6000000000000001E-2</v>
      </c>
      <c r="G49" s="8">
        <v>0.191</v>
      </c>
      <c r="H49" s="8">
        <v>0.20699999999999999</v>
      </c>
      <c r="I49" s="8">
        <v>0.27100000000000002</v>
      </c>
      <c r="J49" s="11">
        <v>35.103000000000002</v>
      </c>
    </row>
    <row r="50" spans="2:10" x14ac:dyDescent="0.2">
      <c r="B50" s="93"/>
      <c r="C50" s="9" t="s">
        <v>15</v>
      </c>
      <c r="D50" s="9">
        <v>120481.93</v>
      </c>
      <c r="E50" s="9">
        <v>0.214</v>
      </c>
      <c r="F50" s="9">
        <v>5.6000000000000001E-2</v>
      </c>
      <c r="G50" s="9">
        <v>0.19900000000000001</v>
      </c>
      <c r="H50" s="9">
        <v>0.26300000000000001</v>
      </c>
      <c r="I50" s="9">
        <v>0.28699999999999998</v>
      </c>
      <c r="J50" s="12">
        <v>35.231000000000002</v>
      </c>
    </row>
    <row r="51" spans="2:10" x14ac:dyDescent="0.2">
      <c r="B51" s="93"/>
      <c r="C51" s="9" t="s">
        <v>16</v>
      </c>
      <c r="D51" s="9">
        <v>122249.38</v>
      </c>
      <c r="E51" s="9">
        <v>0.214</v>
      </c>
      <c r="F51" s="9">
        <v>5.6000000000000001E-2</v>
      </c>
      <c r="G51" s="9">
        <v>0.19900000000000001</v>
      </c>
      <c r="H51" s="9">
        <v>0.26300000000000001</v>
      </c>
      <c r="I51" s="9">
        <v>0.29499999999999998</v>
      </c>
      <c r="J51" s="12">
        <v>35.710999999999999</v>
      </c>
    </row>
    <row r="52" spans="2:10" ht="17" thickBot="1" x14ac:dyDescent="0.25">
      <c r="B52" s="99"/>
      <c r="C52" s="10" t="s">
        <v>17</v>
      </c>
      <c r="D52" s="10">
        <v>122399.02</v>
      </c>
      <c r="E52" s="10">
        <v>0.21299999999999999</v>
      </c>
      <c r="F52" s="10">
        <v>0.08</v>
      </c>
      <c r="G52" s="10">
        <v>0.20699999999999999</v>
      </c>
      <c r="H52" s="10">
        <v>0.23100000000000001</v>
      </c>
      <c r="I52" s="10">
        <v>0.311</v>
      </c>
      <c r="J52" s="13">
        <v>35.423000000000002</v>
      </c>
    </row>
    <row r="53" spans="2:10" x14ac:dyDescent="0.2">
      <c r="B53" s="98">
        <v>4</v>
      </c>
      <c r="C53" s="8" t="s">
        <v>14</v>
      </c>
      <c r="D53" s="8">
        <v>134228.19</v>
      </c>
      <c r="E53" s="8">
        <v>0.19700000000000001</v>
      </c>
      <c r="F53" s="8">
        <v>6.4000000000000001E-2</v>
      </c>
      <c r="G53" s="8">
        <v>0.191</v>
      </c>
      <c r="H53" s="8">
        <v>0.20699999999999999</v>
      </c>
      <c r="I53" s="8">
        <v>0.255</v>
      </c>
      <c r="J53" s="11">
        <v>35.198999999999998</v>
      </c>
    </row>
    <row r="54" spans="2:10" x14ac:dyDescent="0.2">
      <c r="B54" s="93"/>
      <c r="C54" s="9" t="s">
        <v>15</v>
      </c>
      <c r="D54" s="9">
        <v>127877.23</v>
      </c>
      <c r="E54" s="9">
        <v>0.20300000000000001</v>
      </c>
      <c r="F54" s="9">
        <v>5.6000000000000001E-2</v>
      </c>
      <c r="G54" s="9">
        <v>0.191</v>
      </c>
      <c r="H54" s="9">
        <v>0.20699999999999999</v>
      </c>
      <c r="I54" s="9">
        <v>0.27100000000000002</v>
      </c>
      <c r="J54" s="12">
        <v>35.231000000000002</v>
      </c>
    </row>
    <row r="55" spans="2:10" x14ac:dyDescent="0.2">
      <c r="B55" s="93"/>
      <c r="C55" s="9" t="s">
        <v>16</v>
      </c>
      <c r="D55" s="9">
        <v>128369.71</v>
      </c>
      <c r="E55" s="9">
        <v>0.20599999999999999</v>
      </c>
      <c r="F55" s="9">
        <v>6.4000000000000001E-2</v>
      </c>
      <c r="G55" s="9">
        <v>0.19900000000000001</v>
      </c>
      <c r="H55" s="9">
        <v>0.215</v>
      </c>
      <c r="I55" s="9">
        <v>0.30299999999999999</v>
      </c>
      <c r="J55" s="12">
        <v>35.039000000000001</v>
      </c>
    </row>
    <row r="56" spans="2:10" ht="17" thickBot="1" x14ac:dyDescent="0.25">
      <c r="B56" s="99"/>
      <c r="C56" s="10" t="s">
        <v>17</v>
      </c>
      <c r="D56" s="10">
        <v>123001.23</v>
      </c>
      <c r="E56" s="10">
        <v>0.20599999999999999</v>
      </c>
      <c r="F56" s="10">
        <v>5.6000000000000001E-2</v>
      </c>
      <c r="G56" s="10">
        <v>0.19900000000000001</v>
      </c>
      <c r="H56" s="10">
        <v>0.20699999999999999</v>
      </c>
      <c r="I56" s="10">
        <v>0.27100000000000002</v>
      </c>
      <c r="J56" s="13">
        <v>63.454999999999998</v>
      </c>
    </row>
    <row r="57" spans="2:10" x14ac:dyDescent="0.2">
      <c r="B57" s="98">
        <v>5</v>
      </c>
      <c r="C57" s="8" t="s">
        <v>14</v>
      </c>
      <c r="D57" s="8">
        <v>135685.22</v>
      </c>
      <c r="E57" s="8">
        <v>0.19600000000000001</v>
      </c>
      <c r="F57" s="8">
        <v>5.6000000000000001E-2</v>
      </c>
      <c r="G57" s="8">
        <v>0.191</v>
      </c>
      <c r="H57" s="8">
        <v>0.20699999999999999</v>
      </c>
      <c r="I57" s="8">
        <v>0.26300000000000001</v>
      </c>
      <c r="J57" s="11">
        <v>35.039000000000001</v>
      </c>
    </row>
    <row r="58" spans="2:10" x14ac:dyDescent="0.2">
      <c r="B58" s="93"/>
      <c r="C58" s="9" t="s">
        <v>15</v>
      </c>
      <c r="D58" s="9">
        <v>132802.12</v>
      </c>
      <c r="E58" s="9">
        <v>0.19700000000000001</v>
      </c>
      <c r="F58" s="9">
        <v>6.4000000000000001E-2</v>
      </c>
      <c r="G58" s="9">
        <v>0.191</v>
      </c>
      <c r="H58" s="9">
        <v>0.19900000000000001</v>
      </c>
      <c r="I58" s="9">
        <v>0.29499999999999998</v>
      </c>
      <c r="J58" s="12">
        <v>35.262999999999998</v>
      </c>
    </row>
    <row r="59" spans="2:10" x14ac:dyDescent="0.2">
      <c r="B59" s="93"/>
      <c r="C59" s="9" t="s">
        <v>16</v>
      </c>
      <c r="D59" s="9">
        <v>133868.81</v>
      </c>
      <c r="E59" s="9">
        <v>0.2</v>
      </c>
      <c r="F59" s="9">
        <v>5.6000000000000001E-2</v>
      </c>
      <c r="G59" s="9">
        <v>0.191</v>
      </c>
      <c r="H59" s="9">
        <v>0.20699999999999999</v>
      </c>
      <c r="I59" s="9">
        <v>0.26300000000000001</v>
      </c>
      <c r="J59" s="12">
        <v>34.975000000000001</v>
      </c>
    </row>
    <row r="60" spans="2:10" ht="17" thickBot="1" x14ac:dyDescent="0.25">
      <c r="B60" s="94"/>
      <c r="C60" s="14" t="s">
        <v>17</v>
      </c>
      <c r="D60" s="14">
        <v>132978.73000000001</v>
      </c>
      <c r="E60" s="14">
        <v>0.19900000000000001</v>
      </c>
      <c r="F60" s="14">
        <v>5.6000000000000001E-2</v>
      </c>
      <c r="G60" s="14">
        <v>0.191</v>
      </c>
      <c r="H60" s="14">
        <v>0.20699999999999999</v>
      </c>
      <c r="I60" s="14">
        <v>0.247</v>
      </c>
      <c r="J60" s="15">
        <v>35.231000000000002</v>
      </c>
    </row>
    <row r="61" spans="2:10" ht="17" thickTop="1" x14ac:dyDescent="0.2">
      <c r="B61" s="92" t="s">
        <v>18</v>
      </c>
      <c r="C61" s="8" t="s">
        <v>14</v>
      </c>
      <c r="D61" s="25">
        <f>AVERAGE(D41,D45,D49,D53,D57)</f>
        <v>133159.57999999999</v>
      </c>
      <c r="E61" s="25">
        <f t="shared" ref="E61:J61" si="4">AVERAGE(E41,E45,E49,E53,E57)</f>
        <v>0.19839999999999999</v>
      </c>
      <c r="F61" s="25">
        <f t="shared" si="4"/>
        <v>5.9199999999999996E-2</v>
      </c>
      <c r="G61" s="25">
        <f t="shared" si="4"/>
        <v>0.191</v>
      </c>
      <c r="H61" s="25">
        <f t="shared" si="4"/>
        <v>0.20699999999999999</v>
      </c>
      <c r="I61" s="25">
        <f t="shared" si="4"/>
        <v>0.2646</v>
      </c>
      <c r="J61" s="28">
        <f t="shared" si="4"/>
        <v>35.058199999999999</v>
      </c>
    </row>
    <row r="62" spans="2:10" x14ac:dyDescent="0.2">
      <c r="B62" s="93"/>
      <c r="C62" s="9" t="s">
        <v>15</v>
      </c>
      <c r="D62" s="19">
        <f t="shared" ref="D62:J62" si="5">AVERAGE(D42,D46,D50,D54,D58)</f>
        <v>127242.71399999999</v>
      </c>
      <c r="E62" s="19">
        <f t="shared" si="5"/>
        <v>0.20420000000000002</v>
      </c>
      <c r="F62" s="19">
        <f t="shared" si="5"/>
        <v>5.4400000000000004E-2</v>
      </c>
      <c r="G62" s="19">
        <f t="shared" si="5"/>
        <v>0.19420000000000001</v>
      </c>
      <c r="H62" s="19">
        <f t="shared" si="5"/>
        <v>0.215</v>
      </c>
      <c r="I62" s="19">
        <f t="shared" si="5"/>
        <v>0.27579999999999999</v>
      </c>
      <c r="J62" s="20">
        <f t="shared" si="5"/>
        <v>35.256599999999999</v>
      </c>
    </row>
    <row r="63" spans="2:10" x14ac:dyDescent="0.2">
      <c r="B63" s="93"/>
      <c r="C63" s="9" t="s">
        <v>16</v>
      </c>
      <c r="D63" s="19">
        <f t="shared" ref="D63:J63" si="6">AVERAGE(D43,D47,D51,D55,D59)</f>
        <v>128920.31000000001</v>
      </c>
      <c r="E63" s="19">
        <f t="shared" si="6"/>
        <v>0.20539999999999997</v>
      </c>
      <c r="F63" s="19">
        <f t="shared" si="6"/>
        <v>5.9199999999999996E-2</v>
      </c>
      <c r="G63" s="19">
        <f t="shared" si="6"/>
        <v>0.19580000000000003</v>
      </c>
      <c r="H63" s="19">
        <f t="shared" si="6"/>
        <v>0.223</v>
      </c>
      <c r="I63" s="19">
        <f t="shared" si="6"/>
        <v>0.2838</v>
      </c>
      <c r="J63" s="20">
        <f t="shared" si="6"/>
        <v>35.102999999999994</v>
      </c>
    </row>
    <row r="64" spans="2:10" ht="17" thickBot="1" x14ac:dyDescent="0.25">
      <c r="B64" s="94"/>
      <c r="C64" s="14" t="s">
        <v>17</v>
      </c>
      <c r="D64" s="23">
        <f t="shared" ref="D64:J64" si="7">AVERAGE(D44,D48,D52,D56,D60)</f>
        <v>126850.876</v>
      </c>
      <c r="E64" s="23">
        <f t="shared" si="7"/>
        <v>0.2056</v>
      </c>
      <c r="F64" s="23">
        <f t="shared" si="7"/>
        <v>6.4000000000000001E-2</v>
      </c>
      <c r="G64" s="23">
        <f t="shared" si="7"/>
        <v>0.19740000000000002</v>
      </c>
      <c r="H64" s="23">
        <f t="shared" si="7"/>
        <v>0.21339999999999998</v>
      </c>
      <c r="I64" s="23">
        <f t="shared" si="7"/>
        <v>0.28060000000000002</v>
      </c>
      <c r="J64" s="24">
        <f t="shared" si="7"/>
        <v>40.997399999999999</v>
      </c>
    </row>
    <row r="65" spans="2:10" ht="18" thickTop="1" thickBot="1" x14ac:dyDescent="0.25"/>
    <row r="66" spans="2:10" ht="18" thickTop="1" thickBot="1" x14ac:dyDescent="0.25">
      <c r="B66" s="95" t="s">
        <v>24</v>
      </c>
      <c r="C66" s="96"/>
      <c r="D66" s="96"/>
      <c r="E66" s="96"/>
      <c r="F66" s="96"/>
      <c r="G66" s="96"/>
      <c r="H66" s="96"/>
      <c r="I66" s="96"/>
      <c r="J66" s="97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98">
        <v>1</v>
      </c>
      <c r="C68" s="8" t="s">
        <v>14</v>
      </c>
      <c r="D68" s="17">
        <v>17708.52</v>
      </c>
      <c r="E68" s="17">
        <v>2.7749999999999999</v>
      </c>
      <c r="F68" s="17">
        <v>0.216</v>
      </c>
      <c r="G68" s="17">
        <v>2.8069999999999999</v>
      </c>
      <c r="H68" s="17">
        <v>3.5190000000000001</v>
      </c>
      <c r="I68" s="17">
        <v>4.2709999999999999</v>
      </c>
      <c r="J68" s="18">
        <v>129.08699999999999</v>
      </c>
    </row>
    <row r="69" spans="2:10" x14ac:dyDescent="0.2">
      <c r="B69" s="93"/>
      <c r="C69" s="9" t="s">
        <v>15</v>
      </c>
      <c r="D69" s="19">
        <v>17229.5</v>
      </c>
      <c r="E69" s="19">
        <v>2.8559999999999999</v>
      </c>
      <c r="F69" s="19">
        <v>0.24</v>
      </c>
      <c r="G69" s="19">
        <v>2.927</v>
      </c>
      <c r="H69" s="19">
        <v>3.4950000000000001</v>
      </c>
      <c r="I69" s="19">
        <v>4.6470000000000002</v>
      </c>
      <c r="J69" s="20">
        <v>127.35899999999999</v>
      </c>
    </row>
    <row r="70" spans="2:10" x14ac:dyDescent="0.2">
      <c r="B70" s="93"/>
      <c r="C70" s="9" t="s">
        <v>16</v>
      </c>
      <c r="D70" s="19">
        <v>17337.03</v>
      </c>
      <c r="E70" s="19">
        <v>2.8319999999999999</v>
      </c>
      <c r="F70" s="19">
        <v>0.24</v>
      </c>
      <c r="G70" s="19">
        <v>2.823</v>
      </c>
      <c r="H70" s="19">
        <v>3.5830000000000002</v>
      </c>
      <c r="I70" s="19">
        <v>4.5830000000000002</v>
      </c>
      <c r="J70" s="20">
        <v>142.71899999999999</v>
      </c>
    </row>
    <row r="71" spans="2:10" ht="17" thickBot="1" x14ac:dyDescent="0.25">
      <c r="B71" s="99"/>
      <c r="C71" s="10" t="s">
        <v>17</v>
      </c>
      <c r="D71" s="21">
        <v>17421.599999999999</v>
      </c>
      <c r="E71" s="21">
        <v>2.8180000000000001</v>
      </c>
      <c r="F71" s="21">
        <v>0.29599999999999999</v>
      </c>
      <c r="G71" s="21">
        <v>2.903</v>
      </c>
      <c r="H71" s="21">
        <v>3.5350000000000001</v>
      </c>
      <c r="I71" s="21">
        <v>3.7909999999999999</v>
      </c>
      <c r="J71" s="22">
        <v>134.399</v>
      </c>
    </row>
    <row r="72" spans="2:10" x14ac:dyDescent="0.2">
      <c r="B72" s="98">
        <v>2</v>
      </c>
      <c r="C72" s="8" t="s">
        <v>14</v>
      </c>
      <c r="D72" s="17">
        <v>16815.2</v>
      </c>
      <c r="E72" s="17">
        <v>2.9260000000000002</v>
      </c>
      <c r="F72" s="17">
        <v>0.192</v>
      </c>
      <c r="G72" s="17">
        <v>3.0390000000000001</v>
      </c>
      <c r="H72" s="17">
        <v>3.5350000000000001</v>
      </c>
      <c r="I72" s="17">
        <v>4.5030000000000001</v>
      </c>
      <c r="J72" s="18">
        <v>126.33499999999999</v>
      </c>
    </row>
    <row r="73" spans="2:10" x14ac:dyDescent="0.2">
      <c r="B73" s="93"/>
      <c r="C73" s="9" t="s">
        <v>15</v>
      </c>
      <c r="D73" s="19">
        <v>17229.5</v>
      </c>
      <c r="E73" s="19">
        <v>2.8519999999999999</v>
      </c>
      <c r="F73" s="19">
        <v>0.192</v>
      </c>
      <c r="G73" s="19">
        <v>2.919</v>
      </c>
      <c r="H73" s="19">
        <v>3.5030000000000001</v>
      </c>
      <c r="I73" s="19">
        <v>4.2949999999999999</v>
      </c>
      <c r="J73" s="20">
        <v>129.59899999999999</v>
      </c>
    </row>
    <row r="74" spans="2:10" x14ac:dyDescent="0.2">
      <c r="B74" s="93"/>
      <c r="C74" s="9" t="s">
        <v>16</v>
      </c>
      <c r="D74" s="19">
        <v>17587.060000000001</v>
      </c>
      <c r="E74" s="19">
        <v>2.7850000000000001</v>
      </c>
      <c r="F74" s="19">
        <v>0.16800000000000001</v>
      </c>
      <c r="G74" s="19">
        <v>2.823</v>
      </c>
      <c r="H74" s="19">
        <v>3.5270000000000001</v>
      </c>
      <c r="I74" s="19">
        <v>3.7829999999999999</v>
      </c>
      <c r="J74" s="20">
        <v>141.43899999999999</v>
      </c>
    </row>
    <row r="75" spans="2:10" ht="17" thickBot="1" x14ac:dyDescent="0.25">
      <c r="B75" s="99"/>
      <c r="C75" s="10" t="s">
        <v>17</v>
      </c>
      <c r="D75" s="21">
        <v>17614.939999999999</v>
      </c>
      <c r="E75" s="21">
        <v>2.79</v>
      </c>
      <c r="F75" s="21">
        <v>0.17599999999999999</v>
      </c>
      <c r="G75" s="21">
        <v>2.919</v>
      </c>
      <c r="H75" s="21">
        <v>3.5350000000000001</v>
      </c>
      <c r="I75" s="21">
        <v>3.823</v>
      </c>
      <c r="J75" s="22">
        <v>124.28700000000001</v>
      </c>
    </row>
    <row r="76" spans="2:10" x14ac:dyDescent="0.2">
      <c r="B76" s="98">
        <v>3</v>
      </c>
      <c r="C76" s="8" t="s">
        <v>14</v>
      </c>
      <c r="D76" s="17">
        <v>17238.41</v>
      </c>
      <c r="E76" s="17">
        <v>2.8519999999999999</v>
      </c>
      <c r="F76" s="17">
        <v>0.184</v>
      </c>
      <c r="G76" s="17">
        <v>3.0070000000000001</v>
      </c>
      <c r="H76" s="17">
        <v>3.5270000000000001</v>
      </c>
      <c r="I76" s="17">
        <v>4.5030000000000001</v>
      </c>
      <c r="J76" s="18">
        <v>123.071</v>
      </c>
    </row>
    <row r="77" spans="2:10" x14ac:dyDescent="0.2">
      <c r="B77" s="93"/>
      <c r="C77" s="9" t="s">
        <v>15</v>
      </c>
      <c r="D77" s="19">
        <v>18365.47</v>
      </c>
      <c r="E77" s="19">
        <v>2.673</v>
      </c>
      <c r="F77" s="19">
        <v>0.184</v>
      </c>
      <c r="G77" s="19">
        <v>2.7749999999999999</v>
      </c>
      <c r="H77" s="19">
        <v>3.5030000000000001</v>
      </c>
      <c r="I77" s="19">
        <v>4.319</v>
      </c>
      <c r="J77" s="20">
        <v>127.935</v>
      </c>
    </row>
    <row r="78" spans="2:10" x14ac:dyDescent="0.2">
      <c r="B78" s="93"/>
      <c r="C78" s="9" t="s">
        <v>16</v>
      </c>
      <c r="D78" s="19">
        <v>17421.599999999999</v>
      </c>
      <c r="E78" s="19">
        <v>2.8210000000000002</v>
      </c>
      <c r="F78" s="19">
        <v>0.16800000000000001</v>
      </c>
      <c r="G78" s="19">
        <v>2.927</v>
      </c>
      <c r="H78" s="19">
        <v>3.5590000000000002</v>
      </c>
      <c r="I78" s="19">
        <v>4.5190000000000001</v>
      </c>
      <c r="J78" s="20">
        <v>124.54300000000001</v>
      </c>
    </row>
    <row r="79" spans="2:10" ht="17" thickBot="1" x14ac:dyDescent="0.25">
      <c r="B79" s="99"/>
      <c r="C79" s="10" t="s">
        <v>17</v>
      </c>
      <c r="D79" s="21">
        <v>16758.84</v>
      </c>
      <c r="E79" s="21">
        <v>2.9390000000000001</v>
      </c>
      <c r="F79" s="21">
        <v>0.2</v>
      </c>
      <c r="G79" s="21">
        <v>2.903</v>
      </c>
      <c r="H79" s="21">
        <v>3.6150000000000002</v>
      </c>
      <c r="I79" s="21">
        <v>4.8789999999999996</v>
      </c>
      <c r="J79" s="22">
        <v>122.175</v>
      </c>
    </row>
    <row r="80" spans="2:10" x14ac:dyDescent="0.2">
      <c r="B80" s="98">
        <v>4</v>
      </c>
      <c r="C80" s="8" t="s">
        <v>14</v>
      </c>
      <c r="D80" s="17">
        <v>17599.439999999999</v>
      </c>
      <c r="E80" s="17">
        <v>2.7930000000000001</v>
      </c>
      <c r="F80" s="17">
        <v>0.23200000000000001</v>
      </c>
      <c r="G80" s="17">
        <v>2.823</v>
      </c>
      <c r="H80" s="17">
        <v>3.5990000000000002</v>
      </c>
      <c r="I80" s="17">
        <v>4.4870000000000001</v>
      </c>
      <c r="J80" s="18">
        <v>125.18300000000001</v>
      </c>
    </row>
    <row r="81" spans="2:10" x14ac:dyDescent="0.2">
      <c r="B81" s="93"/>
      <c r="C81" s="9" t="s">
        <v>15</v>
      </c>
      <c r="D81" s="19">
        <v>17605.63</v>
      </c>
      <c r="E81" s="19">
        <v>2.79</v>
      </c>
      <c r="F81" s="19">
        <v>0.17599999999999999</v>
      </c>
      <c r="G81" s="19">
        <v>2.823</v>
      </c>
      <c r="H81" s="19">
        <v>3.4870000000000001</v>
      </c>
      <c r="I81" s="19">
        <v>4.5910000000000002</v>
      </c>
      <c r="J81" s="20">
        <v>133.119</v>
      </c>
    </row>
    <row r="82" spans="2:10" x14ac:dyDescent="0.2">
      <c r="B82" s="93"/>
      <c r="C82" s="9" t="s">
        <v>16</v>
      </c>
      <c r="D82" s="19">
        <v>17624.25</v>
      </c>
      <c r="E82" s="19">
        <v>2.7909999999999999</v>
      </c>
      <c r="F82" s="19">
        <v>0.25600000000000001</v>
      </c>
      <c r="G82" s="19">
        <v>2.7989999999999999</v>
      </c>
      <c r="H82" s="19">
        <v>3.5430000000000001</v>
      </c>
      <c r="I82" s="19">
        <v>4.6310000000000002</v>
      </c>
      <c r="J82" s="20">
        <v>118.911</v>
      </c>
    </row>
    <row r="83" spans="2:10" ht="17" thickBot="1" x14ac:dyDescent="0.25">
      <c r="B83" s="99"/>
      <c r="C83" s="10" t="s">
        <v>17</v>
      </c>
      <c r="D83" s="21">
        <v>18480.87</v>
      </c>
      <c r="E83" s="21">
        <v>2.657</v>
      </c>
      <c r="F83" s="21">
        <v>0.16</v>
      </c>
      <c r="G83" s="21">
        <v>2.7349999999999999</v>
      </c>
      <c r="H83" s="21">
        <v>3.5030000000000001</v>
      </c>
      <c r="I83" s="21">
        <v>4.415</v>
      </c>
      <c r="J83" s="22">
        <v>123.967</v>
      </c>
    </row>
    <row r="84" spans="2:10" x14ac:dyDescent="0.2">
      <c r="B84" s="98">
        <v>5</v>
      </c>
      <c r="C84" s="8" t="s">
        <v>14</v>
      </c>
      <c r="D84" s="17">
        <v>17455.05</v>
      </c>
      <c r="E84" s="17">
        <v>2.819</v>
      </c>
      <c r="F84" s="17">
        <v>0.32</v>
      </c>
      <c r="G84" s="17">
        <v>2.887</v>
      </c>
      <c r="H84" s="17">
        <v>3.5670000000000002</v>
      </c>
      <c r="I84" s="17">
        <v>4.2949999999999999</v>
      </c>
      <c r="J84" s="18">
        <v>118.271</v>
      </c>
    </row>
    <row r="85" spans="2:10" x14ac:dyDescent="0.2">
      <c r="B85" s="93"/>
      <c r="C85" s="9" t="s">
        <v>15</v>
      </c>
      <c r="D85" s="19">
        <v>17310.02</v>
      </c>
      <c r="E85" s="19">
        <v>2.839</v>
      </c>
      <c r="F85" s="19">
        <v>0.23200000000000001</v>
      </c>
      <c r="G85" s="19">
        <v>2.903</v>
      </c>
      <c r="H85" s="19">
        <v>3.5350000000000001</v>
      </c>
      <c r="I85" s="19">
        <v>4.4950000000000001</v>
      </c>
      <c r="J85" s="20">
        <v>134.27099999999999</v>
      </c>
    </row>
    <row r="86" spans="2:10" x14ac:dyDescent="0.2">
      <c r="B86" s="93"/>
      <c r="C86" s="9" t="s">
        <v>16</v>
      </c>
      <c r="D86" s="19">
        <v>18382.349999999999</v>
      </c>
      <c r="E86" s="19">
        <v>2.669</v>
      </c>
      <c r="F86" s="19">
        <v>0.17599999999999999</v>
      </c>
      <c r="G86" s="19">
        <v>2.8149999999999999</v>
      </c>
      <c r="H86" s="19">
        <v>3.5350000000000001</v>
      </c>
      <c r="I86" s="19">
        <v>3.7509999999999999</v>
      </c>
      <c r="J86" s="20">
        <v>129.983</v>
      </c>
    </row>
    <row r="87" spans="2:10" ht="17" thickBot="1" x14ac:dyDescent="0.25">
      <c r="B87" s="94"/>
      <c r="C87" s="14" t="s">
        <v>17</v>
      </c>
      <c r="D87" s="23">
        <v>18132.37</v>
      </c>
      <c r="E87" s="23">
        <v>2.7069999999999999</v>
      </c>
      <c r="F87" s="23">
        <v>0.216</v>
      </c>
      <c r="G87" s="23">
        <v>2.7589999999999999</v>
      </c>
      <c r="H87" s="23">
        <v>3.5030000000000001</v>
      </c>
      <c r="I87" s="23">
        <v>3.7269999999999999</v>
      </c>
      <c r="J87" s="24">
        <v>127.999</v>
      </c>
    </row>
    <row r="88" spans="2:10" ht="17" thickTop="1" x14ac:dyDescent="0.2">
      <c r="B88" s="92" t="s">
        <v>18</v>
      </c>
      <c r="C88" s="8" t="s">
        <v>14</v>
      </c>
      <c r="D88" s="25">
        <f>AVERAGE(D68,D72,D76,D80,D84)</f>
        <v>17363.324000000001</v>
      </c>
      <c r="E88" s="25">
        <f t="shared" ref="E88:J88" si="8">AVERAGE(E68,E72,E76,E80,E84)</f>
        <v>2.8329999999999997</v>
      </c>
      <c r="F88" s="25">
        <f t="shared" si="8"/>
        <v>0.22880000000000003</v>
      </c>
      <c r="G88" s="25">
        <f t="shared" si="8"/>
        <v>2.9126000000000003</v>
      </c>
      <c r="H88" s="25">
        <f t="shared" si="8"/>
        <v>3.5493999999999999</v>
      </c>
      <c r="I88" s="25">
        <f t="shared" si="8"/>
        <v>4.4118000000000013</v>
      </c>
      <c r="J88" s="28">
        <f t="shared" si="8"/>
        <v>124.38939999999998</v>
      </c>
    </row>
    <row r="89" spans="2:10" x14ac:dyDescent="0.2">
      <c r="B89" s="93"/>
      <c r="C89" s="9" t="s">
        <v>15</v>
      </c>
      <c r="D89" s="19">
        <f t="shared" ref="D89:J91" si="9">AVERAGE(D69,D73,D77,D81,D85)</f>
        <v>17548.024000000001</v>
      </c>
      <c r="E89" s="19">
        <f t="shared" si="9"/>
        <v>2.802</v>
      </c>
      <c r="F89" s="19">
        <f t="shared" si="9"/>
        <v>0.20480000000000001</v>
      </c>
      <c r="G89" s="19">
        <f t="shared" si="9"/>
        <v>2.8694000000000002</v>
      </c>
      <c r="H89" s="19">
        <f t="shared" si="9"/>
        <v>3.5046000000000008</v>
      </c>
      <c r="I89" s="19">
        <f t="shared" si="9"/>
        <v>4.4694000000000003</v>
      </c>
      <c r="J89" s="20">
        <f t="shared" si="9"/>
        <v>130.45659999999998</v>
      </c>
    </row>
    <row r="90" spans="2:10" x14ac:dyDescent="0.2">
      <c r="B90" s="93"/>
      <c r="C90" s="9" t="s">
        <v>16</v>
      </c>
      <c r="D90" s="19">
        <f t="shared" si="9"/>
        <v>17670.458000000002</v>
      </c>
      <c r="E90" s="19">
        <f t="shared" si="9"/>
        <v>2.7796000000000003</v>
      </c>
      <c r="F90" s="19">
        <f t="shared" si="9"/>
        <v>0.2016</v>
      </c>
      <c r="G90" s="19">
        <f t="shared" si="9"/>
        <v>2.8373999999999997</v>
      </c>
      <c r="H90" s="19">
        <f t="shared" si="9"/>
        <v>3.5493999999999999</v>
      </c>
      <c r="I90" s="19">
        <f t="shared" si="9"/>
        <v>4.2534000000000001</v>
      </c>
      <c r="J90" s="20">
        <f t="shared" si="9"/>
        <v>131.51900000000001</v>
      </c>
    </row>
    <row r="91" spans="2:10" ht="17" thickBot="1" x14ac:dyDescent="0.25">
      <c r="B91" s="94"/>
      <c r="C91" s="14" t="s">
        <v>17</v>
      </c>
      <c r="D91" s="23">
        <f t="shared" si="9"/>
        <v>17681.723999999995</v>
      </c>
      <c r="E91" s="23">
        <f t="shared" si="9"/>
        <v>2.7822000000000005</v>
      </c>
      <c r="F91" s="23">
        <f t="shared" si="9"/>
        <v>0.20960000000000001</v>
      </c>
      <c r="G91" s="23">
        <f t="shared" si="9"/>
        <v>2.8437999999999999</v>
      </c>
      <c r="H91" s="23">
        <f t="shared" si="9"/>
        <v>3.5382000000000007</v>
      </c>
      <c r="I91" s="23">
        <f t="shared" si="9"/>
        <v>4.1269999999999998</v>
      </c>
      <c r="J91" s="24">
        <f t="shared" si="9"/>
        <v>126.5654</v>
      </c>
    </row>
    <row r="92" spans="2:10" ht="17" thickTop="1" x14ac:dyDescent="0.2"/>
  </sheetData>
  <mergeCells count="21">
    <mergeCell ref="B53:B56"/>
    <mergeCell ref="B11:J11"/>
    <mergeCell ref="B13:B16"/>
    <mergeCell ref="B17:B20"/>
    <mergeCell ref="B21:B24"/>
    <mergeCell ref="B25:B28"/>
    <mergeCell ref="B29:B32"/>
    <mergeCell ref="B33:B36"/>
    <mergeCell ref="B39:J39"/>
    <mergeCell ref="B41:B44"/>
    <mergeCell ref="B45:B48"/>
    <mergeCell ref="B49:B52"/>
    <mergeCell ref="B80:B83"/>
    <mergeCell ref="B84:B87"/>
    <mergeCell ref="B88:B91"/>
    <mergeCell ref="B57:B60"/>
    <mergeCell ref="B61:B64"/>
    <mergeCell ref="B66:J66"/>
    <mergeCell ref="B68:B71"/>
    <mergeCell ref="B72:B75"/>
    <mergeCell ref="B76:B7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9C4C-98EA-374F-B3FE-F455AC9FA99B}">
  <dimension ref="F1:L24"/>
  <sheetViews>
    <sheetView topLeftCell="C1" zoomScale="150" workbookViewId="0">
      <selection activeCell="H6" sqref="H6:L6"/>
    </sheetView>
  </sheetViews>
  <sheetFormatPr baseColWidth="10" defaultRowHeight="16" x14ac:dyDescent="0.2"/>
  <cols>
    <col min="2" max="2" width="11" customWidth="1"/>
    <col min="3" max="3" width="5.33203125" bestFit="1" customWidth="1"/>
    <col min="4" max="4" width="16.83203125" customWidth="1"/>
    <col min="5" max="5" width="11" customWidth="1"/>
    <col min="6" max="6" width="7.83203125" bestFit="1" customWidth="1"/>
    <col min="7" max="7" width="17.1640625" bestFit="1" customWidth="1"/>
    <col min="8" max="8" width="10.1640625" bestFit="1" customWidth="1"/>
    <col min="9" max="9" width="12.5" bestFit="1" customWidth="1"/>
    <col min="10" max="10" width="16.83203125" bestFit="1" customWidth="1"/>
    <col min="11" max="11" width="9.1640625" bestFit="1" customWidth="1"/>
    <col min="12" max="12" width="20.33203125" bestFit="1" customWidth="1"/>
  </cols>
  <sheetData>
    <row r="1" spans="6:12" ht="17" thickBot="1" x14ac:dyDescent="0.25"/>
    <row r="2" spans="6:12" ht="18" thickTop="1" thickBot="1" x14ac:dyDescent="0.25">
      <c r="F2" s="55"/>
      <c r="G2" s="103" t="s">
        <v>44</v>
      </c>
      <c r="H2" s="106"/>
      <c r="I2" s="106"/>
      <c r="J2" s="106"/>
      <c r="K2" s="106"/>
      <c r="L2" s="105"/>
    </row>
    <row r="3" spans="6:12" ht="18" thickTop="1" thickBot="1" x14ac:dyDescent="0.25">
      <c r="F3" s="56"/>
      <c r="G3" s="57" t="s">
        <v>39</v>
      </c>
      <c r="H3" s="58" t="s">
        <v>40</v>
      </c>
      <c r="I3" s="58" t="s">
        <v>41</v>
      </c>
      <c r="J3" s="58" t="s">
        <v>42</v>
      </c>
      <c r="K3" s="59">
        <v>0.99</v>
      </c>
      <c r="L3" s="60" t="s">
        <v>43</v>
      </c>
    </row>
    <row r="4" spans="6:12" ht="18" thickTop="1" thickBot="1" x14ac:dyDescent="0.25">
      <c r="F4" s="61" t="s">
        <v>36</v>
      </c>
      <c r="G4" s="43">
        <v>10</v>
      </c>
      <c r="H4" s="44">
        <v>1491</v>
      </c>
      <c r="I4" s="44">
        <v>402</v>
      </c>
      <c r="J4" s="44">
        <v>188</v>
      </c>
      <c r="K4" s="62">
        <v>549</v>
      </c>
      <c r="L4" s="53">
        <v>2.4809999999999999</v>
      </c>
    </row>
    <row r="5" spans="6:12" ht="17" thickBot="1" x14ac:dyDescent="0.25">
      <c r="F5" s="63" t="s">
        <v>32</v>
      </c>
      <c r="G5" s="45">
        <v>10</v>
      </c>
      <c r="H5" s="46">
        <v>1492</v>
      </c>
      <c r="I5" s="46">
        <v>401</v>
      </c>
      <c r="J5" s="46">
        <v>179</v>
      </c>
      <c r="K5" s="64">
        <v>550</v>
      </c>
      <c r="L5" s="54">
        <v>2.4830000000000001</v>
      </c>
    </row>
    <row r="6" spans="6:12" ht="17" thickBot="1" x14ac:dyDescent="0.25">
      <c r="F6" s="63" t="s">
        <v>35</v>
      </c>
      <c r="G6" s="47">
        <v>10</v>
      </c>
      <c r="H6" s="48">
        <v>1494</v>
      </c>
      <c r="I6" s="48">
        <v>401</v>
      </c>
      <c r="J6" s="48">
        <v>164</v>
      </c>
      <c r="K6" s="66">
        <v>546</v>
      </c>
      <c r="L6" s="67">
        <v>2.4860000000000002</v>
      </c>
    </row>
    <row r="7" spans="6:12" ht="18" thickTop="1" thickBot="1" x14ac:dyDescent="0.25">
      <c r="F7" s="65" t="s">
        <v>18</v>
      </c>
      <c r="G7" s="68">
        <f>AVERAGE(G4:G6)</f>
        <v>10</v>
      </c>
      <c r="H7" s="69">
        <f t="shared" ref="H7:L7" si="0">AVERAGE(H4:H6)</f>
        <v>1492.3333333333333</v>
      </c>
      <c r="I7" s="69">
        <f t="shared" si="0"/>
        <v>401.33333333333331</v>
      </c>
      <c r="J7" s="69">
        <f t="shared" si="0"/>
        <v>177</v>
      </c>
      <c r="K7" s="69">
        <f t="shared" si="0"/>
        <v>548.33333333333337</v>
      </c>
      <c r="L7" s="70">
        <f t="shared" si="0"/>
        <v>2.4833333333333338</v>
      </c>
    </row>
    <row r="8" spans="6:12" ht="17" thickTop="1" x14ac:dyDescent="0.2">
      <c r="F8" s="37"/>
      <c r="G8" s="37"/>
      <c r="H8" s="37"/>
      <c r="I8" s="37"/>
    </row>
    <row r="9" spans="6:12" x14ac:dyDescent="0.2">
      <c r="F9" s="38"/>
      <c r="G9" s="38"/>
      <c r="H9" s="38"/>
      <c r="I9" s="38"/>
    </row>
    <row r="10" spans="6:12" x14ac:dyDescent="0.2">
      <c r="F10" s="38"/>
      <c r="G10" s="38"/>
      <c r="H10" s="38"/>
      <c r="I10" s="38"/>
    </row>
    <row r="11" spans="6:12" x14ac:dyDescent="0.2">
      <c r="F11" s="38"/>
      <c r="G11" s="38"/>
      <c r="H11" s="38"/>
      <c r="I11" s="38"/>
    </row>
    <row r="12" spans="6:12" x14ac:dyDescent="0.2">
      <c r="F12" s="38"/>
      <c r="G12" s="38"/>
      <c r="H12" s="38"/>
      <c r="I12" s="38"/>
    </row>
    <row r="13" spans="6:12" x14ac:dyDescent="0.2">
      <c r="F13" s="38"/>
      <c r="G13" s="38"/>
      <c r="H13" s="38"/>
      <c r="I13" s="38"/>
    </row>
    <row r="14" spans="6:12" ht="17" thickBot="1" x14ac:dyDescent="0.25"/>
    <row r="15" spans="6:12" ht="18" thickTop="1" thickBot="1" x14ac:dyDescent="0.25">
      <c r="F15" s="36"/>
      <c r="G15" s="103" t="s">
        <v>38</v>
      </c>
      <c r="H15" s="104"/>
      <c r="I15" s="104"/>
      <c r="J15" s="104"/>
      <c r="K15" s="104"/>
      <c r="L15" s="105"/>
    </row>
    <row r="16" spans="6:12" ht="18" thickTop="1" thickBot="1" x14ac:dyDescent="0.25">
      <c r="F16" s="36"/>
      <c r="G16" s="100" t="s">
        <v>28</v>
      </c>
      <c r="H16" s="101"/>
      <c r="I16" s="102"/>
      <c r="J16" s="103" t="s">
        <v>31</v>
      </c>
      <c r="K16" s="104"/>
      <c r="L16" s="105"/>
    </row>
    <row r="17" spans="6:12" ht="18" thickTop="1" thickBot="1" x14ac:dyDescent="0.25">
      <c r="F17" s="36"/>
      <c r="G17" s="42" t="s">
        <v>29</v>
      </c>
      <c r="H17" s="42" t="s">
        <v>30</v>
      </c>
      <c r="I17" s="49" t="s">
        <v>37</v>
      </c>
      <c r="J17" s="42" t="s">
        <v>29</v>
      </c>
      <c r="K17" s="42" t="s">
        <v>30</v>
      </c>
      <c r="L17" s="49" t="s">
        <v>37</v>
      </c>
    </row>
    <row r="18" spans="6:12" ht="18" thickTop="1" thickBot="1" x14ac:dyDescent="0.25">
      <c r="F18" s="39" t="s">
        <v>36</v>
      </c>
      <c r="G18" s="43">
        <v>1.0699999999999999E-2</v>
      </c>
      <c r="H18" s="44">
        <v>1.7849999999999999</v>
      </c>
      <c r="I18" s="44">
        <f>H18-G18</f>
        <v>1.7743</v>
      </c>
      <c r="J18" s="44">
        <v>3.0228000000000002</v>
      </c>
      <c r="K18" s="44">
        <v>68.592399999999998</v>
      </c>
      <c r="L18" s="44">
        <f>K18-J18</f>
        <v>65.569599999999994</v>
      </c>
    </row>
    <row r="19" spans="6:12" ht="18" thickTop="1" thickBot="1" x14ac:dyDescent="0.25">
      <c r="F19" s="40" t="s">
        <v>32</v>
      </c>
      <c r="G19" s="45">
        <v>9.2999999999999992E-3</v>
      </c>
      <c r="H19" s="46">
        <v>1.5032000000000001</v>
      </c>
      <c r="I19" s="44">
        <f t="shared" ref="I19:I23" si="1">H19-G19</f>
        <v>1.4939</v>
      </c>
      <c r="J19" s="46">
        <v>3.2038000000000002</v>
      </c>
      <c r="K19" s="46">
        <v>71.489400000000003</v>
      </c>
      <c r="L19" s="44">
        <f t="shared" ref="L19:L23" si="2">K19-J19</f>
        <v>68.285600000000002</v>
      </c>
    </row>
    <row r="20" spans="6:12" ht="18" thickTop="1" thickBot="1" x14ac:dyDescent="0.25">
      <c r="F20" s="40" t="s">
        <v>35</v>
      </c>
      <c r="G20" s="45">
        <v>9.4999999999999998E-3</v>
      </c>
      <c r="H20" s="46">
        <v>1.5134000000000001</v>
      </c>
      <c r="I20" s="44">
        <f t="shared" si="1"/>
        <v>1.5039</v>
      </c>
      <c r="J20" s="46">
        <v>3.1208</v>
      </c>
      <c r="K20" s="46">
        <v>68.456400000000002</v>
      </c>
      <c r="L20" s="44">
        <f t="shared" si="2"/>
        <v>65.335599999999999</v>
      </c>
    </row>
    <row r="21" spans="6:12" ht="18" thickTop="1" thickBot="1" x14ac:dyDescent="0.25">
      <c r="F21" s="40" t="s">
        <v>33</v>
      </c>
      <c r="G21" s="45">
        <v>9.4000000000000004E-3</v>
      </c>
      <c r="H21" s="46">
        <v>1.7422</v>
      </c>
      <c r="I21" s="44">
        <f t="shared" si="1"/>
        <v>1.7327999999999999</v>
      </c>
      <c r="J21" s="46">
        <v>3.1332</v>
      </c>
      <c r="K21" s="46">
        <v>67.299000000000007</v>
      </c>
      <c r="L21" s="44">
        <f t="shared" si="2"/>
        <v>64.165800000000004</v>
      </c>
    </row>
    <row r="22" spans="6:12" ht="18" thickTop="1" thickBot="1" x14ac:dyDescent="0.25">
      <c r="F22" s="41" t="s">
        <v>34</v>
      </c>
      <c r="G22" s="47">
        <v>9.2999999999999992E-3</v>
      </c>
      <c r="H22" s="48">
        <v>1.4784999999999999</v>
      </c>
      <c r="I22" s="44">
        <f t="shared" si="1"/>
        <v>1.4691999999999998</v>
      </c>
      <c r="J22" s="48">
        <v>3.0632999999999999</v>
      </c>
      <c r="K22" s="48">
        <v>69.897099999999995</v>
      </c>
      <c r="L22" s="44">
        <f t="shared" si="2"/>
        <v>66.833799999999997</v>
      </c>
    </row>
    <row r="23" spans="6:12" ht="18" thickTop="1" thickBot="1" x14ac:dyDescent="0.25">
      <c r="F23" s="50" t="s">
        <v>18</v>
      </c>
      <c r="G23" s="51">
        <f>AVERAGE(G18:G22)</f>
        <v>9.6399999999999993E-3</v>
      </c>
      <c r="H23" s="51">
        <f>AVERAGE(H18:H22)</f>
        <v>1.60446</v>
      </c>
      <c r="I23" s="51">
        <f t="shared" si="1"/>
        <v>1.5948199999999999</v>
      </c>
      <c r="J23" s="51">
        <f>AVERAGE(J18:J22)</f>
        <v>3.1087800000000003</v>
      </c>
      <c r="K23" s="51">
        <f>AVERAGE(K18:K22)</f>
        <v>69.14685999999999</v>
      </c>
      <c r="L23" s="52">
        <f t="shared" si="2"/>
        <v>66.038079999999994</v>
      </c>
    </row>
    <row r="24" spans="6:12" ht="17" thickTop="1" x14ac:dyDescent="0.2"/>
  </sheetData>
  <mergeCells count="4">
    <mergeCell ref="G16:I16"/>
    <mergeCell ref="J16:L16"/>
    <mergeCell ref="G15:L15"/>
    <mergeCell ref="G2:L2"/>
  </mergeCells>
  <pageMargins left="0.7" right="0.7" top="0.75" bottom="0.75" header="0.3" footer="0.3"/>
  <ignoredErrors>
    <ignoredError sqref="K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94FA-5716-C64B-A50C-F7393C7D3918}">
  <dimension ref="E5:AL61"/>
  <sheetViews>
    <sheetView topLeftCell="I25" zoomScale="84" zoomScaleNormal="171" workbookViewId="0">
      <selection activeCell="O9" sqref="O9:V31"/>
    </sheetView>
  </sheetViews>
  <sheetFormatPr baseColWidth="10" defaultRowHeight="16" x14ac:dyDescent="0.2"/>
  <cols>
    <col min="5" max="5" width="32.83203125" bestFit="1" customWidth="1"/>
    <col min="6" max="6" width="17.83203125" bestFit="1" customWidth="1"/>
    <col min="7" max="7" width="12.1640625" bestFit="1" customWidth="1"/>
    <col min="8" max="8" width="12.83203125" bestFit="1" customWidth="1"/>
    <col min="9" max="9" width="17.5" bestFit="1" customWidth="1"/>
    <col min="10" max="10" width="12.1640625" bestFit="1" customWidth="1"/>
    <col min="11" max="11" width="20.6640625" bestFit="1" customWidth="1"/>
    <col min="24" max="24" width="15.1640625" customWidth="1"/>
    <col min="25" max="25" width="18.83203125" customWidth="1"/>
  </cols>
  <sheetData>
    <row r="5" spans="5:38" ht="17" thickBot="1" x14ac:dyDescent="0.25"/>
    <row r="6" spans="5:38" ht="18" thickTop="1" thickBot="1" x14ac:dyDescent="0.25">
      <c r="E6" s="103" t="s">
        <v>60</v>
      </c>
      <c r="F6" s="107"/>
      <c r="G6" s="107"/>
      <c r="H6" s="107"/>
      <c r="I6" s="107"/>
      <c r="J6" s="107"/>
      <c r="K6" s="108"/>
    </row>
    <row r="7" spans="5:38" ht="18" thickTop="1" thickBot="1" x14ac:dyDescent="0.25">
      <c r="E7" s="71" t="s">
        <v>45</v>
      </c>
      <c r="F7" s="57" t="s">
        <v>39</v>
      </c>
      <c r="G7" s="58" t="s">
        <v>40</v>
      </c>
      <c r="H7" s="58" t="s">
        <v>41</v>
      </c>
      <c r="I7" s="58" t="s">
        <v>42</v>
      </c>
      <c r="J7" s="59">
        <v>0.95</v>
      </c>
      <c r="K7" s="72" t="s">
        <v>54</v>
      </c>
      <c r="O7" s="109" t="s">
        <v>27</v>
      </c>
      <c r="P7" s="110"/>
      <c r="AB7" s="109" t="s">
        <v>65</v>
      </c>
      <c r="AC7" s="110"/>
    </row>
    <row r="8" spans="5:38" ht="18" thickTop="1" thickBot="1" x14ac:dyDescent="0.25">
      <c r="E8" s="61" t="s">
        <v>46</v>
      </c>
      <c r="F8" s="43">
        <v>10</v>
      </c>
      <c r="G8" s="44">
        <v>14107</v>
      </c>
      <c r="H8" s="44">
        <v>42</v>
      </c>
      <c r="I8" s="44">
        <v>13</v>
      </c>
      <c r="J8" s="62">
        <v>42</v>
      </c>
      <c r="K8" s="53" t="s">
        <v>55</v>
      </c>
    </row>
    <row r="9" spans="5:38" ht="18" thickTop="1" thickBot="1" x14ac:dyDescent="0.25">
      <c r="E9" s="61" t="s">
        <v>47</v>
      </c>
      <c r="F9" s="43">
        <v>10</v>
      </c>
      <c r="G9" s="44">
        <v>14046</v>
      </c>
      <c r="H9" s="44">
        <v>42</v>
      </c>
      <c r="I9" s="44">
        <v>15</v>
      </c>
      <c r="J9" s="62">
        <v>42</v>
      </c>
      <c r="K9" s="53">
        <v>2.0348259999999998</v>
      </c>
      <c r="O9" s="95" t="s">
        <v>61</v>
      </c>
      <c r="P9" s="97"/>
      <c r="R9" s="95" t="s">
        <v>62</v>
      </c>
      <c r="S9" s="97"/>
      <c r="U9" s="95" t="s">
        <v>63</v>
      </c>
      <c r="V9" s="97"/>
      <c r="X9" s="95" t="s">
        <v>64</v>
      </c>
      <c r="Y9" s="97"/>
      <c r="AB9" s="95" t="s">
        <v>61</v>
      </c>
      <c r="AC9" s="97"/>
      <c r="AE9" s="95" t="s">
        <v>62</v>
      </c>
      <c r="AF9" s="97"/>
      <c r="AH9" s="95" t="s">
        <v>63</v>
      </c>
      <c r="AI9" s="97"/>
      <c r="AK9" s="95" t="s">
        <v>64</v>
      </c>
      <c r="AL9" s="97"/>
    </row>
    <row r="10" spans="5:38" ht="18" thickTop="1" thickBot="1" x14ac:dyDescent="0.25">
      <c r="E10" s="63" t="s">
        <v>48</v>
      </c>
      <c r="F10" s="45">
        <v>10</v>
      </c>
      <c r="G10" s="46">
        <v>14138</v>
      </c>
      <c r="H10" s="46">
        <v>42</v>
      </c>
      <c r="I10" s="46">
        <v>13</v>
      </c>
      <c r="J10" s="64">
        <v>42</v>
      </c>
      <c r="K10" s="54" t="s">
        <v>55</v>
      </c>
      <c r="O10" s="32" t="s">
        <v>25</v>
      </c>
      <c r="P10" s="33" t="s">
        <v>26</v>
      </c>
      <c r="R10" s="32" t="s">
        <v>25</v>
      </c>
      <c r="S10" s="33" t="s">
        <v>26</v>
      </c>
      <c r="U10" s="32" t="s">
        <v>25</v>
      </c>
      <c r="V10" s="33">
        <v>22</v>
      </c>
      <c r="X10" s="32" t="s">
        <v>25</v>
      </c>
      <c r="Y10" s="33" t="s">
        <v>26</v>
      </c>
      <c r="AB10" s="32" t="s">
        <v>25</v>
      </c>
      <c r="AC10" s="33" t="s">
        <v>26</v>
      </c>
      <c r="AE10" s="32" t="s">
        <v>25</v>
      </c>
      <c r="AF10" s="33" t="s">
        <v>26</v>
      </c>
      <c r="AH10" s="32" t="s">
        <v>25</v>
      </c>
      <c r="AI10" s="33" t="s">
        <v>26</v>
      </c>
      <c r="AK10" s="32" t="s">
        <v>25</v>
      </c>
      <c r="AL10" s="33" t="s">
        <v>26</v>
      </c>
    </row>
    <row r="11" spans="5:38" ht="17" thickBot="1" x14ac:dyDescent="0.25">
      <c r="E11" s="63" t="s">
        <v>49</v>
      </c>
      <c r="F11" s="45">
        <v>10</v>
      </c>
      <c r="G11" s="46">
        <v>14034</v>
      </c>
      <c r="H11" s="46">
        <v>42</v>
      </c>
      <c r="I11" s="46">
        <v>15</v>
      </c>
      <c r="J11" s="64">
        <v>42</v>
      </c>
      <c r="K11" s="54">
        <v>2.0330979999999998</v>
      </c>
      <c r="O11" s="74">
        <v>0</v>
      </c>
      <c r="P11" s="34">
        <v>23</v>
      </c>
      <c r="R11" s="74">
        <v>0</v>
      </c>
      <c r="S11" s="34">
        <v>19</v>
      </c>
      <c r="U11" s="74">
        <v>0</v>
      </c>
      <c r="V11" s="34">
        <v>21</v>
      </c>
      <c r="X11" s="74">
        <v>0</v>
      </c>
      <c r="Y11" s="34">
        <v>22</v>
      </c>
      <c r="AB11" s="74">
        <v>0</v>
      </c>
      <c r="AC11" s="34">
        <v>22</v>
      </c>
      <c r="AE11" s="74">
        <v>0</v>
      </c>
      <c r="AF11" s="34">
        <v>14</v>
      </c>
      <c r="AH11" s="74">
        <v>0</v>
      </c>
      <c r="AI11" s="34">
        <v>19</v>
      </c>
      <c r="AK11" s="74">
        <v>0</v>
      </c>
      <c r="AL11" s="34">
        <v>16</v>
      </c>
    </row>
    <row r="12" spans="5:38" ht="17" thickBot="1" x14ac:dyDescent="0.25">
      <c r="E12" s="63" t="s">
        <v>50</v>
      </c>
      <c r="F12" s="47">
        <v>10</v>
      </c>
      <c r="G12" s="48">
        <v>14174</v>
      </c>
      <c r="H12" s="48">
        <v>42</v>
      </c>
      <c r="I12" s="48">
        <v>13</v>
      </c>
      <c r="J12" s="66">
        <v>42</v>
      </c>
      <c r="K12" s="67" t="s">
        <v>55</v>
      </c>
      <c r="O12" s="74">
        <v>3.4722222222222224E-4</v>
      </c>
      <c r="P12" s="34">
        <v>24</v>
      </c>
      <c r="R12" s="74">
        <v>3.4722222222222224E-4</v>
      </c>
      <c r="S12" s="34">
        <v>22</v>
      </c>
      <c r="U12" s="74">
        <v>3.4722222222222224E-4</v>
      </c>
      <c r="V12" s="34">
        <v>22</v>
      </c>
      <c r="X12" s="74">
        <v>3.4722222222222224E-4</v>
      </c>
      <c r="Y12" s="34">
        <v>20</v>
      </c>
      <c r="AB12" s="74">
        <v>3.4722222222222224E-4</v>
      </c>
      <c r="AC12" s="34">
        <v>23</v>
      </c>
      <c r="AE12" s="74">
        <v>3.4722222222222224E-4</v>
      </c>
      <c r="AF12" s="34">
        <v>17</v>
      </c>
      <c r="AH12" s="74">
        <v>3.4722222222222224E-4</v>
      </c>
      <c r="AI12" s="34">
        <v>22</v>
      </c>
      <c r="AK12" s="74">
        <v>3.4722222222222224E-4</v>
      </c>
      <c r="AL12" s="34">
        <v>19</v>
      </c>
    </row>
    <row r="13" spans="5:38" ht="17" thickBot="1" x14ac:dyDescent="0.25">
      <c r="E13" s="63" t="s">
        <v>51</v>
      </c>
      <c r="F13" s="47">
        <v>10</v>
      </c>
      <c r="G13" s="48">
        <v>14034</v>
      </c>
      <c r="H13" s="48">
        <v>42</v>
      </c>
      <c r="I13" s="48">
        <v>15</v>
      </c>
      <c r="J13" s="66">
        <v>42</v>
      </c>
      <c r="K13" s="67">
        <v>2.0330979999999998</v>
      </c>
      <c r="O13" s="74">
        <v>6.9444444444444447E-4</v>
      </c>
      <c r="P13" s="34">
        <v>25</v>
      </c>
      <c r="R13" s="74">
        <v>6.9444444444444447E-4</v>
      </c>
      <c r="S13" s="34">
        <v>19</v>
      </c>
      <c r="U13" s="74">
        <v>6.9444444444444447E-4</v>
      </c>
      <c r="V13" s="34">
        <v>22</v>
      </c>
      <c r="X13" s="74">
        <v>6.9444444444444447E-4</v>
      </c>
      <c r="Y13" s="34">
        <v>23</v>
      </c>
      <c r="AB13" s="74">
        <v>6.9444444444444447E-4</v>
      </c>
      <c r="AC13" s="34">
        <v>21</v>
      </c>
      <c r="AE13" s="74">
        <v>6.9444444444444447E-4</v>
      </c>
      <c r="AF13" s="34">
        <v>20</v>
      </c>
      <c r="AH13" s="74">
        <v>6.9444444444444447E-4</v>
      </c>
      <c r="AI13" s="34">
        <v>22</v>
      </c>
      <c r="AK13" s="74">
        <v>6.9444444444444447E-4</v>
      </c>
      <c r="AL13" s="34">
        <v>17</v>
      </c>
    </row>
    <row r="14" spans="5:38" ht="18" thickTop="1" thickBot="1" x14ac:dyDescent="0.25">
      <c r="E14" s="65" t="s">
        <v>52</v>
      </c>
      <c r="F14" s="68">
        <f>AVERAGE(F8,F10,F12)</f>
        <v>10</v>
      </c>
      <c r="G14" s="68">
        <f t="shared" ref="G14:J14" si="0">AVERAGE(G8,G10,G12)</f>
        <v>14139.666666666666</v>
      </c>
      <c r="H14" s="68">
        <f t="shared" si="0"/>
        <v>42</v>
      </c>
      <c r="I14" s="68">
        <f t="shared" si="0"/>
        <v>13</v>
      </c>
      <c r="J14" s="68">
        <f t="shared" si="0"/>
        <v>42</v>
      </c>
      <c r="K14" s="68" t="s">
        <v>55</v>
      </c>
      <c r="O14" s="74">
        <v>1.0416666666666667E-3</v>
      </c>
      <c r="P14" s="34">
        <v>24</v>
      </c>
      <c r="R14" s="74">
        <v>1.0416666666666667E-3</v>
      </c>
      <c r="S14" s="34">
        <v>22</v>
      </c>
      <c r="U14" s="74">
        <v>1.0416666666666667E-3</v>
      </c>
      <c r="V14" s="34">
        <v>24</v>
      </c>
      <c r="X14" s="74">
        <v>1.0416666666666667E-3</v>
      </c>
      <c r="Y14" s="34">
        <v>21</v>
      </c>
      <c r="AB14" s="74">
        <v>1.0416666666666667E-3</v>
      </c>
      <c r="AC14" s="34">
        <v>22</v>
      </c>
      <c r="AE14" s="74">
        <v>1.0416666666666667E-3</v>
      </c>
      <c r="AF14" s="34">
        <v>20</v>
      </c>
      <c r="AH14" s="74">
        <v>1.0416666666666667E-3</v>
      </c>
      <c r="AI14" s="34">
        <v>23</v>
      </c>
      <c r="AK14" s="74">
        <v>1.0416666666666667E-3</v>
      </c>
      <c r="AL14" s="34">
        <v>20</v>
      </c>
    </row>
    <row r="15" spans="5:38" ht="18" thickTop="1" thickBot="1" x14ac:dyDescent="0.25">
      <c r="E15" s="65" t="s">
        <v>53</v>
      </c>
      <c r="F15" s="68">
        <f>AVERAGE(F9,F11,F13)</f>
        <v>10</v>
      </c>
      <c r="G15" s="68">
        <f t="shared" ref="G15:J15" si="1">AVERAGE(G9,G11,G13)</f>
        <v>14038</v>
      </c>
      <c r="H15" s="68">
        <f t="shared" si="1"/>
        <v>42</v>
      </c>
      <c r="I15" s="68">
        <f t="shared" si="1"/>
        <v>15</v>
      </c>
      <c r="J15" s="68">
        <f t="shared" si="1"/>
        <v>42</v>
      </c>
      <c r="K15" s="68">
        <f>AVERAGE(K9,K11,K13)</f>
        <v>2.033674</v>
      </c>
      <c r="O15" s="74">
        <v>1.3888888888888889E-3</v>
      </c>
      <c r="P15" s="34">
        <v>24</v>
      </c>
      <c r="R15" s="74">
        <v>1.3888888888888889E-3</v>
      </c>
      <c r="S15" s="34">
        <v>21</v>
      </c>
      <c r="U15" s="74">
        <v>1.3888888888888889E-3</v>
      </c>
      <c r="V15" s="34">
        <v>25</v>
      </c>
      <c r="X15" s="74">
        <v>1.3888888888888889E-3</v>
      </c>
      <c r="Y15" s="34">
        <v>22</v>
      </c>
      <c r="AB15" s="74">
        <v>1.3888888888888889E-3</v>
      </c>
      <c r="AC15" s="34">
        <v>22</v>
      </c>
      <c r="AE15" s="74">
        <v>1.3888888888888889E-3</v>
      </c>
      <c r="AF15" s="34">
        <v>19</v>
      </c>
      <c r="AH15" s="74">
        <v>1.3888888888888889E-3</v>
      </c>
      <c r="AI15" s="34">
        <v>23</v>
      </c>
      <c r="AK15" s="74">
        <v>1.3888888888888889E-3</v>
      </c>
      <c r="AL15" s="34">
        <v>19</v>
      </c>
    </row>
    <row r="16" spans="5:38" ht="18" thickTop="1" thickBot="1" x14ac:dyDescent="0.25">
      <c r="O16" s="74">
        <v>1.736111111111111E-3</v>
      </c>
      <c r="P16" s="34">
        <v>23</v>
      </c>
      <c r="R16" s="74">
        <v>1.736111111111111E-3</v>
      </c>
      <c r="S16" s="34">
        <v>22</v>
      </c>
      <c r="U16" s="74">
        <v>1.736111111111111E-3</v>
      </c>
      <c r="V16" s="34">
        <v>22</v>
      </c>
      <c r="X16" s="74">
        <v>1.736111111111111E-3</v>
      </c>
      <c r="Y16" s="34">
        <v>20</v>
      </c>
      <c r="AB16" s="74">
        <v>1.736111111111111E-3</v>
      </c>
      <c r="AC16" s="34">
        <v>24</v>
      </c>
      <c r="AE16" s="74">
        <v>1.736111111111111E-3</v>
      </c>
      <c r="AF16" s="34">
        <v>20</v>
      </c>
      <c r="AH16" s="74">
        <v>1.736111111111111E-3</v>
      </c>
      <c r="AI16" s="34">
        <v>23</v>
      </c>
      <c r="AK16" s="74">
        <v>1.736111111111111E-3</v>
      </c>
      <c r="AL16" s="34">
        <v>21</v>
      </c>
    </row>
    <row r="17" spans="5:38" ht="18" thickTop="1" thickBot="1" x14ac:dyDescent="0.25">
      <c r="E17" s="103" t="s">
        <v>56</v>
      </c>
      <c r="F17" s="107"/>
      <c r="G17" s="107"/>
      <c r="H17" s="107"/>
      <c r="I17" s="107"/>
      <c r="J17" s="107"/>
      <c r="K17" s="108"/>
      <c r="O17" s="75">
        <v>2.0833333333333333E-3</v>
      </c>
      <c r="P17" s="35">
        <v>24</v>
      </c>
      <c r="R17" s="75">
        <v>2.0833333333333333E-3</v>
      </c>
      <c r="S17" s="35">
        <v>18</v>
      </c>
      <c r="U17" s="75">
        <v>2.0833333333333333E-3</v>
      </c>
      <c r="V17" s="35">
        <v>24</v>
      </c>
      <c r="X17" s="75">
        <v>2.0833333333333333E-3</v>
      </c>
      <c r="Y17" s="35">
        <v>22</v>
      </c>
      <c r="AB17" s="75">
        <v>2.0833333333333333E-3</v>
      </c>
      <c r="AC17" s="35">
        <v>23</v>
      </c>
      <c r="AE17" s="75">
        <v>2.0833333333333333E-3</v>
      </c>
      <c r="AF17" s="35">
        <v>22</v>
      </c>
      <c r="AH17" s="75">
        <v>2.0833333333333333E-3</v>
      </c>
      <c r="AI17" s="35">
        <v>24</v>
      </c>
      <c r="AK17" s="75">
        <v>2.0833333333333333E-3</v>
      </c>
      <c r="AL17" s="35">
        <v>20</v>
      </c>
    </row>
    <row r="18" spans="5:38" ht="18" thickTop="1" thickBot="1" x14ac:dyDescent="0.25">
      <c r="E18" s="71" t="s">
        <v>45</v>
      </c>
      <c r="F18" s="57" t="s">
        <v>39</v>
      </c>
      <c r="G18" s="58" t="s">
        <v>40</v>
      </c>
      <c r="H18" s="58" t="s">
        <v>41</v>
      </c>
      <c r="I18" s="58" t="s">
        <v>42</v>
      </c>
      <c r="J18" s="59">
        <v>0.95</v>
      </c>
      <c r="K18" s="72" t="s">
        <v>54</v>
      </c>
      <c r="O18" s="74">
        <v>2.4305555555555599E-3</v>
      </c>
      <c r="P18" s="34">
        <v>22</v>
      </c>
      <c r="R18" s="74">
        <v>2.4305555555555599E-3</v>
      </c>
      <c r="S18" s="34">
        <v>19</v>
      </c>
      <c r="U18" s="74">
        <v>2.4305555555555599E-3</v>
      </c>
      <c r="V18" s="34">
        <v>24</v>
      </c>
      <c r="X18" s="74">
        <v>2.4305555555555599E-3</v>
      </c>
      <c r="Y18" s="34">
        <v>19</v>
      </c>
      <c r="AB18" s="74">
        <v>2.4305555555555599E-3</v>
      </c>
      <c r="AC18" s="34">
        <v>23</v>
      </c>
      <c r="AE18" s="74">
        <v>2.4305555555555599E-3</v>
      </c>
      <c r="AF18" s="34">
        <v>22</v>
      </c>
      <c r="AH18" s="74">
        <v>2.4305555555555599E-3</v>
      </c>
      <c r="AI18" s="34">
        <v>24</v>
      </c>
      <c r="AK18" s="74">
        <v>2.4305555555555599E-3</v>
      </c>
      <c r="AL18" s="34">
        <v>19</v>
      </c>
    </row>
    <row r="19" spans="5:38" ht="18" thickTop="1" thickBot="1" x14ac:dyDescent="0.25">
      <c r="E19" s="61" t="s">
        <v>46</v>
      </c>
      <c r="F19" s="43">
        <v>10</v>
      </c>
      <c r="G19" s="44">
        <v>12443</v>
      </c>
      <c r="H19" s="44">
        <v>48</v>
      </c>
      <c r="I19" s="44">
        <v>16</v>
      </c>
      <c r="J19" s="62">
        <v>51</v>
      </c>
      <c r="K19" s="53" t="s">
        <v>55</v>
      </c>
      <c r="O19" s="74">
        <v>2.7777777777777801E-3</v>
      </c>
      <c r="P19" s="34">
        <v>25</v>
      </c>
      <c r="R19" s="74">
        <v>2.7777777777777801E-3</v>
      </c>
      <c r="S19" s="34">
        <v>19</v>
      </c>
      <c r="U19" s="74">
        <v>2.7777777777777801E-3</v>
      </c>
      <c r="V19" s="34">
        <v>24</v>
      </c>
      <c r="X19" s="74">
        <v>2.7777777777777801E-3</v>
      </c>
      <c r="Y19" s="34">
        <v>21</v>
      </c>
      <c r="AB19" s="74">
        <v>2.7777777777777801E-3</v>
      </c>
      <c r="AC19" s="34">
        <v>23</v>
      </c>
      <c r="AE19" s="74">
        <v>2.7777777777777801E-3</v>
      </c>
      <c r="AF19" s="34">
        <v>19</v>
      </c>
      <c r="AH19" s="74">
        <v>2.7777777777777801E-3</v>
      </c>
      <c r="AI19" s="34">
        <v>24</v>
      </c>
      <c r="AK19" s="74">
        <v>2.7777777777777801E-3</v>
      </c>
      <c r="AL19" s="34">
        <v>19</v>
      </c>
    </row>
    <row r="20" spans="5:38" ht="18" thickTop="1" thickBot="1" x14ac:dyDescent="0.25">
      <c r="E20" s="61" t="s">
        <v>47</v>
      </c>
      <c r="F20" s="43">
        <v>10</v>
      </c>
      <c r="G20" s="44">
        <v>12012</v>
      </c>
      <c r="H20" s="44">
        <v>50</v>
      </c>
      <c r="I20" s="44">
        <v>60</v>
      </c>
      <c r="J20" s="62">
        <v>58</v>
      </c>
      <c r="K20" s="53">
        <v>1.960164</v>
      </c>
      <c r="O20" s="74">
        <v>3.1250000000000002E-3</v>
      </c>
      <c r="P20" s="34">
        <v>22</v>
      </c>
      <c r="R20" s="74">
        <v>3.1250000000000002E-3</v>
      </c>
      <c r="S20" s="34">
        <v>19</v>
      </c>
      <c r="U20" s="74">
        <v>3.1250000000000002E-3</v>
      </c>
      <c r="V20" s="34">
        <v>24</v>
      </c>
      <c r="X20" s="74">
        <v>3.1250000000000002E-3</v>
      </c>
      <c r="Y20" s="34">
        <v>20</v>
      </c>
      <c r="AB20" s="74">
        <v>3.1250000000000002E-3</v>
      </c>
      <c r="AC20" s="34">
        <v>25</v>
      </c>
      <c r="AE20" s="74">
        <v>3.1250000000000002E-3</v>
      </c>
      <c r="AF20" s="34">
        <v>18</v>
      </c>
      <c r="AH20" s="74">
        <v>3.1250000000000002E-3</v>
      </c>
      <c r="AI20" s="34">
        <v>22</v>
      </c>
      <c r="AK20" s="74">
        <v>3.1250000000000002E-3</v>
      </c>
      <c r="AL20" s="34">
        <v>19</v>
      </c>
    </row>
    <row r="21" spans="5:38" ht="18" thickTop="1" thickBot="1" x14ac:dyDescent="0.25">
      <c r="E21" s="63" t="s">
        <v>48</v>
      </c>
      <c r="F21" s="45">
        <v>10</v>
      </c>
      <c r="G21" s="46">
        <v>12424</v>
      </c>
      <c r="H21" s="46">
        <v>48</v>
      </c>
      <c r="I21" s="46">
        <v>17</v>
      </c>
      <c r="J21" s="64">
        <v>51</v>
      </c>
      <c r="K21" s="53" t="s">
        <v>55</v>
      </c>
      <c r="O21" s="74">
        <v>3.4722222222222199E-3</v>
      </c>
      <c r="P21" s="34">
        <v>24</v>
      </c>
      <c r="R21" s="74">
        <v>3.4722222222222199E-3</v>
      </c>
      <c r="S21" s="34">
        <v>21</v>
      </c>
      <c r="U21" s="74">
        <v>3.4722222222222199E-3</v>
      </c>
      <c r="V21" s="34">
        <v>25</v>
      </c>
      <c r="X21" s="74">
        <v>3.4722222222222199E-3</v>
      </c>
      <c r="Y21" s="34">
        <v>22</v>
      </c>
      <c r="AB21" s="74">
        <v>3.4722222222222199E-3</v>
      </c>
      <c r="AC21" s="34">
        <v>25</v>
      </c>
      <c r="AE21" s="74">
        <v>3.4722222222222199E-3</v>
      </c>
      <c r="AF21" s="34">
        <v>17</v>
      </c>
      <c r="AH21" s="74">
        <v>3.4722222222222199E-3</v>
      </c>
      <c r="AI21" s="34">
        <v>21</v>
      </c>
      <c r="AK21" s="74">
        <v>3.4722222222222199E-3</v>
      </c>
      <c r="AL21" s="34">
        <v>22</v>
      </c>
    </row>
    <row r="22" spans="5:38" ht="17" thickBot="1" x14ac:dyDescent="0.25">
      <c r="E22" s="63" t="s">
        <v>49</v>
      </c>
      <c r="F22" s="45">
        <v>10</v>
      </c>
      <c r="G22" s="46">
        <v>11995</v>
      </c>
      <c r="H22" s="46">
        <v>50</v>
      </c>
      <c r="I22" s="46">
        <v>69</v>
      </c>
      <c r="J22" s="64">
        <v>58</v>
      </c>
      <c r="K22" s="54">
        <v>1.957376</v>
      </c>
      <c r="O22" s="74">
        <v>3.81944444444444E-3</v>
      </c>
      <c r="P22" s="34">
        <v>24</v>
      </c>
      <c r="R22" s="74">
        <v>3.81944444444444E-3</v>
      </c>
      <c r="S22" s="34">
        <v>22</v>
      </c>
      <c r="U22" s="74">
        <v>3.81944444444444E-3</v>
      </c>
      <c r="V22" s="34">
        <v>25</v>
      </c>
      <c r="X22" s="74">
        <v>3.81944444444444E-3</v>
      </c>
      <c r="Y22" s="34">
        <v>22</v>
      </c>
      <c r="AB22" s="74">
        <v>3.81944444444444E-3</v>
      </c>
      <c r="AC22" s="34">
        <v>25</v>
      </c>
      <c r="AE22" s="74">
        <v>3.81944444444444E-3</v>
      </c>
      <c r="AF22" s="34">
        <v>21</v>
      </c>
      <c r="AH22" s="74">
        <v>3.81944444444444E-3</v>
      </c>
      <c r="AI22" s="34">
        <v>23</v>
      </c>
      <c r="AK22" s="74">
        <v>3.81944444444444E-3</v>
      </c>
      <c r="AL22" s="34">
        <v>22</v>
      </c>
    </row>
    <row r="23" spans="5:38" ht="18" thickTop="1" thickBot="1" x14ac:dyDescent="0.25">
      <c r="E23" s="63" t="s">
        <v>50</v>
      </c>
      <c r="F23" s="47">
        <v>10</v>
      </c>
      <c r="G23" s="48">
        <v>12452</v>
      </c>
      <c r="H23" s="48">
        <v>48</v>
      </c>
      <c r="I23" s="48">
        <v>16</v>
      </c>
      <c r="J23" s="66">
        <v>51</v>
      </c>
      <c r="K23" s="53" t="s">
        <v>55</v>
      </c>
      <c r="O23" s="74">
        <v>4.1666666666666701E-3</v>
      </c>
      <c r="P23" s="34">
        <v>24</v>
      </c>
      <c r="R23" s="74">
        <v>4.1666666666666701E-3</v>
      </c>
      <c r="S23" s="34">
        <v>20</v>
      </c>
      <c r="U23" s="74">
        <v>4.1666666666666701E-3</v>
      </c>
      <c r="V23" s="34">
        <v>23</v>
      </c>
      <c r="X23" s="74">
        <v>4.1666666666666701E-3</v>
      </c>
      <c r="Y23" s="34">
        <v>22</v>
      </c>
      <c r="AB23" s="74">
        <v>4.1666666666666701E-3</v>
      </c>
      <c r="AC23" s="34">
        <v>25</v>
      </c>
      <c r="AE23" s="74">
        <v>4.1666666666666701E-3</v>
      </c>
      <c r="AF23" s="34">
        <v>19</v>
      </c>
      <c r="AH23" s="74">
        <v>4.1666666666666701E-3</v>
      </c>
      <c r="AI23" s="34">
        <v>23</v>
      </c>
      <c r="AK23" s="74">
        <v>4.1666666666666701E-3</v>
      </c>
      <c r="AL23" s="34">
        <v>19</v>
      </c>
    </row>
    <row r="24" spans="5:38" ht="17" thickBot="1" x14ac:dyDescent="0.25">
      <c r="E24" s="63" t="s">
        <v>51</v>
      </c>
      <c r="F24" s="47">
        <v>10</v>
      </c>
      <c r="G24" s="48">
        <v>12033</v>
      </c>
      <c r="H24" s="48">
        <v>49</v>
      </c>
      <c r="I24" s="48">
        <v>59</v>
      </c>
      <c r="J24" s="66">
        <v>58</v>
      </c>
      <c r="K24" s="67">
        <v>1.9625760000000001</v>
      </c>
      <c r="O24" s="75">
        <v>4.5138888888888902E-3</v>
      </c>
      <c r="P24" s="34">
        <v>24</v>
      </c>
      <c r="R24" s="75">
        <v>4.5138888888888902E-3</v>
      </c>
      <c r="S24" s="34">
        <v>22</v>
      </c>
      <c r="U24" s="75">
        <v>4.5138888888888902E-3</v>
      </c>
      <c r="V24" s="34">
        <v>22</v>
      </c>
      <c r="X24" s="75">
        <v>4.5138888888888902E-3</v>
      </c>
      <c r="Y24" s="34">
        <v>21</v>
      </c>
      <c r="AB24" s="75">
        <v>4.5138888888888902E-3</v>
      </c>
      <c r="AC24" s="34">
        <v>22</v>
      </c>
      <c r="AE24" s="75">
        <v>4.5138888888888902E-3</v>
      </c>
      <c r="AF24" s="34">
        <v>20</v>
      </c>
      <c r="AH24" s="75">
        <v>4.5138888888888902E-3</v>
      </c>
      <c r="AI24" s="34">
        <v>24</v>
      </c>
      <c r="AK24" s="75">
        <v>4.5138888888888902E-3</v>
      </c>
      <c r="AL24" s="34">
        <v>21</v>
      </c>
    </row>
    <row r="25" spans="5:38" ht="18" thickTop="1" thickBot="1" x14ac:dyDescent="0.25">
      <c r="E25" s="65" t="s">
        <v>52</v>
      </c>
      <c r="F25" s="68">
        <f>AVERAGE(F19,F21,F23)</f>
        <v>10</v>
      </c>
      <c r="G25" s="68">
        <f t="shared" ref="G25:J25" si="2">AVERAGE(G19,G21,G23)</f>
        <v>12439.666666666666</v>
      </c>
      <c r="H25" s="68">
        <f t="shared" si="2"/>
        <v>48</v>
      </c>
      <c r="I25" s="68">
        <f t="shared" si="2"/>
        <v>16.333333333333332</v>
      </c>
      <c r="J25" s="68">
        <f t="shared" si="2"/>
        <v>51</v>
      </c>
      <c r="K25" s="68" t="s">
        <v>55</v>
      </c>
      <c r="O25" s="74">
        <v>4.8611111111111103E-3</v>
      </c>
      <c r="P25" s="35">
        <v>24</v>
      </c>
      <c r="R25" s="74">
        <v>4.8611111111111103E-3</v>
      </c>
      <c r="S25" s="34">
        <v>21</v>
      </c>
      <c r="U25" s="74">
        <v>4.8611111111111103E-3</v>
      </c>
      <c r="V25" s="34">
        <v>22</v>
      </c>
      <c r="X25" s="74">
        <v>4.8611111111111103E-3</v>
      </c>
      <c r="Y25" s="34">
        <v>20</v>
      </c>
      <c r="AB25" s="74">
        <v>4.8611111111111103E-3</v>
      </c>
      <c r="AC25" s="35">
        <v>25</v>
      </c>
      <c r="AE25" s="74">
        <v>4.8611111111111103E-3</v>
      </c>
      <c r="AF25" s="34">
        <v>19</v>
      </c>
      <c r="AH25" s="74">
        <v>4.8611111111111103E-3</v>
      </c>
      <c r="AI25" s="34">
        <v>23</v>
      </c>
      <c r="AK25" s="74">
        <v>4.8611111111111103E-3</v>
      </c>
      <c r="AL25" s="34">
        <v>22</v>
      </c>
    </row>
    <row r="26" spans="5:38" ht="18" thickTop="1" thickBot="1" x14ac:dyDescent="0.25">
      <c r="E26" s="65" t="s">
        <v>53</v>
      </c>
      <c r="F26" s="68">
        <f>AVERAGE(F20,F22,F24)</f>
        <v>10</v>
      </c>
      <c r="G26" s="68">
        <f t="shared" ref="G26:J26" si="3">AVERAGE(G20,G22,G24)</f>
        <v>12013.333333333334</v>
      </c>
      <c r="H26" s="68">
        <f t="shared" si="3"/>
        <v>49.666666666666664</v>
      </c>
      <c r="I26" s="68">
        <f t="shared" si="3"/>
        <v>62.666666666666664</v>
      </c>
      <c r="J26" s="68">
        <f t="shared" si="3"/>
        <v>58</v>
      </c>
      <c r="K26" s="68">
        <f>AVERAGE(K20,K22,K24)</f>
        <v>1.9600386666666667</v>
      </c>
      <c r="O26" s="74">
        <v>5.2083333333333296E-3</v>
      </c>
      <c r="P26" s="34">
        <v>24</v>
      </c>
      <c r="R26" s="74">
        <v>5.2083333333333296E-3</v>
      </c>
      <c r="S26" s="34">
        <v>20</v>
      </c>
      <c r="U26" s="74">
        <v>5.2083333333333296E-3</v>
      </c>
      <c r="V26" s="34">
        <v>22</v>
      </c>
      <c r="X26" s="74">
        <v>5.2083333333333296E-3</v>
      </c>
      <c r="Y26" s="34">
        <v>22</v>
      </c>
      <c r="AB26" s="74">
        <v>5.2083333333333296E-3</v>
      </c>
      <c r="AC26" s="34">
        <v>25</v>
      </c>
      <c r="AE26" s="74">
        <v>5.2083333333333296E-3</v>
      </c>
      <c r="AF26" s="34">
        <v>18</v>
      </c>
      <c r="AH26" s="74">
        <v>5.2083333333333296E-3</v>
      </c>
      <c r="AI26" s="34">
        <v>23</v>
      </c>
      <c r="AK26" s="74">
        <v>5.2083333333333296E-3</v>
      </c>
      <c r="AL26" s="34">
        <v>22</v>
      </c>
    </row>
    <row r="27" spans="5:38" ht="18" thickTop="1" thickBot="1" x14ac:dyDescent="0.25">
      <c r="O27" s="74">
        <v>5.5555555555555601E-3</v>
      </c>
      <c r="P27" s="34">
        <v>23</v>
      </c>
      <c r="R27" s="74">
        <v>5.5555555555555601E-3</v>
      </c>
      <c r="S27" s="34">
        <v>22</v>
      </c>
      <c r="U27" s="74">
        <v>5.5555555555555601E-3</v>
      </c>
      <c r="V27" s="34">
        <v>22</v>
      </c>
      <c r="X27" s="74">
        <v>5.5555555555555601E-3</v>
      </c>
      <c r="Y27" s="34">
        <v>21</v>
      </c>
      <c r="AB27" s="74">
        <v>5.5555555555555601E-3</v>
      </c>
      <c r="AC27" s="34">
        <v>25</v>
      </c>
      <c r="AE27" s="74">
        <v>5.5555555555555601E-3</v>
      </c>
      <c r="AF27" s="34">
        <v>21</v>
      </c>
      <c r="AH27" s="74">
        <v>5.5555555555555601E-3</v>
      </c>
      <c r="AI27" s="34">
        <v>23</v>
      </c>
      <c r="AK27" s="74">
        <v>5.5555555555555601E-3</v>
      </c>
      <c r="AL27" s="34">
        <v>19</v>
      </c>
    </row>
    <row r="28" spans="5:38" ht="18" thickTop="1" thickBot="1" x14ac:dyDescent="0.25">
      <c r="E28" s="103" t="s">
        <v>57</v>
      </c>
      <c r="F28" s="107"/>
      <c r="G28" s="107"/>
      <c r="H28" s="107"/>
      <c r="I28" s="107"/>
      <c r="J28" s="107"/>
      <c r="K28" s="108"/>
      <c r="O28" s="74">
        <v>5.9027777777777802E-3</v>
      </c>
      <c r="P28" s="34">
        <v>24</v>
      </c>
      <c r="R28" s="74">
        <v>5.9027777777777802E-3</v>
      </c>
      <c r="S28" s="34">
        <v>22</v>
      </c>
      <c r="U28" s="74">
        <v>5.9027777777777802E-3</v>
      </c>
      <c r="V28" s="34">
        <v>22</v>
      </c>
      <c r="X28" s="74">
        <v>5.9027777777777802E-3</v>
      </c>
      <c r="Y28" s="34">
        <v>20</v>
      </c>
      <c r="AB28" s="74">
        <v>5.9027777777777802E-3</v>
      </c>
      <c r="AC28" s="34">
        <v>24</v>
      </c>
      <c r="AE28" s="74">
        <v>5.9027777777777802E-3</v>
      </c>
      <c r="AF28" s="34">
        <v>22</v>
      </c>
      <c r="AH28" s="74">
        <v>5.9027777777777802E-3</v>
      </c>
      <c r="AI28" s="34">
        <v>23</v>
      </c>
      <c r="AK28" s="74">
        <v>5.9027777777777802E-3</v>
      </c>
      <c r="AL28" s="34">
        <v>20</v>
      </c>
    </row>
    <row r="29" spans="5:38" ht="18" thickTop="1" thickBot="1" x14ac:dyDescent="0.25">
      <c r="E29" s="71" t="s">
        <v>45</v>
      </c>
      <c r="F29" s="57" t="s">
        <v>39</v>
      </c>
      <c r="G29" s="58" t="s">
        <v>40</v>
      </c>
      <c r="H29" s="58" t="s">
        <v>41</v>
      </c>
      <c r="I29" s="58" t="s">
        <v>42</v>
      </c>
      <c r="J29" s="59">
        <v>0.95</v>
      </c>
      <c r="K29" s="72" t="s">
        <v>54</v>
      </c>
      <c r="O29" s="74">
        <v>6.2500000000000003E-3</v>
      </c>
      <c r="P29" s="34">
        <v>23</v>
      </c>
      <c r="R29" s="74">
        <v>6.2500000000000003E-3</v>
      </c>
      <c r="S29" s="34">
        <v>20</v>
      </c>
      <c r="U29" s="74">
        <v>6.2500000000000003E-3</v>
      </c>
      <c r="V29" s="34">
        <v>22</v>
      </c>
      <c r="X29" s="74">
        <v>6.2500000000000003E-3</v>
      </c>
      <c r="Y29" s="34">
        <v>21</v>
      </c>
      <c r="AB29" s="74">
        <v>6.2500000000000003E-3</v>
      </c>
      <c r="AC29" s="34">
        <v>22</v>
      </c>
      <c r="AE29" s="74">
        <v>6.2500000000000003E-3</v>
      </c>
      <c r="AF29" s="34">
        <v>20</v>
      </c>
      <c r="AH29" s="74">
        <v>6.2500000000000003E-3</v>
      </c>
      <c r="AI29" s="34">
        <v>22</v>
      </c>
      <c r="AK29" s="74">
        <v>6.2500000000000003E-3</v>
      </c>
      <c r="AL29" s="34">
        <v>21</v>
      </c>
    </row>
    <row r="30" spans="5:38" ht="18" thickTop="1" thickBot="1" x14ac:dyDescent="0.25">
      <c r="E30" s="61" t="s">
        <v>46</v>
      </c>
      <c r="F30" s="43">
        <v>10</v>
      </c>
      <c r="G30" s="44">
        <v>14189</v>
      </c>
      <c r="H30" s="44">
        <v>42</v>
      </c>
      <c r="I30" s="44">
        <v>13</v>
      </c>
      <c r="J30" s="62">
        <v>42</v>
      </c>
      <c r="K30" s="53" t="s">
        <v>55</v>
      </c>
      <c r="O30" s="74">
        <v>6.5972222222222196E-3</v>
      </c>
      <c r="P30" s="34">
        <v>23</v>
      </c>
      <c r="R30" s="74">
        <v>6.5972222222222196E-3</v>
      </c>
      <c r="S30" s="35">
        <v>22</v>
      </c>
      <c r="U30" s="74">
        <v>6.5972222222222196E-3</v>
      </c>
      <c r="V30" s="35">
        <v>24</v>
      </c>
      <c r="X30" s="74">
        <v>6.5972222222222196E-3</v>
      </c>
      <c r="Y30" s="35">
        <v>19</v>
      </c>
      <c r="AB30" s="74">
        <v>6.5972222222222196E-3</v>
      </c>
      <c r="AC30" s="34">
        <v>22</v>
      </c>
      <c r="AE30" s="74">
        <v>6.5972222222222196E-3</v>
      </c>
      <c r="AF30" s="35">
        <v>19</v>
      </c>
      <c r="AH30" s="74">
        <v>6.5972222222222196E-3</v>
      </c>
      <c r="AI30" s="35">
        <v>24</v>
      </c>
      <c r="AK30" s="74">
        <v>6.5972222222222196E-3</v>
      </c>
      <c r="AL30" s="35">
        <v>19</v>
      </c>
    </row>
    <row r="31" spans="5:38" ht="18" thickTop="1" thickBot="1" x14ac:dyDescent="0.25">
      <c r="E31" s="61" t="s">
        <v>47</v>
      </c>
      <c r="F31" s="43">
        <v>10</v>
      </c>
      <c r="G31" s="44">
        <v>13788</v>
      </c>
      <c r="H31" s="44">
        <v>43</v>
      </c>
      <c r="I31" s="44">
        <v>15</v>
      </c>
      <c r="J31" s="62">
        <v>43</v>
      </c>
      <c r="K31" s="53">
        <v>7.292338</v>
      </c>
      <c r="O31" s="75">
        <v>6.9444444444444397E-3</v>
      </c>
      <c r="P31" s="34">
        <v>24</v>
      </c>
      <c r="R31" s="75">
        <v>6.9444444444444397E-3</v>
      </c>
      <c r="S31" s="34">
        <v>20</v>
      </c>
      <c r="U31" s="75">
        <v>6.9444444444444397E-3</v>
      </c>
      <c r="V31" s="34">
        <v>22</v>
      </c>
      <c r="X31" s="75">
        <v>6.9444444444444397E-3</v>
      </c>
      <c r="Y31" s="34">
        <v>22</v>
      </c>
      <c r="AB31" s="75">
        <v>6.9444444444444397E-3</v>
      </c>
      <c r="AC31" s="34">
        <v>22</v>
      </c>
      <c r="AE31" s="75">
        <v>6.9444444444444397E-3</v>
      </c>
      <c r="AF31" s="34">
        <v>21</v>
      </c>
      <c r="AH31" s="75">
        <v>6.9444444444444397E-3</v>
      </c>
      <c r="AI31" s="34">
        <v>22</v>
      </c>
      <c r="AK31" s="75">
        <v>6.9444444444444397E-3</v>
      </c>
      <c r="AL31" s="34">
        <v>20</v>
      </c>
    </row>
    <row r="32" spans="5:38" ht="18" thickTop="1" thickBot="1" x14ac:dyDescent="0.25">
      <c r="E32" s="63" t="s">
        <v>48</v>
      </c>
      <c r="F32" s="45">
        <v>10</v>
      </c>
      <c r="G32" s="46">
        <v>14120</v>
      </c>
      <c r="H32" s="46">
        <v>42</v>
      </c>
      <c r="I32" s="46">
        <v>13</v>
      </c>
      <c r="J32" s="64">
        <v>42</v>
      </c>
      <c r="K32" s="53" t="s">
        <v>55</v>
      </c>
    </row>
    <row r="33" spans="5:11" ht="17" thickBot="1" x14ac:dyDescent="0.25">
      <c r="E33" s="63" t="s">
        <v>49</v>
      </c>
      <c r="F33" s="45">
        <v>10</v>
      </c>
      <c r="G33" s="46">
        <v>13719</v>
      </c>
      <c r="H33" s="46">
        <v>43</v>
      </c>
      <c r="I33" s="46">
        <v>15</v>
      </c>
      <c r="J33" s="64">
        <v>43</v>
      </c>
      <c r="K33" s="54">
        <v>7.2599359999999997</v>
      </c>
    </row>
    <row r="34" spans="5:11" ht="18" thickTop="1" thickBot="1" x14ac:dyDescent="0.25">
      <c r="E34" s="63" t="s">
        <v>50</v>
      </c>
      <c r="F34" s="47">
        <v>10</v>
      </c>
      <c r="G34" s="48">
        <v>14140</v>
      </c>
      <c r="H34" s="48">
        <v>42</v>
      </c>
      <c r="I34" s="48">
        <v>13</v>
      </c>
      <c r="J34" s="66">
        <v>42</v>
      </c>
      <c r="K34" s="53" t="s">
        <v>55</v>
      </c>
    </row>
    <row r="35" spans="5:11" ht="17" thickBot="1" x14ac:dyDescent="0.25">
      <c r="E35" s="63" t="s">
        <v>51</v>
      </c>
      <c r="F35" s="47">
        <v>10</v>
      </c>
      <c r="G35" s="48">
        <v>13701</v>
      </c>
      <c r="H35" s="48">
        <v>43</v>
      </c>
      <c r="I35" s="48">
        <v>15</v>
      </c>
      <c r="J35" s="66">
        <v>43</v>
      </c>
      <c r="K35" s="67">
        <v>7.250432</v>
      </c>
    </row>
    <row r="36" spans="5:11" ht="18" thickTop="1" thickBot="1" x14ac:dyDescent="0.25">
      <c r="E36" s="65" t="s">
        <v>52</v>
      </c>
      <c r="F36" s="68">
        <f>AVERAGE(F30,F32,F34)</f>
        <v>10</v>
      </c>
      <c r="G36" s="68">
        <f t="shared" ref="G36:J36" si="4">AVERAGE(G30,G32,G34)</f>
        <v>14149.666666666666</v>
      </c>
      <c r="H36" s="68">
        <f t="shared" si="4"/>
        <v>42</v>
      </c>
      <c r="I36" s="68">
        <f t="shared" si="4"/>
        <v>13</v>
      </c>
      <c r="J36" s="68">
        <f t="shared" si="4"/>
        <v>42</v>
      </c>
      <c r="K36" s="68" t="s">
        <v>55</v>
      </c>
    </row>
    <row r="37" spans="5:11" ht="18" thickTop="1" thickBot="1" x14ac:dyDescent="0.25">
      <c r="E37" s="65" t="s">
        <v>53</v>
      </c>
      <c r="F37" s="68">
        <f>AVERAGE(F31,F33,F35)</f>
        <v>10</v>
      </c>
      <c r="G37" s="68">
        <f t="shared" ref="G37:J37" si="5">AVERAGE(G31,G33,G35)</f>
        <v>13736</v>
      </c>
      <c r="H37" s="68">
        <f t="shared" si="5"/>
        <v>43</v>
      </c>
      <c r="I37" s="68">
        <f t="shared" si="5"/>
        <v>15</v>
      </c>
      <c r="J37" s="68">
        <f t="shared" si="5"/>
        <v>43</v>
      </c>
      <c r="K37" s="68">
        <f>AVERAGE(K31,K33,K35)</f>
        <v>7.2675686666666666</v>
      </c>
    </row>
    <row r="38" spans="5:11" ht="18" thickTop="1" thickBot="1" x14ac:dyDescent="0.25"/>
    <row r="39" spans="5:11" ht="18" thickTop="1" thickBot="1" x14ac:dyDescent="0.25">
      <c r="E39" s="103" t="s">
        <v>58</v>
      </c>
      <c r="F39" s="107"/>
      <c r="G39" s="107"/>
      <c r="H39" s="107"/>
      <c r="I39" s="107"/>
      <c r="J39" s="107"/>
      <c r="K39" s="108"/>
    </row>
    <row r="40" spans="5:11" ht="18" thickTop="1" thickBot="1" x14ac:dyDescent="0.25">
      <c r="E40" s="71" t="s">
        <v>45</v>
      </c>
      <c r="F40" s="57" t="s">
        <v>39</v>
      </c>
      <c r="G40" s="58" t="s">
        <v>40</v>
      </c>
      <c r="H40" s="58" t="s">
        <v>41</v>
      </c>
      <c r="I40" s="58" t="s">
        <v>42</v>
      </c>
      <c r="J40" s="59">
        <v>0.95</v>
      </c>
      <c r="K40" s="72" t="s">
        <v>54</v>
      </c>
    </row>
    <row r="41" spans="5:11" ht="18" thickTop="1" thickBot="1" x14ac:dyDescent="0.25">
      <c r="E41" s="61" t="s">
        <v>46</v>
      </c>
      <c r="F41" s="43">
        <v>10</v>
      </c>
      <c r="G41" s="44">
        <v>13083</v>
      </c>
      <c r="H41" s="44">
        <v>46</v>
      </c>
      <c r="I41" s="44">
        <v>18</v>
      </c>
      <c r="J41" s="62">
        <v>46</v>
      </c>
      <c r="K41" s="53" t="s">
        <v>55</v>
      </c>
    </row>
    <row r="42" spans="5:11" ht="18" thickTop="1" thickBot="1" x14ac:dyDescent="0.25">
      <c r="E42" s="61" t="s">
        <v>47</v>
      </c>
      <c r="F42" s="43">
        <v>10</v>
      </c>
      <c r="G42" s="44">
        <v>12265</v>
      </c>
      <c r="H42" s="44">
        <v>49</v>
      </c>
      <c r="I42" s="44">
        <v>57</v>
      </c>
      <c r="J42" s="62">
        <v>55</v>
      </c>
      <c r="K42" s="53">
        <v>6.4922240000000002</v>
      </c>
    </row>
    <row r="43" spans="5:11" ht="18" thickTop="1" thickBot="1" x14ac:dyDescent="0.25">
      <c r="E43" s="63" t="s">
        <v>48</v>
      </c>
      <c r="F43" s="45">
        <v>10</v>
      </c>
      <c r="G43" s="46">
        <v>13096</v>
      </c>
      <c r="H43" s="46">
        <v>46</v>
      </c>
      <c r="I43" s="46">
        <v>17</v>
      </c>
      <c r="J43" s="64">
        <v>46</v>
      </c>
      <c r="K43" s="53" t="s">
        <v>55</v>
      </c>
    </row>
    <row r="44" spans="5:11" ht="17" thickBot="1" x14ac:dyDescent="0.25">
      <c r="E44" s="63" t="s">
        <v>49</v>
      </c>
      <c r="F44" s="45">
        <v>10</v>
      </c>
      <c r="G44" s="46">
        <v>12304</v>
      </c>
      <c r="H44" s="46">
        <v>48</v>
      </c>
      <c r="I44" s="46">
        <v>54</v>
      </c>
      <c r="J44" s="64">
        <v>55</v>
      </c>
      <c r="K44" s="54">
        <v>6.5087859999999997</v>
      </c>
    </row>
    <row r="45" spans="5:11" ht="18" thickTop="1" thickBot="1" x14ac:dyDescent="0.25">
      <c r="E45" s="63" t="s">
        <v>50</v>
      </c>
      <c r="F45" s="47">
        <v>10</v>
      </c>
      <c r="G45" s="48">
        <v>13089</v>
      </c>
      <c r="H45" s="48">
        <v>46</v>
      </c>
      <c r="I45" s="48">
        <v>18</v>
      </c>
      <c r="J45" s="66">
        <v>46</v>
      </c>
      <c r="K45" s="53" t="s">
        <v>55</v>
      </c>
    </row>
    <row r="46" spans="5:11" ht="17" thickBot="1" x14ac:dyDescent="0.25">
      <c r="E46" s="63" t="s">
        <v>51</v>
      </c>
      <c r="F46" s="47">
        <v>10</v>
      </c>
      <c r="G46" s="48">
        <v>12251</v>
      </c>
      <c r="H46" s="48">
        <v>49</v>
      </c>
      <c r="I46" s="48">
        <v>73</v>
      </c>
      <c r="J46" s="66">
        <v>55</v>
      </c>
      <c r="K46" s="67">
        <v>6.4888459999999997</v>
      </c>
    </row>
    <row r="47" spans="5:11" ht="18" thickTop="1" thickBot="1" x14ac:dyDescent="0.25">
      <c r="E47" s="65" t="s">
        <v>52</v>
      </c>
      <c r="F47" s="68">
        <f>AVERAGE(F41,F43,F45)</f>
        <v>10</v>
      </c>
      <c r="G47" s="68">
        <f t="shared" ref="G47:J47" si="6">AVERAGE(G41,G43,G45)</f>
        <v>13089.333333333334</v>
      </c>
      <c r="H47" s="68">
        <f t="shared" si="6"/>
        <v>46</v>
      </c>
      <c r="I47" s="68">
        <f t="shared" si="6"/>
        <v>17.666666666666668</v>
      </c>
      <c r="J47" s="68">
        <f t="shared" si="6"/>
        <v>46</v>
      </c>
      <c r="K47" s="68" t="s">
        <v>55</v>
      </c>
    </row>
    <row r="48" spans="5:11" ht="18" thickTop="1" thickBot="1" x14ac:dyDescent="0.25">
      <c r="E48" s="65" t="s">
        <v>53</v>
      </c>
      <c r="F48" s="68">
        <f>AVERAGE(F42,F44,F46)</f>
        <v>10</v>
      </c>
      <c r="G48" s="68">
        <f t="shared" ref="G48:J48" si="7">AVERAGE(G42,G44,G46)</f>
        <v>12273.333333333334</v>
      </c>
      <c r="H48" s="68">
        <f t="shared" si="7"/>
        <v>48.666666666666664</v>
      </c>
      <c r="I48" s="68">
        <f t="shared" si="7"/>
        <v>61.333333333333336</v>
      </c>
      <c r="J48" s="68">
        <f t="shared" si="7"/>
        <v>55</v>
      </c>
      <c r="K48" s="68">
        <f>AVERAGE(K42,K44,K46)</f>
        <v>6.4966186666666665</v>
      </c>
    </row>
    <row r="49" spans="5:16" ht="18" thickTop="1" thickBot="1" x14ac:dyDescent="0.25"/>
    <row r="50" spans="5:16" ht="18" thickTop="1" thickBot="1" x14ac:dyDescent="0.25">
      <c r="E50" s="103" t="s">
        <v>59</v>
      </c>
      <c r="F50" s="107"/>
      <c r="G50" s="107"/>
      <c r="H50" s="107"/>
      <c r="I50" s="107"/>
      <c r="J50" s="107"/>
      <c r="K50" s="108"/>
    </row>
    <row r="51" spans="5:16" ht="18" thickTop="1" thickBot="1" x14ac:dyDescent="0.25">
      <c r="E51" s="71" t="s">
        <v>45</v>
      </c>
      <c r="F51" s="57" t="s">
        <v>39</v>
      </c>
      <c r="G51" s="58" t="s">
        <v>40</v>
      </c>
      <c r="H51" s="58" t="s">
        <v>41</v>
      </c>
      <c r="I51" s="58" t="s">
        <v>42</v>
      </c>
      <c r="J51" s="59">
        <v>0.95</v>
      </c>
      <c r="K51" s="72" t="s">
        <v>54</v>
      </c>
    </row>
    <row r="52" spans="5:16" ht="18" thickTop="1" thickBot="1" x14ac:dyDescent="0.25">
      <c r="E52" s="61" t="s">
        <v>66</v>
      </c>
      <c r="F52" s="68">
        <f>AVERAGE(F46,F48,F50)</f>
        <v>10</v>
      </c>
      <c r="G52" s="68">
        <v>14038</v>
      </c>
      <c r="H52" s="68">
        <v>42</v>
      </c>
      <c r="I52" s="68">
        <v>15</v>
      </c>
      <c r="J52" s="68">
        <v>42</v>
      </c>
      <c r="K52" s="68">
        <v>2.0299999999999998</v>
      </c>
    </row>
    <row r="53" spans="5:16" ht="18" thickTop="1" thickBot="1" x14ac:dyDescent="0.25">
      <c r="E53" s="73" t="s">
        <v>67</v>
      </c>
      <c r="F53" s="68">
        <f>AVERAGE(F47,F49,F51)</f>
        <v>10</v>
      </c>
      <c r="G53" s="68">
        <v>12013</v>
      </c>
      <c r="H53" s="68">
        <v>49.67</v>
      </c>
      <c r="I53" s="68">
        <v>19.66</v>
      </c>
      <c r="J53" s="68">
        <v>58</v>
      </c>
      <c r="K53" s="68">
        <v>2</v>
      </c>
    </row>
    <row r="54" spans="5:16" ht="18" thickTop="1" thickBot="1" x14ac:dyDescent="0.25">
      <c r="E54" s="78" t="s">
        <v>68</v>
      </c>
      <c r="F54" s="79">
        <f>AVERAGE(F48,F50,F52)</f>
        <v>10</v>
      </c>
      <c r="G54" s="79">
        <v>12273</v>
      </c>
      <c r="H54" s="79">
        <v>48.67</v>
      </c>
      <c r="I54" s="79">
        <v>20.12</v>
      </c>
      <c r="J54" s="79">
        <v>55</v>
      </c>
      <c r="K54" s="79">
        <v>6.49</v>
      </c>
    </row>
    <row r="55" spans="5:16" ht="17" thickTop="1" x14ac:dyDescent="0.2">
      <c r="E55" s="76"/>
      <c r="F55" s="76"/>
      <c r="G55" s="76"/>
      <c r="H55" s="76"/>
      <c r="I55" s="76"/>
      <c r="J55" s="76"/>
      <c r="K55" s="76"/>
    </row>
    <row r="56" spans="5:16" x14ac:dyDescent="0.2">
      <c r="E56" s="77"/>
      <c r="F56" s="77"/>
      <c r="G56" s="77"/>
      <c r="H56" s="77"/>
      <c r="I56" s="77"/>
      <c r="J56" s="77"/>
      <c r="K56" s="77"/>
    </row>
    <row r="57" spans="5:16" x14ac:dyDescent="0.2">
      <c r="E57" s="77"/>
      <c r="F57" s="77"/>
      <c r="G57" s="77"/>
      <c r="H57" s="77"/>
      <c r="I57" s="77"/>
      <c r="J57" s="77"/>
      <c r="K57" s="77"/>
    </row>
    <row r="58" spans="5:16" x14ac:dyDescent="0.2">
      <c r="E58" s="77"/>
      <c r="F58" s="77"/>
      <c r="G58" s="77"/>
      <c r="H58" s="77"/>
      <c r="I58" s="77"/>
      <c r="J58" s="77"/>
      <c r="K58" s="77"/>
      <c r="P58" s="80"/>
    </row>
    <row r="59" spans="5:16" x14ac:dyDescent="0.2">
      <c r="E59" s="77"/>
      <c r="F59" s="77"/>
      <c r="G59" s="77"/>
      <c r="H59" s="77"/>
      <c r="I59" s="77"/>
      <c r="J59" s="77"/>
      <c r="K59" s="77"/>
      <c r="P59" s="80"/>
    </row>
    <row r="60" spans="5:16" x14ac:dyDescent="0.2">
      <c r="E60" s="77"/>
      <c r="F60" s="77"/>
      <c r="G60" s="77"/>
      <c r="H60" s="77"/>
      <c r="I60" s="77"/>
      <c r="J60" s="77"/>
      <c r="K60" s="77"/>
    </row>
    <row r="61" spans="5:16" x14ac:dyDescent="0.2">
      <c r="E61" s="77"/>
      <c r="F61" s="77"/>
      <c r="G61" s="77"/>
      <c r="H61" s="77"/>
      <c r="I61" s="77"/>
      <c r="J61" s="77"/>
      <c r="K61" s="77"/>
    </row>
  </sheetData>
  <mergeCells count="15">
    <mergeCell ref="E6:K6"/>
    <mergeCell ref="E17:K17"/>
    <mergeCell ref="E50:K50"/>
    <mergeCell ref="U9:V9"/>
    <mergeCell ref="X9:Y9"/>
    <mergeCell ref="AB7:AC7"/>
    <mergeCell ref="AB9:AC9"/>
    <mergeCell ref="O9:P9"/>
    <mergeCell ref="R9:S9"/>
    <mergeCell ref="O7:P7"/>
    <mergeCell ref="AE9:AF9"/>
    <mergeCell ref="AH9:AI9"/>
    <mergeCell ref="AK9:AL9"/>
    <mergeCell ref="E28:K28"/>
    <mergeCell ref="E39:K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6EA8-21A2-AA4E-8784-EC5D248DD200}">
  <dimension ref="C3:S53"/>
  <sheetViews>
    <sheetView tabSelected="1" topLeftCell="F38" workbookViewId="0">
      <selection activeCell="I60" sqref="I60"/>
    </sheetView>
  </sheetViews>
  <sheetFormatPr baseColWidth="10" defaultRowHeight="16" x14ac:dyDescent="0.2"/>
  <cols>
    <col min="3" max="3" width="31.33203125" bestFit="1" customWidth="1"/>
    <col min="4" max="4" width="18" bestFit="1" customWidth="1"/>
    <col min="5" max="5" width="12.1640625" bestFit="1" customWidth="1"/>
    <col min="6" max="6" width="12.6640625" bestFit="1" customWidth="1"/>
    <col min="7" max="7" width="17.33203125" bestFit="1" customWidth="1"/>
    <col min="8" max="8" width="4.6640625" bestFit="1" customWidth="1"/>
    <col min="9" max="9" width="17.6640625" bestFit="1" customWidth="1"/>
    <col min="15" max="15" width="20.83203125" customWidth="1"/>
    <col min="18" max="18" width="15.83203125" customWidth="1"/>
  </cols>
  <sheetData>
    <row r="3" spans="3:18" ht="17" thickBot="1" x14ac:dyDescent="0.25"/>
    <row r="4" spans="3:18" ht="18" thickTop="1" thickBot="1" x14ac:dyDescent="0.25">
      <c r="C4" s="103" t="s">
        <v>76</v>
      </c>
      <c r="D4" s="107"/>
      <c r="E4" s="107"/>
      <c r="F4" s="107"/>
      <c r="G4" s="107"/>
      <c r="H4" s="107"/>
      <c r="I4" s="108"/>
      <c r="K4" s="95" t="s">
        <v>69</v>
      </c>
      <c r="L4" s="97"/>
      <c r="N4" s="95" t="s">
        <v>72</v>
      </c>
      <c r="O4" s="97"/>
      <c r="Q4" s="95" t="s">
        <v>74</v>
      </c>
      <c r="R4" s="97"/>
    </row>
    <row r="5" spans="3:18" ht="18" thickTop="1" thickBot="1" x14ac:dyDescent="0.25">
      <c r="C5" s="42" t="s">
        <v>45</v>
      </c>
      <c r="D5" s="49" t="s">
        <v>70</v>
      </c>
      <c r="E5" s="58" t="s">
        <v>40</v>
      </c>
      <c r="F5" s="58" t="s">
        <v>41</v>
      </c>
      <c r="G5" s="58" t="s">
        <v>42</v>
      </c>
      <c r="H5" s="59">
        <v>0.95</v>
      </c>
      <c r="I5" s="72" t="s">
        <v>54</v>
      </c>
      <c r="K5" s="88" t="s">
        <v>25</v>
      </c>
      <c r="L5" s="89" t="s">
        <v>26</v>
      </c>
      <c r="N5" s="88" t="s">
        <v>25</v>
      </c>
      <c r="O5" s="89" t="s">
        <v>26</v>
      </c>
      <c r="Q5" s="88" t="s">
        <v>25</v>
      </c>
      <c r="R5" s="89" t="s">
        <v>26</v>
      </c>
    </row>
    <row r="6" spans="3:18" ht="18" thickTop="1" thickBot="1" x14ac:dyDescent="0.25">
      <c r="C6" s="61" t="s">
        <v>69</v>
      </c>
      <c r="D6" s="43">
        <v>5</v>
      </c>
      <c r="E6" s="44">
        <v>6512</v>
      </c>
      <c r="F6" s="44">
        <v>46</v>
      </c>
      <c r="G6" s="44">
        <v>17</v>
      </c>
      <c r="H6" s="62">
        <v>48</v>
      </c>
      <c r="I6" s="53" t="s">
        <v>71</v>
      </c>
      <c r="K6" s="74">
        <v>0</v>
      </c>
      <c r="L6" s="34">
        <v>22</v>
      </c>
      <c r="N6" s="74">
        <v>0</v>
      </c>
      <c r="O6" s="34">
        <v>16</v>
      </c>
      <c r="Q6" s="74">
        <v>0</v>
      </c>
      <c r="R6" s="34">
        <v>20</v>
      </c>
    </row>
    <row r="7" spans="3:18" ht="18" thickTop="1" thickBot="1" x14ac:dyDescent="0.25">
      <c r="C7" s="61" t="s">
        <v>72</v>
      </c>
      <c r="D7" s="43">
        <v>5</v>
      </c>
      <c r="E7" s="44">
        <v>4853</v>
      </c>
      <c r="F7" s="44">
        <v>62</v>
      </c>
      <c r="G7" s="44">
        <v>23</v>
      </c>
      <c r="H7" s="62">
        <v>69</v>
      </c>
      <c r="I7" s="53" t="s">
        <v>73</v>
      </c>
      <c r="K7" s="74">
        <v>3.4722222222222224E-4</v>
      </c>
      <c r="L7" s="34">
        <v>23</v>
      </c>
      <c r="N7" s="74">
        <v>3.4722222222222224E-4</v>
      </c>
      <c r="O7" s="34">
        <v>17</v>
      </c>
      <c r="Q7" s="74">
        <v>3.4722222222222224E-4</v>
      </c>
      <c r="R7" s="34">
        <v>18</v>
      </c>
    </row>
    <row r="8" spans="3:18" ht="18" thickTop="1" thickBot="1" x14ac:dyDescent="0.25">
      <c r="C8" s="81" t="s">
        <v>74</v>
      </c>
      <c r="D8" s="47">
        <v>5</v>
      </c>
      <c r="E8" s="48">
        <v>6001</v>
      </c>
      <c r="F8" s="48">
        <v>52</v>
      </c>
      <c r="G8" s="48">
        <v>19</v>
      </c>
      <c r="H8" s="66">
        <v>54</v>
      </c>
      <c r="I8" s="67" t="s">
        <v>75</v>
      </c>
      <c r="K8" s="74">
        <v>6.9444444444444447E-4</v>
      </c>
      <c r="L8" s="34">
        <v>23</v>
      </c>
      <c r="N8" s="74">
        <v>6.9444444444444447E-4</v>
      </c>
      <c r="O8" s="34">
        <v>16</v>
      </c>
      <c r="Q8" s="74">
        <v>6.9444444444444447E-4</v>
      </c>
      <c r="R8" s="34">
        <v>17</v>
      </c>
    </row>
    <row r="9" spans="3:18" ht="18" thickTop="1" thickBot="1" x14ac:dyDescent="0.25">
      <c r="C9" s="76"/>
      <c r="D9" s="82"/>
      <c r="E9" s="82"/>
      <c r="F9" s="82"/>
      <c r="G9" s="82"/>
      <c r="H9" s="82"/>
      <c r="I9" s="82"/>
      <c r="K9" s="74">
        <v>1.0416666666666667E-3</v>
      </c>
      <c r="L9" s="34">
        <v>22</v>
      </c>
      <c r="N9" s="74">
        <v>1.0416666666666667E-3</v>
      </c>
      <c r="O9" s="34">
        <v>18</v>
      </c>
      <c r="Q9" s="74">
        <v>1.0416666666666667E-3</v>
      </c>
      <c r="R9" s="34">
        <v>20</v>
      </c>
    </row>
    <row r="10" spans="3:18" ht="17" thickBot="1" x14ac:dyDescent="0.25">
      <c r="C10" s="77"/>
      <c r="D10" s="83"/>
      <c r="E10" s="83"/>
      <c r="F10" s="83"/>
      <c r="G10" s="83"/>
      <c r="H10" s="83"/>
      <c r="I10" s="83"/>
      <c r="K10" s="74">
        <v>1.3888888888888889E-3</v>
      </c>
      <c r="L10" s="34">
        <v>23</v>
      </c>
      <c r="N10" s="74">
        <v>1.3888888888888889E-3</v>
      </c>
      <c r="O10" s="34">
        <v>15</v>
      </c>
      <c r="Q10" s="74">
        <v>1.3888888888888889E-3</v>
      </c>
      <c r="R10" s="34">
        <v>21</v>
      </c>
    </row>
    <row r="11" spans="3:18" ht="17" thickBot="1" x14ac:dyDescent="0.25">
      <c r="C11" s="77"/>
      <c r="D11" s="83"/>
      <c r="E11" s="83"/>
      <c r="F11" s="83"/>
      <c r="G11" s="83"/>
      <c r="H11" s="83"/>
      <c r="I11" s="83"/>
      <c r="K11" s="74">
        <v>1.736111111111111E-3</v>
      </c>
      <c r="L11" s="34">
        <v>22</v>
      </c>
      <c r="N11" s="74">
        <v>1.736111111111111E-3</v>
      </c>
      <c r="O11" s="34">
        <v>17</v>
      </c>
      <c r="Q11" s="74">
        <v>1.736111111111111E-3</v>
      </c>
      <c r="R11" s="34">
        <v>20</v>
      </c>
    </row>
    <row r="12" spans="3:18" ht="17" thickBot="1" x14ac:dyDescent="0.25">
      <c r="C12" s="77"/>
      <c r="D12" s="77"/>
      <c r="E12" s="77"/>
      <c r="F12" s="77"/>
      <c r="G12" s="77"/>
      <c r="H12" s="77"/>
      <c r="I12" s="77"/>
      <c r="K12" s="75">
        <v>2.0833333333333333E-3</v>
      </c>
      <c r="L12" s="35">
        <v>20</v>
      </c>
      <c r="N12" s="75">
        <v>2.0833333333333333E-3</v>
      </c>
      <c r="O12" s="35">
        <v>16</v>
      </c>
      <c r="Q12" s="75">
        <v>2.0833333333333333E-3</v>
      </c>
      <c r="R12" s="35">
        <v>21</v>
      </c>
    </row>
    <row r="13" spans="3:18" ht="18" thickTop="1" thickBot="1" x14ac:dyDescent="0.25">
      <c r="C13" s="77"/>
      <c r="D13" s="77"/>
      <c r="E13" s="77"/>
      <c r="F13" s="77"/>
      <c r="G13" s="77"/>
      <c r="H13" s="77"/>
      <c r="I13" s="77"/>
      <c r="K13" s="74">
        <v>2.4305555555555599E-3</v>
      </c>
      <c r="L13" s="34">
        <v>22</v>
      </c>
      <c r="N13" s="74">
        <v>2.4305555555555599E-3</v>
      </c>
      <c r="O13" s="34">
        <v>14</v>
      </c>
      <c r="Q13" s="74">
        <v>2.4305555555555599E-3</v>
      </c>
      <c r="R13" s="34">
        <v>20</v>
      </c>
    </row>
    <row r="14" spans="3:18" ht="17" thickBot="1" x14ac:dyDescent="0.25">
      <c r="C14" s="80"/>
      <c r="D14" s="80"/>
      <c r="E14" s="80"/>
      <c r="F14" s="80"/>
      <c r="G14" s="80"/>
      <c r="H14" s="80"/>
      <c r="I14" s="80"/>
      <c r="K14" s="74">
        <v>2.7777777777777801E-3</v>
      </c>
      <c r="L14" s="34">
        <v>23</v>
      </c>
      <c r="N14" s="74">
        <v>2.7777777777777801E-3</v>
      </c>
      <c r="O14" s="34">
        <v>17</v>
      </c>
      <c r="Q14" s="74">
        <v>2.7777777777777801E-3</v>
      </c>
      <c r="R14" s="34">
        <v>22</v>
      </c>
    </row>
    <row r="15" spans="3:18" ht="17" thickBot="1" x14ac:dyDescent="0.25">
      <c r="K15" s="74">
        <v>3.1250000000000002E-3</v>
      </c>
      <c r="L15" s="34">
        <v>21</v>
      </c>
      <c r="N15" s="74">
        <v>3.1250000000000002E-3</v>
      </c>
      <c r="O15" s="34">
        <v>18</v>
      </c>
      <c r="Q15" s="74">
        <v>3.1250000000000002E-3</v>
      </c>
      <c r="R15" s="34">
        <v>21</v>
      </c>
    </row>
    <row r="16" spans="3:18" ht="17" thickBot="1" x14ac:dyDescent="0.25">
      <c r="K16" s="75">
        <v>3.472222222222222E-3</v>
      </c>
      <c r="L16" s="35">
        <v>23</v>
      </c>
      <c r="N16" s="84">
        <v>3.4722222222222199E-3</v>
      </c>
      <c r="O16" s="11">
        <v>16</v>
      </c>
      <c r="Q16" s="84">
        <v>3.4722222222222199E-3</v>
      </c>
      <c r="R16" s="11">
        <v>22</v>
      </c>
    </row>
    <row r="17" spans="11:18" ht="17" thickTop="1" x14ac:dyDescent="0.2">
      <c r="K17" s="87"/>
      <c r="L17" s="80"/>
      <c r="N17" s="85"/>
      <c r="O17" s="86"/>
      <c r="Q17" s="85"/>
      <c r="R17" s="86"/>
    </row>
    <row r="18" spans="11:18" x14ac:dyDescent="0.2">
      <c r="K18" s="87"/>
      <c r="L18" s="80"/>
      <c r="N18" s="87"/>
      <c r="O18" s="80"/>
      <c r="Q18" s="87"/>
      <c r="R18" s="80"/>
    </row>
    <row r="19" spans="11:18" x14ac:dyDescent="0.2">
      <c r="K19" s="87"/>
      <c r="L19" s="80"/>
      <c r="N19" s="87"/>
      <c r="O19" s="80"/>
      <c r="Q19" s="87"/>
      <c r="R19" s="80"/>
    </row>
    <row r="20" spans="11:18" x14ac:dyDescent="0.2">
      <c r="K20" s="87"/>
      <c r="L20" s="80"/>
      <c r="N20" s="87"/>
      <c r="O20" s="80"/>
      <c r="Q20" s="87"/>
      <c r="R20" s="80"/>
    </row>
    <row r="21" spans="11:18" x14ac:dyDescent="0.2">
      <c r="K21" s="87"/>
      <c r="L21" s="80"/>
      <c r="N21" s="87"/>
      <c r="O21" s="80"/>
      <c r="Q21" s="87"/>
      <c r="R21" s="80"/>
    </row>
    <row r="22" spans="11:18" x14ac:dyDescent="0.2">
      <c r="K22" s="87"/>
      <c r="L22" s="80"/>
      <c r="N22" s="87"/>
      <c r="O22" s="80"/>
      <c r="Q22" s="87"/>
      <c r="R22" s="80"/>
    </row>
    <row r="23" spans="11:18" x14ac:dyDescent="0.2">
      <c r="K23" s="87"/>
      <c r="L23" s="80"/>
      <c r="N23" s="87"/>
      <c r="O23" s="80"/>
      <c r="Q23" s="87"/>
      <c r="R23" s="80"/>
    </row>
    <row r="24" spans="11:18" x14ac:dyDescent="0.2">
      <c r="K24" s="87"/>
      <c r="L24" s="80"/>
      <c r="N24" s="87"/>
      <c r="O24" s="80"/>
      <c r="Q24" s="87"/>
      <c r="R24" s="80"/>
    </row>
    <row r="25" spans="11:18" x14ac:dyDescent="0.2">
      <c r="K25" s="87"/>
      <c r="L25" s="80"/>
      <c r="N25" s="87"/>
      <c r="O25" s="80"/>
      <c r="Q25" s="87"/>
      <c r="R25" s="80"/>
    </row>
    <row r="26" spans="11:18" x14ac:dyDescent="0.2">
      <c r="K26" s="87"/>
      <c r="L26" s="80"/>
      <c r="N26" s="87"/>
      <c r="O26" s="80"/>
      <c r="Q26" s="87"/>
      <c r="R26" s="80"/>
    </row>
    <row r="39" spans="3:19" ht="17" thickBot="1" x14ac:dyDescent="0.25"/>
    <row r="40" spans="3:19" ht="18" thickTop="1" thickBot="1" x14ac:dyDescent="0.25">
      <c r="L40" s="95" t="s">
        <v>69</v>
      </c>
      <c r="M40" s="97"/>
      <c r="O40" s="95" t="s">
        <v>72</v>
      </c>
      <c r="P40" s="97"/>
      <c r="R40" s="95" t="s">
        <v>74</v>
      </c>
      <c r="S40" s="97"/>
    </row>
    <row r="41" spans="3:19" ht="18" thickTop="1" thickBot="1" x14ac:dyDescent="0.25">
      <c r="L41" s="88" t="s">
        <v>25</v>
      </c>
      <c r="M41" s="89" t="s">
        <v>26</v>
      </c>
      <c r="O41" s="88" t="s">
        <v>25</v>
      </c>
      <c r="P41" s="89" t="s">
        <v>26</v>
      </c>
      <c r="R41" s="88" t="s">
        <v>25</v>
      </c>
      <c r="S41" s="89" t="s">
        <v>26</v>
      </c>
    </row>
    <row r="42" spans="3:19" ht="17" thickBot="1" x14ac:dyDescent="0.25">
      <c r="L42" s="74">
        <v>0</v>
      </c>
      <c r="M42" s="34">
        <v>16</v>
      </c>
      <c r="O42" s="74">
        <v>0</v>
      </c>
      <c r="P42" s="34">
        <v>11</v>
      </c>
      <c r="R42" s="74">
        <v>0</v>
      </c>
      <c r="S42" s="34">
        <v>8</v>
      </c>
    </row>
    <row r="43" spans="3:19" ht="17" thickBot="1" x14ac:dyDescent="0.25">
      <c r="L43" s="74">
        <v>3.4722222222222224E-4</v>
      </c>
      <c r="M43" s="34">
        <v>17</v>
      </c>
      <c r="O43" s="74">
        <v>3.4722222222222224E-4</v>
      </c>
      <c r="P43" s="34">
        <v>12</v>
      </c>
      <c r="R43" s="74">
        <v>3.4722222222222224E-4</v>
      </c>
      <c r="S43" s="34">
        <v>9</v>
      </c>
    </row>
    <row r="44" spans="3:19" ht="17" thickBot="1" x14ac:dyDescent="0.25">
      <c r="L44" s="74">
        <v>6.9444444444444447E-4</v>
      </c>
      <c r="M44" s="34">
        <v>20</v>
      </c>
      <c r="O44" s="74">
        <v>6.9444444444444447E-4</v>
      </c>
      <c r="P44" s="34">
        <v>13</v>
      </c>
      <c r="R44" s="74">
        <v>6.9444444444444447E-4</v>
      </c>
      <c r="S44" s="34">
        <v>10</v>
      </c>
    </row>
    <row r="45" spans="3:19" ht="17" thickBot="1" x14ac:dyDescent="0.25">
      <c r="L45" s="74">
        <v>1.0416666666666667E-3</v>
      </c>
      <c r="M45" s="34">
        <v>20</v>
      </c>
      <c r="O45" s="74">
        <v>1.0416666666666667E-3</v>
      </c>
      <c r="P45" s="34">
        <v>14</v>
      </c>
      <c r="R45" s="74">
        <v>1.0416666666666667E-3</v>
      </c>
      <c r="S45" s="34">
        <v>10</v>
      </c>
    </row>
    <row r="46" spans="3:19" ht="17" thickBot="1" x14ac:dyDescent="0.25">
      <c r="L46" s="74">
        <v>1.3888888888888889E-3</v>
      </c>
      <c r="M46" s="34">
        <v>19</v>
      </c>
      <c r="O46" s="74">
        <v>1.3888888888888889E-3</v>
      </c>
      <c r="P46" s="34">
        <v>14</v>
      </c>
      <c r="R46" s="74">
        <v>1.3888888888888889E-3</v>
      </c>
      <c r="S46" s="34">
        <v>9</v>
      </c>
    </row>
    <row r="47" spans="3:19" ht="18" thickTop="1" thickBot="1" x14ac:dyDescent="0.25">
      <c r="C47" s="103" t="s">
        <v>77</v>
      </c>
      <c r="D47" s="107"/>
      <c r="E47" s="107"/>
      <c r="F47" s="107"/>
      <c r="G47" s="107"/>
      <c r="H47" s="107"/>
      <c r="I47" s="108"/>
      <c r="L47" s="74">
        <v>1.736111111111111E-3</v>
      </c>
      <c r="M47" s="34">
        <v>21</v>
      </c>
      <c r="O47" s="74">
        <v>1.736111111111111E-3</v>
      </c>
      <c r="P47" s="34">
        <v>15</v>
      </c>
      <c r="R47" s="74">
        <v>1.736111111111111E-3</v>
      </c>
      <c r="S47" s="34">
        <v>11</v>
      </c>
    </row>
    <row r="48" spans="3:19" ht="18" thickTop="1" thickBot="1" x14ac:dyDescent="0.25">
      <c r="C48" s="42" t="s">
        <v>45</v>
      </c>
      <c r="D48" s="49" t="s">
        <v>70</v>
      </c>
      <c r="E48" s="90" t="s">
        <v>40</v>
      </c>
      <c r="F48" s="90" t="s">
        <v>41</v>
      </c>
      <c r="G48" s="90" t="s">
        <v>42</v>
      </c>
      <c r="H48" s="59">
        <v>0.95</v>
      </c>
      <c r="I48" s="72" t="s">
        <v>54</v>
      </c>
      <c r="L48" s="75">
        <v>2.0833333333333333E-3</v>
      </c>
      <c r="M48" s="35">
        <v>20</v>
      </c>
      <c r="O48" s="75">
        <v>2.0833333333333333E-3</v>
      </c>
      <c r="P48" s="35">
        <v>14</v>
      </c>
      <c r="R48" s="75">
        <v>2.0833333333333333E-3</v>
      </c>
      <c r="S48" s="35">
        <v>10</v>
      </c>
    </row>
    <row r="49" spans="3:19" ht="18" thickTop="1" thickBot="1" x14ac:dyDescent="0.25">
      <c r="C49" s="61" t="s">
        <v>69</v>
      </c>
      <c r="D49" s="43">
        <v>5</v>
      </c>
      <c r="E49" s="44">
        <v>5718</v>
      </c>
      <c r="F49" s="44">
        <v>52</v>
      </c>
      <c r="G49" s="91">
        <v>20</v>
      </c>
      <c r="H49" s="62">
        <v>68</v>
      </c>
      <c r="I49" s="53" t="s">
        <v>78</v>
      </c>
      <c r="L49" s="74">
        <v>2.4305555555555599E-3</v>
      </c>
      <c r="M49" s="34">
        <v>22</v>
      </c>
      <c r="O49" s="74">
        <v>2.4305555555555599E-3</v>
      </c>
      <c r="P49" s="34">
        <v>15</v>
      </c>
      <c r="R49" s="74">
        <v>2.4305555555555599E-3</v>
      </c>
      <c r="S49" s="34">
        <v>9</v>
      </c>
    </row>
    <row r="50" spans="3:19" ht="18" thickTop="1" thickBot="1" x14ac:dyDescent="0.25">
      <c r="C50" s="61" t="s">
        <v>72</v>
      </c>
      <c r="D50" s="43">
        <v>5</v>
      </c>
      <c r="E50" s="44">
        <v>4238</v>
      </c>
      <c r="F50" s="44">
        <v>70</v>
      </c>
      <c r="G50" s="44">
        <v>25</v>
      </c>
      <c r="H50" s="62">
        <v>117</v>
      </c>
      <c r="I50" s="53" t="s">
        <v>79</v>
      </c>
      <c r="L50" s="74">
        <v>2.7777777777777801E-3</v>
      </c>
      <c r="M50" s="34">
        <v>21</v>
      </c>
      <c r="O50" s="74">
        <v>2.7777777777777801E-3</v>
      </c>
      <c r="P50" s="34">
        <v>15</v>
      </c>
      <c r="R50" s="74">
        <v>2.7777777777777801E-3</v>
      </c>
      <c r="S50" s="34">
        <v>10</v>
      </c>
    </row>
    <row r="51" spans="3:19" ht="18" thickTop="1" thickBot="1" x14ac:dyDescent="0.25">
      <c r="C51" s="49" t="s">
        <v>74</v>
      </c>
      <c r="D51" s="111">
        <v>5</v>
      </c>
      <c r="E51" s="112">
        <v>3016</v>
      </c>
      <c r="F51" s="112">
        <v>99</v>
      </c>
      <c r="G51" s="112">
        <v>30</v>
      </c>
      <c r="H51" s="113">
        <v>150</v>
      </c>
      <c r="I51" s="114" t="s">
        <v>80</v>
      </c>
      <c r="L51" s="74">
        <v>3.1250000000000002E-3</v>
      </c>
      <c r="M51" s="34">
        <v>21</v>
      </c>
      <c r="O51" s="74">
        <v>3.1250000000000002E-3</v>
      </c>
      <c r="P51" s="34">
        <v>16</v>
      </c>
      <c r="R51" s="74">
        <v>3.1250000000000002E-3</v>
      </c>
      <c r="S51" s="34">
        <v>11</v>
      </c>
    </row>
    <row r="52" spans="3:19" ht="18" thickTop="1" thickBot="1" x14ac:dyDescent="0.25">
      <c r="L52" s="75">
        <v>3.472222222222222E-3</v>
      </c>
      <c r="M52" s="35">
        <v>22</v>
      </c>
      <c r="O52" s="75">
        <v>3.4722222222222199E-3</v>
      </c>
      <c r="P52" s="35">
        <v>14</v>
      </c>
      <c r="R52" s="75">
        <v>3.4722222222222199E-3</v>
      </c>
      <c r="S52" s="35">
        <v>9</v>
      </c>
    </row>
    <row r="53" spans="3:19" ht="17" thickTop="1" x14ac:dyDescent="0.2"/>
  </sheetData>
  <mergeCells count="8">
    <mergeCell ref="C47:I47"/>
    <mergeCell ref="L40:M40"/>
    <mergeCell ref="O40:P40"/>
    <mergeCell ref="R40:S40"/>
    <mergeCell ref="C4:I4"/>
    <mergeCell ref="K4:L4"/>
    <mergeCell ref="N4:O4"/>
    <mergeCell ref="Q4:R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External Redis-Benchmarks</vt:lpstr>
      <vt:lpstr>Internal Redis-Benchmarks</vt:lpstr>
      <vt:lpstr>Attestation Results</vt:lpstr>
      <vt:lpstr>Standalone Redis</vt:lpstr>
      <vt:lpstr>Homomorphic Encryption</vt:lpstr>
      <vt:lpstr>'External Redis-Benchmarks'!tests_1</vt:lpstr>
      <vt:lpstr>'External Redis-Benchmarks'!tests_2</vt:lpstr>
      <vt:lpstr>'External Redis-Benchmarks'!tests_3</vt:lpstr>
      <vt:lpstr>'External Redis-Benchmarks'!tests_4</vt:lpstr>
      <vt:lpstr>'External Redis-Benchmarks'!tests_5</vt:lpstr>
      <vt:lpstr>'External Redis-Benchmarks'!tests_6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2020-11-12T19:44:57Z</dcterms:created>
  <dcterms:modified xsi:type="dcterms:W3CDTF">2020-11-18T15:29:54Z</dcterms:modified>
</cp:coreProperties>
</file>