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59F4DFD5-211D-5943-9F05-684143219709}" xr6:coauthVersionLast="45" xr6:coauthVersionMax="45" xr10:uidLastSave="{00000000-0000-0000-0000-000000000000}"/>
  <bookViews>
    <workbookView xWindow="0" yWindow="0" windowWidth="28800" windowHeight="18000" activeTab="2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18" i="4"/>
  <c r="N23" i="4"/>
  <c r="N19" i="4"/>
  <c r="N20" i="4"/>
  <c r="N21" i="4"/>
  <c r="N22" i="4"/>
  <c r="N18" i="4"/>
  <c r="L23" i="4"/>
  <c r="H23" i="4"/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I7" i="4"/>
  <c r="J7" i="4"/>
  <c r="K7" i="4"/>
  <c r="M7" i="4"/>
  <c r="N7" i="4"/>
  <c r="G7" i="4"/>
  <c r="K23" i="4"/>
  <c r="I23" i="4"/>
  <c r="M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<sst xmlns="http://schemas.openxmlformats.org/spreadsheetml/2006/main" count="517" uniqueCount="82">
  <si>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</si>
  <si>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</si>
  <si>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</si>
  <si>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</si>
  <si>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</si>
  <si>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</si>
  <si>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</si>
  <si>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</si>
  <si>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</si>
  <si>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</si>
  <si>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</si>
  <si>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</si>
  <si>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</si>
  <si>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</si>
  <si>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</si>
  <si>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</si>
  <si>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</si>
  <si>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</si>
  <si>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</si>
  <si>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</si>
  <si>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</si>
  <si>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</si>
  <si>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</si>
  <si>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</si>
  <si>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</si>
  <si>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</si>
  <si>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</si>
  <si>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</si>
  <si>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</si>
  <si>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Redis Proxy</t>
  </si>
  <si>
    <t>2nd Run</t>
  </si>
  <si>
    <t>4th Run</t>
  </si>
  <si>
    <t>5th Run</t>
  </si>
  <si>
    <t>3rd Run</t>
  </si>
  <si>
    <t>1st Run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</si>
  <si>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</si>
  <si>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</si>
  <si>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</si>
  <si>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</si>
  <si>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</si>
  <si>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</si>
  <si>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</si>
  <si>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</si>
  <si>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</si>
  <si>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</si>
  <si>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</si>
  <si>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</si>
  <si>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</si>
  <si>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</si>
  <si>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</si>
  <si>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</si>
  <si>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</si>
  <si>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</si>
  <si>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</si>
  <si>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</si>
  <si>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</si>
  <si>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</si>
  <si>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</si>
  <si>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</si>
  <si>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</si>
  <si>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</si>
  <si>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</si>
  <si>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</si>
  <si>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</si>
  <si>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</si>
  <si>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</si>
  <si>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</si>
  <si>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</si>
  <si>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</si>
  <si>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</si>
  <si>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</si>
  <si>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</si>
  <si>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</si>
  <si>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</si>
  <si>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</si>
  <si>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</si>
  <si>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</si>
  <si>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</si>
  <si>
    <t>No SGX</t>
  </si>
  <si>
    <t>SGX No Attestation</t>
  </si>
  <si>
    <t>SGX with Attestation</t>
  </si>
  <si>
    <t>Aprox. Attestation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</si>
</sst>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]hh:mm:ss;@" x16r2:formatCode16="[$-en-PT,1]hh:mm:ss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A20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29" t="s">
        <v>22</v>
      </c>
      <c r="C11" s="130"/>
      <c r="D11" s="130"/>
      <c r="E11" s="130"/>
      <c r="F11" s="130"/>
      <c r="G11" s="130"/>
      <c r="H11" s="130"/>
      <c r="I11" s="130"/>
      <c r="J11" s="13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32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127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127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33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132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127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127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33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132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127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127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33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132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127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127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33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132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127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127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128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26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127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127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128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29" t="s">
        <v>23</v>
      </c>
      <c r="C39" s="130"/>
      <c r="D39" s="130"/>
      <c r="E39" s="130"/>
      <c r="F39" s="130"/>
      <c r="G39" s="130"/>
      <c r="H39" s="130"/>
      <c r="I39" s="130"/>
      <c r="J39" s="13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32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127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127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33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132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127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127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33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132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127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127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33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132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127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127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33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132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127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127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128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26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127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127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128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129" t="s">
        <v>24</v>
      </c>
      <c r="C66" s="130"/>
      <c r="D66" s="130"/>
      <c r="E66" s="130"/>
      <c r="F66" s="130"/>
      <c r="G66" s="130"/>
      <c r="H66" s="130"/>
      <c r="I66" s="130"/>
      <c r="J66" s="13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32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127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127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33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132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127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127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33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132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127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127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33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132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127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127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33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132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127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127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128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26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127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127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128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K1" zoomScale="75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29" t="s">
        <v>22</v>
      </c>
      <c r="C11" s="130"/>
      <c r="D11" s="130"/>
      <c r="E11" s="130"/>
      <c r="F11" s="130"/>
      <c r="G11" s="130"/>
      <c r="H11" s="130"/>
      <c r="I11" s="130"/>
      <c r="J11" s="131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32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127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127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33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132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127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127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33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132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127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127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33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132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127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127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33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132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127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127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128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26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127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127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128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29" t="s">
        <v>23</v>
      </c>
      <c r="C39" s="130"/>
      <c r="D39" s="130"/>
      <c r="E39" s="130"/>
      <c r="F39" s="130"/>
      <c r="G39" s="130"/>
      <c r="H39" s="130"/>
      <c r="I39" s="130"/>
      <c r="J39" s="131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32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127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127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33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132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127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127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33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132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127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127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33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132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127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127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33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132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127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127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128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26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127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127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128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129" t="s">
        <v>24</v>
      </c>
      <c r="C66" s="130"/>
      <c r="D66" s="130"/>
      <c r="E66" s="130"/>
      <c r="F66" s="130"/>
      <c r="G66" s="130"/>
      <c r="H66" s="130"/>
      <c r="I66" s="130"/>
      <c r="J66" s="131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32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127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127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33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132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127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127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33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132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127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127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33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132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127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127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33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132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127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127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128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26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127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127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128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P24"/>
  <sheetViews>
    <sheetView tabSelected="1" topLeftCell="D1" workbookViewId="0">
      <selection activeCell="H13" sqref="H13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7.1640625" customWidth="1"/>
    <col min="9" max="9" width="18.6640625" bestFit="1" customWidth="1"/>
    <col min="10" max="10" width="21" bestFit="1" customWidth="1"/>
    <col min="11" max="11" width="16.83203125" bestFit="1" customWidth="1"/>
    <col min="12" max="12" width="17.33203125" bestFit="1" customWidth="1"/>
    <col min="13" max="13" width="18.6640625" bestFit="1" customWidth="1"/>
    <col min="14" max="14" width="21" bestFit="1" customWidth="1"/>
    <col min="16" max="16" width="22" bestFit="1" customWidth="1"/>
  </cols>
  <sheetData>
    <row r="1" spans="6:14" ht="17" thickBot="1" x14ac:dyDescent="0.25"/>
    <row r="2" spans="6:14" ht="18" thickTop="1" thickBot="1" x14ac:dyDescent="0.25">
      <c r="F2" s="55"/>
      <c r="G2" s="137" t="s">
        <v>41</v>
      </c>
      <c r="H2" s="140"/>
      <c r="I2" s="140"/>
      <c r="J2" s="140"/>
      <c r="K2" s="140"/>
      <c r="L2" s="140"/>
      <c r="M2" s="140"/>
      <c r="N2" s="139"/>
    </row>
    <row r="3" spans="6:14" ht="18" thickTop="1" thickBot="1" x14ac:dyDescent="0.25">
      <c r="F3" s="56"/>
      <c r="G3" s="57" t="s">
        <v>36</v>
      </c>
      <c r="H3" s="96"/>
      <c r="I3" s="58" t="s">
        <v>37</v>
      </c>
      <c r="J3" s="58" t="s">
        <v>38</v>
      </c>
      <c r="K3" s="58" t="s">
        <v>39</v>
      </c>
      <c r="L3" s="96"/>
      <c r="M3" s="59">
        <v>0.99</v>
      </c>
      <c r="N3" s="60" t="s">
        <v>40</v>
      </c>
    </row>
    <row r="4" spans="6:14" ht="18" thickTop="1" thickBot="1" x14ac:dyDescent="0.25">
      <c r="F4" s="61" t="s">
        <v>34</v>
      </c>
      <c r="G4" s="43">
        <v>10</v>
      </c>
      <c r="H4" s="43"/>
      <c r="I4" s="44">
        <v>1491</v>
      </c>
      <c r="J4" s="44">
        <v>402</v>
      </c>
      <c r="K4" s="44">
        <v>188</v>
      </c>
      <c r="L4" s="62"/>
      <c r="M4" s="62">
        <v>549</v>
      </c>
      <c r="N4" s="53">
        <v>2.4809999999999999</v>
      </c>
    </row>
    <row r="5" spans="6:14" ht="17" thickBot="1" x14ac:dyDescent="0.25">
      <c r="F5" s="63" t="s">
        <v>30</v>
      </c>
      <c r="G5" s="45">
        <v>10</v>
      </c>
      <c r="H5" s="45"/>
      <c r="I5" s="46">
        <v>1492</v>
      </c>
      <c r="J5" s="46">
        <v>401</v>
      </c>
      <c r="K5" s="46">
        <v>179</v>
      </c>
      <c r="L5" s="64"/>
      <c r="M5" s="64">
        <v>550</v>
      </c>
      <c r="N5" s="54">
        <v>2.4830000000000001</v>
      </c>
    </row>
    <row r="6" spans="6:14" ht="17" thickBot="1" x14ac:dyDescent="0.25">
      <c r="F6" s="63" t="s">
        <v>33</v>
      </c>
      <c r="G6" s="47">
        <v>10</v>
      </c>
      <c r="H6" s="47"/>
      <c r="I6" s="48">
        <v>1494</v>
      </c>
      <c r="J6" s="48">
        <v>401</v>
      </c>
      <c r="K6" s="48">
        <v>164</v>
      </c>
      <c r="L6" s="66"/>
      <c r="M6" s="66">
        <v>546</v>
      </c>
      <c r="N6" s="67">
        <v>2.4860000000000002</v>
      </c>
    </row>
    <row r="7" spans="6:14" ht="18" thickTop="1" thickBot="1" x14ac:dyDescent="0.25">
      <c r="F7" s="65" t="s">
        <v>18</v>
      </c>
      <c r="G7" s="68">
        <f>AVERAGE(G4:G6)</f>
        <v>10</v>
      </c>
      <c r="H7" s="153"/>
      <c r="I7" s="69">
        <f t="shared" ref="I7:N7" si="0">AVERAGE(I4:I6)</f>
        <v>1492.3333333333333</v>
      </c>
      <c r="J7" s="69">
        <f t="shared" si="0"/>
        <v>401.33333333333331</v>
      </c>
      <c r="K7" s="69">
        <f t="shared" si="0"/>
        <v>177</v>
      </c>
      <c r="L7" s="69"/>
      <c r="M7" s="69">
        <f t="shared" si="0"/>
        <v>548.33333333333337</v>
      </c>
      <c r="N7" s="70">
        <f t="shared" si="0"/>
        <v>2.4833333333333338</v>
      </c>
    </row>
    <row r="8" spans="6:14" ht="17" thickTop="1" x14ac:dyDescent="0.2">
      <c r="F8" s="37"/>
      <c r="G8" s="37"/>
      <c r="H8" s="37"/>
      <c r="I8" s="37"/>
      <c r="J8" s="37"/>
    </row>
    <row r="9" spans="6:14" x14ac:dyDescent="0.2">
      <c r="F9" s="38"/>
      <c r="G9" s="38"/>
      <c r="H9" s="38"/>
      <c r="I9" s="38"/>
      <c r="J9" s="38"/>
    </row>
    <row r="10" spans="6:14" x14ac:dyDescent="0.2">
      <c r="F10" s="38"/>
      <c r="G10" s="38"/>
      <c r="H10" s="38"/>
      <c r="I10" s="38"/>
      <c r="J10" s="38"/>
    </row>
    <row r="11" spans="6:14" x14ac:dyDescent="0.2">
      <c r="F11" s="38"/>
      <c r="G11" s="38"/>
      <c r="H11" s="38"/>
      <c r="I11" s="38"/>
      <c r="J11" s="38"/>
    </row>
    <row r="12" spans="6:14" x14ac:dyDescent="0.2">
      <c r="F12" s="38"/>
      <c r="G12" s="38"/>
      <c r="H12" s="38"/>
      <c r="I12" s="38"/>
      <c r="J12" s="38"/>
    </row>
    <row r="13" spans="6:14" x14ac:dyDescent="0.2">
      <c r="F13" s="38"/>
      <c r="G13" s="38"/>
      <c r="H13" s="38"/>
      <c r="I13" s="38"/>
      <c r="J13" s="38"/>
    </row>
    <row r="14" spans="6:14" ht="17" thickBot="1" x14ac:dyDescent="0.25"/>
    <row r="15" spans="6:14" ht="18" thickTop="1" thickBot="1" x14ac:dyDescent="0.25">
      <c r="F15" s="36"/>
      <c r="G15" s="137" t="s">
        <v>35</v>
      </c>
      <c r="H15" s="140"/>
      <c r="I15" s="138"/>
      <c r="J15" s="138"/>
      <c r="K15" s="138"/>
      <c r="L15" s="138"/>
      <c r="M15" s="138"/>
      <c r="N15" s="139"/>
    </row>
    <row r="16" spans="6:14" ht="18" thickTop="1" thickBot="1" x14ac:dyDescent="0.25">
      <c r="F16" s="36"/>
      <c r="G16" s="134" t="s">
        <v>28</v>
      </c>
      <c r="H16" s="135"/>
      <c r="I16" s="135"/>
      <c r="J16" s="136"/>
      <c r="K16" s="137" t="s">
        <v>29</v>
      </c>
      <c r="L16" s="140"/>
      <c r="M16" s="138"/>
      <c r="N16" s="139"/>
    </row>
    <row r="17" spans="6:16" ht="18" thickTop="1" thickBot="1" x14ac:dyDescent="0.25">
      <c r="F17" s="36"/>
      <c r="G17" s="42" t="s">
        <v>78</v>
      </c>
      <c r="H17" s="152" t="s">
        <v>79</v>
      </c>
      <c r="I17" s="42" t="s">
        <v>80</v>
      </c>
      <c r="J17" s="49" t="s">
        <v>81</v>
      </c>
      <c r="K17" s="42" t="s">
        <v>78</v>
      </c>
      <c r="L17" s="152" t="s">
        <v>79</v>
      </c>
      <c r="M17" s="42" t="s">
        <v>80</v>
      </c>
      <c r="N17" s="49" t="s">
        <v>81</v>
      </c>
      <c r="P17" s="152"/>
    </row>
    <row r="18" spans="6:16" ht="18" thickTop="1" thickBot="1" x14ac:dyDescent="0.25">
      <c r="F18" s="39" t="s">
        <v>34</v>
      </c>
      <c r="G18" s="43">
        <v>1.0699999999999999E-2</v>
      </c>
      <c r="H18" s="154">
        <v>0.28539999999999999</v>
      </c>
      <c r="I18" s="44">
        <v>1.7849999999999999</v>
      </c>
      <c r="J18" s="44">
        <f>I18-H18</f>
        <v>1.4996</v>
      </c>
      <c r="K18" s="44">
        <v>3.0228000000000002</v>
      </c>
      <c r="L18" s="44">
        <v>66.290700000000001</v>
      </c>
      <c r="M18" s="44">
        <v>68.592399999999998</v>
      </c>
      <c r="N18" s="44">
        <f>M18-L18</f>
        <v>2.3016999999999967</v>
      </c>
    </row>
    <row r="19" spans="6:16" ht="18" thickTop="1" thickBot="1" x14ac:dyDescent="0.25">
      <c r="F19" s="40" t="s">
        <v>30</v>
      </c>
      <c r="G19" s="45">
        <v>9.2999999999999992E-3</v>
      </c>
      <c r="H19" s="155">
        <v>0.33739999999999998</v>
      </c>
      <c r="I19" s="46">
        <v>1.5032000000000001</v>
      </c>
      <c r="J19" s="44">
        <f t="shared" ref="J19:J23" si="1">I19-H19</f>
        <v>1.1658000000000002</v>
      </c>
      <c r="K19" s="46">
        <v>3.2038000000000002</v>
      </c>
      <c r="L19" s="46">
        <v>64.498699999999999</v>
      </c>
      <c r="M19" s="46">
        <v>71.489400000000003</v>
      </c>
      <c r="N19" s="44">
        <f t="shared" ref="N19:N22" si="2">M19-L19</f>
        <v>6.9907000000000039</v>
      </c>
    </row>
    <row r="20" spans="6:16" ht="18" thickTop="1" thickBot="1" x14ac:dyDescent="0.25">
      <c r="F20" s="40" t="s">
        <v>33</v>
      </c>
      <c r="G20" s="45">
        <v>9.4999999999999998E-3</v>
      </c>
      <c r="H20" s="155">
        <v>0.29930000000000001</v>
      </c>
      <c r="I20" s="46">
        <v>1.5134000000000001</v>
      </c>
      <c r="J20" s="44">
        <f t="shared" si="1"/>
        <v>1.2141000000000002</v>
      </c>
      <c r="K20" s="46">
        <v>3.1208</v>
      </c>
      <c r="L20" s="46">
        <v>66.615600000000001</v>
      </c>
      <c r="M20" s="46">
        <v>68.456400000000002</v>
      </c>
      <c r="N20" s="44">
        <f t="shared" si="2"/>
        <v>1.8408000000000015</v>
      </c>
    </row>
    <row r="21" spans="6:16" ht="18" thickTop="1" thickBot="1" x14ac:dyDescent="0.25">
      <c r="F21" s="40" t="s">
        <v>31</v>
      </c>
      <c r="G21" s="45">
        <v>9.4000000000000004E-3</v>
      </c>
      <c r="H21" s="155">
        <v>0.3085</v>
      </c>
      <c r="I21" s="46">
        <v>1.7422</v>
      </c>
      <c r="J21" s="44">
        <f t="shared" si="1"/>
        <v>1.4337</v>
      </c>
      <c r="K21" s="46">
        <v>3.1332</v>
      </c>
      <c r="L21" s="46">
        <v>67.264399999999995</v>
      </c>
      <c r="M21" s="46">
        <v>67.299000000000007</v>
      </c>
      <c r="N21" s="44">
        <f t="shared" si="2"/>
        <v>3.4600000000011732E-2</v>
      </c>
    </row>
    <row r="22" spans="6:16" ht="18" thickTop="1" thickBot="1" x14ac:dyDescent="0.25">
      <c r="F22" s="41" t="s">
        <v>32</v>
      </c>
      <c r="G22" s="47">
        <v>9.2999999999999992E-3</v>
      </c>
      <c r="H22" s="156">
        <v>0.33360000000000001</v>
      </c>
      <c r="I22" s="48">
        <v>1.4784999999999999</v>
      </c>
      <c r="J22" s="44">
        <f t="shared" si="1"/>
        <v>1.1448999999999998</v>
      </c>
      <c r="K22" s="48">
        <v>3.0632999999999999</v>
      </c>
      <c r="L22" s="48">
        <v>65.917900000000003</v>
      </c>
      <c r="M22" s="48">
        <v>69.897099999999995</v>
      </c>
      <c r="N22" s="44">
        <f t="shared" si="2"/>
        <v>3.9791999999999916</v>
      </c>
    </row>
    <row r="23" spans="6:16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0.31284000000000001</v>
      </c>
      <c r="I23" s="51">
        <f>AVERAGE(I18:I22)</f>
        <v>1.60446</v>
      </c>
      <c r="J23" s="44">
        <f t="shared" si="1"/>
        <v>1.29162</v>
      </c>
      <c r="K23" s="51">
        <f>AVERAGE(K18:K22)</f>
        <v>3.1087800000000003</v>
      </c>
      <c r="L23" s="51">
        <f>AVERAGE(L18:L22)</f>
        <v>66.117460000000008</v>
      </c>
      <c r="M23" s="51">
        <f>AVERAGE(M18:M22)</f>
        <v>69.14685999999999</v>
      </c>
      <c r="N23" s="52">
        <f>M23-L23</f>
        <v>3.0293999999999812</v>
      </c>
    </row>
    <row r="24" spans="6:16" ht="17" thickTop="1" x14ac:dyDescent="0.2"/>
  </sheetData>
  <mergeCells count="4">
    <mergeCell ref="G16:J16"/>
    <mergeCell ref="K16:N16"/>
    <mergeCell ref="G15:N15"/>
    <mergeCell ref="G2:N2"/>
  </mergeCells>
  <pageMargins left="0.7" right="0.7" top="0.75" bottom="0.75" header="0.3" footer="0.3"/>
  <ignoredErrors>
    <ignoredError sqref="M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opLeftCell="F38" workbookViewId="0">
      <selection activeCell="I60" sqref="I60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37" t="s">
        <v>73</v>
      </c>
      <c r="D4" s="141"/>
      <c r="E4" s="141"/>
      <c r="F4" s="141"/>
      <c r="G4" s="141"/>
      <c r="H4" s="141"/>
      <c r="I4" s="142"/>
      <c r="K4" s="129" t="s">
        <v>66</v>
      </c>
      <c r="L4" s="131"/>
      <c r="N4" s="129" t="s">
        <v>69</v>
      </c>
      <c r="O4" s="131"/>
      <c r="Q4" s="129" t="s">
        <v>71</v>
      </c>
      <c r="R4" s="131"/>
    </row>
    <row r="5" spans="3:18" ht="18" thickTop="1" thickBot="1" x14ac:dyDescent="0.25">
      <c r="C5" s="42" t="s">
        <v>42</v>
      </c>
      <c r="D5" s="49" t="s">
        <v>67</v>
      </c>
      <c r="E5" s="58" t="s">
        <v>37</v>
      </c>
      <c r="F5" s="58" t="s">
        <v>38</v>
      </c>
      <c r="G5" s="58" t="s">
        <v>39</v>
      </c>
      <c r="H5" s="59">
        <v>0.95</v>
      </c>
      <c r="I5" s="72" t="s">
        <v>51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66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68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69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70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71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72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129" t="s">
        <v>66</v>
      </c>
      <c r="M40" s="131"/>
      <c r="O40" s="129" t="s">
        <v>69</v>
      </c>
      <c r="P40" s="131"/>
      <c r="R40" s="129" t="s">
        <v>71</v>
      </c>
      <c r="S40" s="131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37" t="s">
        <v>74</v>
      </c>
      <c r="D47" s="141"/>
      <c r="E47" s="141"/>
      <c r="F47" s="141"/>
      <c r="G47" s="141"/>
      <c r="H47" s="141"/>
      <c r="I47" s="142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42</v>
      </c>
      <c r="D48" s="49" t="s">
        <v>67</v>
      </c>
      <c r="E48" s="90" t="s">
        <v>37</v>
      </c>
      <c r="F48" s="90" t="s">
        <v>38</v>
      </c>
      <c r="G48" s="90" t="s">
        <v>39</v>
      </c>
      <c r="H48" s="59">
        <v>0.95</v>
      </c>
      <c r="I48" s="72" t="s">
        <v>51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66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75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69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76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71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77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M9" zoomScale="111" zoomScaleNormal="171" workbookViewId="0">
      <selection activeCell="AF19" sqref="AF19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37" t="s">
        <v>57</v>
      </c>
      <c r="F6" s="141"/>
      <c r="G6" s="141"/>
      <c r="H6" s="141"/>
      <c r="I6" s="141"/>
      <c r="J6" s="141"/>
      <c r="K6" s="142"/>
    </row>
    <row r="7" spans="5:38" ht="18" thickTop="1" thickBot="1" x14ac:dyDescent="0.25">
      <c r="E7" s="71" t="s">
        <v>42</v>
      </c>
      <c r="F7" s="57" t="s">
        <v>36</v>
      </c>
      <c r="G7" s="58" t="s">
        <v>37</v>
      </c>
      <c r="H7" s="58" t="s">
        <v>38</v>
      </c>
      <c r="I7" s="58" t="s">
        <v>39</v>
      </c>
      <c r="J7" s="59">
        <v>0.95</v>
      </c>
      <c r="K7" s="72" t="s">
        <v>51</v>
      </c>
      <c r="O7" s="143" t="s">
        <v>27</v>
      </c>
      <c r="P7" s="144"/>
      <c r="AB7" s="143" t="s">
        <v>62</v>
      </c>
      <c r="AC7" s="144"/>
    </row>
    <row r="8" spans="5:38" ht="18" thickTop="1" thickBot="1" x14ac:dyDescent="0.25">
      <c r="E8" s="61" t="s">
        <v>43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52</v>
      </c>
    </row>
    <row r="9" spans="5:38" ht="18" thickTop="1" thickBot="1" x14ac:dyDescent="0.25">
      <c r="E9" s="61" t="s">
        <v>44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129" t="s">
        <v>58</v>
      </c>
      <c r="P9" s="131"/>
      <c r="R9" s="129" t="s">
        <v>59</v>
      </c>
      <c r="S9" s="131"/>
      <c r="U9" s="129" t="s">
        <v>60</v>
      </c>
      <c r="V9" s="131"/>
      <c r="X9" s="129" t="s">
        <v>61</v>
      </c>
      <c r="Y9" s="131"/>
      <c r="AB9" s="129" t="s">
        <v>58</v>
      </c>
      <c r="AC9" s="131"/>
      <c r="AE9" s="129" t="s">
        <v>59</v>
      </c>
      <c r="AF9" s="131"/>
      <c r="AH9" s="129" t="s">
        <v>60</v>
      </c>
      <c r="AI9" s="131"/>
      <c r="AK9" s="129" t="s">
        <v>61</v>
      </c>
      <c r="AL9" s="131"/>
    </row>
    <row r="10" spans="5:38" ht="18" thickTop="1" thickBot="1" x14ac:dyDescent="0.25">
      <c r="E10" s="63" t="s">
        <v>45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52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46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47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52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48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49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52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50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37" t="s">
        <v>53</v>
      </c>
      <c r="F17" s="141"/>
      <c r="G17" s="141"/>
      <c r="H17" s="141"/>
      <c r="I17" s="141"/>
      <c r="J17" s="141"/>
      <c r="K17" s="142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42</v>
      </c>
      <c r="F18" s="57" t="s">
        <v>36</v>
      </c>
      <c r="G18" s="58" t="s">
        <v>37</v>
      </c>
      <c r="H18" s="58" t="s">
        <v>38</v>
      </c>
      <c r="I18" s="58" t="s">
        <v>39</v>
      </c>
      <c r="J18" s="59">
        <v>0.95</v>
      </c>
      <c r="K18" s="72" t="s">
        <v>51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43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52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44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45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52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46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47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52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48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49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52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50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37" t="s">
        <v>54</v>
      </c>
      <c r="F28" s="141"/>
      <c r="G28" s="141"/>
      <c r="H28" s="141"/>
      <c r="I28" s="141"/>
      <c r="J28" s="141"/>
      <c r="K28" s="142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42</v>
      </c>
      <c r="F29" s="57" t="s">
        <v>36</v>
      </c>
      <c r="G29" s="58" t="s">
        <v>37</v>
      </c>
      <c r="H29" s="58" t="s">
        <v>38</v>
      </c>
      <c r="I29" s="58" t="s">
        <v>39</v>
      </c>
      <c r="J29" s="59">
        <v>0.95</v>
      </c>
      <c r="K29" s="72" t="s">
        <v>51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43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52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44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45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52</v>
      </c>
    </row>
    <row r="33" spans="5:11" ht="17" thickBot="1" x14ac:dyDescent="0.25">
      <c r="E33" s="63" t="s">
        <v>46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47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52</v>
      </c>
    </row>
    <row r="35" spans="5:11" ht="17" thickBot="1" x14ac:dyDescent="0.25">
      <c r="E35" s="63" t="s">
        <v>48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49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52</v>
      </c>
    </row>
    <row r="37" spans="5:11" ht="18" thickTop="1" thickBot="1" x14ac:dyDescent="0.25">
      <c r="E37" s="65" t="s">
        <v>50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37" t="s">
        <v>55</v>
      </c>
      <c r="F39" s="141"/>
      <c r="G39" s="141"/>
      <c r="H39" s="141"/>
      <c r="I39" s="141"/>
      <c r="J39" s="141"/>
      <c r="K39" s="142"/>
    </row>
    <row r="40" spans="5:11" ht="18" thickTop="1" thickBot="1" x14ac:dyDescent="0.25">
      <c r="E40" s="71" t="s">
        <v>42</v>
      </c>
      <c r="F40" s="57" t="s">
        <v>36</v>
      </c>
      <c r="G40" s="58" t="s">
        <v>37</v>
      </c>
      <c r="H40" s="58" t="s">
        <v>38</v>
      </c>
      <c r="I40" s="58" t="s">
        <v>39</v>
      </c>
      <c r="J40" s="59">
        <v>0.95</v>
      </c>
      <c r="K40" s="72" t="s">
        <v>51</v>
      </c>
    </row>
    <row r="41" spans="5:11" ht="18" thickTop="1" thickBot="1" x14ac:dyDescent="0.25">
      <c r="E41" s="61" t="s">
        <v>43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52</v>
      </c>
    </row>
    <row r="42" spans="5:11" ht="18" thickTop="1" thickBot="1" x14ac:dyDescent="0.25">
      <c r="E42" s="61" t="s">
        <v>44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45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52</v>
      </c>
    </row>
    <row r="44" spans="5:11" ht="17" thickBot="1" x14ac:dyDescent="0.25">
      <c r="E44" s="63" t="s">
        <v>46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47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52</v>
      </c>
    </row>
    <row r="46" spans="5:11" ht="17" thickBot="1" x14ac:dyDescent="0.25">
      <c r="E46" s="63" t="s">
        <v>48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49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52</v>
      </c>
    </row>
    <row r="48" spans="5:11" ht="18" thickTop="1" thickBot="1" x14ac:dyDescent="0.25">
      <c r="E48" s="65" t="s">
        <v>50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37" t="s">
        <v>56</v>
      </c>
      <c r="F50" s="141"/>
      <c r="G50" s="141"/>
      <c r="H50" s="141"/>
      <c r="I50" s="141"/>
      <c r="J50" s="141"/>
      <c r="K50" s="142"/>
    </row>
    <row r="51" spans="5:16" ht="18" thickTop="1" thickBot="1" x14ac:dyDescent="0.25">
      <c r="E51" s="71" t="s">
        <v>42</v>
      </c>
      <c r="F51" s="57" t="s">
        <v>36</v>
      </c>
      <c r="G51" s="58" t="s">
        <v>37</v>
      </c>
      <c r="H51" s="58" t="s">
        <v>38</v>
      </c>
      <c r="I51" s="58" t="s">
        <v>39</v>
      </c>
      <c r="J51" s="59">
        <v>0.95</v>
      </c>
      <c r="K51" s="72" t="s">
        <v>51</v>
      </c>
    </row>
    <row r="52" spans="5:16" ht="18" thickTop="1" thickBot="1" x14ac:dyDescent="0.25">
      <c r="E52" s="61" t="s">
        <v>63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64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65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E6:K6"/>
    <mergeCell ref="E17:K17"/>
    <mergeCell ref="E50:K50"/>
    <mergeCell ref="U9:V9"/>
    <mergeCell ref="X9:Y9"/>
    <mergeCell ref="AB7:AC7"/>
    <mergeCell ref="AB9:AC9"/>
    <mergeCell ref="O9:P9"/>
    <mergeCell ref="R9:S9"/>
    <mergeCell ref="O7:P7"/>
    <mergeCell ref="AE9:AF9"/>
    <mergeCell ref="AH9:AI9"/>
    <mergeCell ref="AK9:AL9"/>
    <mergeCell ref="E28:K28"/>
    <mergeCell ref="E39:K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opLeftCell="A7" workbookViewId="0">
      <selection activeCell="K31" sqref="K31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47" t="s">
        <v>27</v>
      </c>
      <c r="N6" s="130"/>
      <c r="O6" s="141"/>
      <c r="P6" s="141"/>
      <c r="Q6" s="141"/>
      <c r="R6" s="141"/>
      <c r="S6" s="141"/>
      <c r="T6" s="142"/>
      <c r="V6" s="147" t="s">
        <v>62</v>
      </c>
      <c r="W6" s="130"/>
      <c r="X6" s="141"/>
      <c r="Y6" s="141"/>
      <c r="Z6" s="141"/>
      <c r="AA6" s="141"/>
      <c r="AB6" s="141"/>
      <c r="AC6" s="142"/>
    </row>
    <row r="7" spans="3:29" ht="18" thickTop="1" thickBot="1" x14ac:dyDescent="0.25">
      <c r="C7" s="148" t="s">
        <v>57</v>
      </c>
      <c r="D7" s="149"/>
      <c r="E7" s="149"/>
      <c r="F7" s="149"/>
      <c r="G7" s="149"/>
      <c r="H7" s="149"/>
      <c r="I7" s="150"/>
      <c r="M7" s="145" t="s">
        <v>58</v>
      </c>
      <c r="N7" s="146"/>
      <c r="O7" s="80"/>
      <c r="P7" s="145" t="s">
        <v>59</v>
      </c>
      <c r="Q7" s="146"/>
      <c r="R7" s="80"/>
      <c r="S7" s="145" t="s">
        <v>61</v>
      </c>
      <c r="T7" s="146"/>
      <c r="V7" s="145" t="s">
        <v>58</v>
      </c>
      <c r="W7" s="146"/>
      <c r="X7" s="80"/>
      <c r="Y7" s="145" t="s">
        <v>59</v>
      </c>
      <c r="Z7" s="146"/>
      <c r="AA7" s="80"/>
      <c r="AB7" s="145" t="s">
        <v>61</v>
      </c>
      <c r="AC7" s="146"/>
    </row>
    <row r="8" spans="3:29" ht="18" thickTop="1" thickBot="1" x14ac:dyDescent="0.25">
      <c r="C8" s="97" t="s">
        <v>42</v>
      </c>
      <c r="D8" s="98" t="s">
        <v>36</v>
      </c>
      <c r="E8" s="98" t="s">
        <v>37</v>
      </c>
      <c r="F8" s="98" t="s">
        <v>38</v>
      </c>
      <c r="G8" s="98" t="s">
        <v>39</v>
      </c>
      <c r="H8" s="99">
        <v>0.95</v>
      </c>
      <c r="I8" s="100" t="s">
        <v>51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01" t="s">
        <v>43</v>
      </c>
      <c r="D9" s="102">
        <v>10</v>
      </c>
      <c r="E9" s="102">
        <v>14240</v>
      </c>
      <c r="F9" s="102">
        <v>42</v>
      </c>
      <c r="G9" s="102">
        <v>13</v>
      </c>
      <c r="H9" s="103">
        <v>41</v>
      </c>
      <c r="I9" s="106" t="s">
        <v>52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44</v>
      </c>
      <c r="D10" s="104">
        <v>10</v>
      </c>
      <c r="E10" s="104">
        <v>14094</v>
      </c>
      <c r="F10" s="104">
        <v>42</v>
      </c>
      <c r="G10" s="104">
        <v>15</v>
      </c>
      <c r="H10" s="105">
        <v>42</v>
      </c>
      <c r="I10" s="106" t="s">
        <v>52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01" t="s">
        <v>45</v>
      </c>
      <c r="D11" s="102">
        <v>10</v>
      </c>
      <c r="E11" s="102">
        <v>14192</v>
      </c>
      <c r="F11" s="102">
        <v>42</v>
      </c>
      <c r="G11" s="102">
        <v>13</v>
      </c>
      <c r="H11" s="103">
        <v>41</v>
      </c>
      <c r="I11" s="106" t="s">
        <v>52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01" t="s">
        <v>46</v>
      </c>
      <c r="D12" s="102">
        <v>10</v>
      </c>
      <c r="E12" s="102">
        <v>14083</v>
      </c>
      <c r="F12" s="102">
        <v>42</v>
      </c>
      <c r="G12" s="102">
        <v>15</v>
      </c>
      <c r="H12" s="103">
        <v>42</v>
      </c>
      <c r="I12" s="106" t="s">
        <v>52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01" t="s">
        <v>47</v>
      </c>
      <c r="D13" s="107">
        <v>10</v>
      </c>
      <c r="E13" s="107">
        <v>14227</v>
      </c>
      <c r="F13" s="107">
        <v>42</v>
      </c>
      <c r="G13" s="107">
        <v>13</v>
      </c>
      <c r="H13" s="108">
        <v>41</v>
      </c>
      <c r="I13" s="106" t="s">
        <v>52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01" t="s">
        <v>48</v>
      </c>
      <c r="D14" s="109">
        <v>10</v>
      </c>
      <c r="E14" s="109">
        <v>14079</v>
      </c>
      <c r="F14" s="109">
        <v>42</v>
      </c>
      <c r="G14" s="109">
        <v>15</v>
      </c>
      <c r="H14" s="110">
        <v>42</v>
      </c>
      <c r="I14" s="106" t="s">
        <v>52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11" t="s">
        <v>49</v>
      </c>
      <c r="D15" s="112">
        <v>10</v>
      </c>
      <c r="E15" s="113">
        <f>AVERAGE(E9,E11,E13)</f>
        <v>14219.666666666666</v>
      </c>
      <c r="F15" s="113">
        <f t="shared" ref="F15:H15" si="0">AVERAGE(F9,F11,F13)</f>
        <v>42</v>
      </c>
      <c r="G15" s="113">
        <f t="shared" si="0"/>
        <v>13</v>
      </c>
      <c r="H15" s="113">
        <f t="shared" si="0"/>
        <v>41</v>
      </c>
      <c r="I15" s="113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14" t="s">
        <v>50</v>
      </c>
      <c r="D16" s="115">
        <v>10</v>
      </c>
      <c r="E16" s="113">
        <f>AVERAGE(E10,E12,E14)</f>
        <v>14085.333333333334</v>
      </c>
      <c r="F16" s="113">
        <f t="shared" ref="F16:H16" si="1">AVERAGE(F10,F12,F14)</f>
        <v>42</v>
      </c>
      <c r="G16" s="113">
        <f t="shared" si="1"/>
        <v>15</v>
      </c>
      <c r="H16" s="113">
        <f t="shared" si="1"/>
        <v>42</v>
      </c>
      <c r="I16" s="113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17"/>
      <c r="D17" s="117"/>
      <c r="E17" s="117"/>
      <c r="F17" s="117"/>
      <c r="G17" s="117"/>
      <c r="H17" s="117"/>
      <c r="I17" s="117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48" t="s">
        <v>53</v>
      </c>
      <c r="D18" s="149"/>
      <c r="E18" s="149"/>
      <c r="F18" s="149"/>
      <c r="G18" s="149"/>
      <c r="H18" s="149"/>
      <c r="I18" s="150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97" t="s">
        <v>42</v>
      </c>
      <c r="D19" s="98" t="s">
        <v>36</v>
      </c>
      <c r="E19" s="98" t="s">
        <v>37</v>
      </c>
      <c r="F19" s="98" t="s">
        <v>38</v>
      </c>
      <c r="G19" s="98" t="s">
        <v>39</v>
      </c>
      <c r="H19" s="99">
        <v>0.95</v>
      </c>
      <c r="I19" s="100" t="s">
        <v>51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01" t="s">
        <v>43</v>
      </c>
      <c r="D20" s="102">
        <v>10</v>
      </c>
      <c r="E20" s="102">
        <v>12300</v>
      </c>
      <c r="F20" s="102">
        <v>49</v>
      </c>
      <c r="G20" s="102">
        <v>20</v>
      </c>
      <c r="H20" s="103">
        <v>52</v>
      </c>
      <c r="I20" s="106" t="s">
        <v>52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44</v>
      </c>
      <c r="D21" s="104">
        <v>10</v>
      </c>
      <c r="E21" s="104">
        <v>11594</v>
      </c>
      <c r="F21" s="104">
        <v>51</v>
      </c>
      <c r="G21" s="104">
        <v>71</v>
      </c>
      <c r="H21" s="105">
        <v>60</v>
      </c>
      <c r="I21" s="118" t="s">
        <v>52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01" t="s">
        <v>45</v>
      </c>
      <c r="D22" s="102">
        <v>10</v>
      </c>
      <c r="E22" s="102">
        <v>12158</v>
      </c>
      <c r="F22" s="102">
        <v>49</v>
      </c>
      <c r="G22" s="102">
        <v>22</v>
      </c>
      <c r="H22" s="103">
        <v>53</v>
      </c>
      <c r="I22" s="118" t="s">
        <v>52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01" t="s">
        <v>46</v>
      </c>
      <c r="D23" s="102">
        <v>10</v>
      </c>
      <c r="E23" s="102">
        <v>11397</v>
      </c>
      <c r="F23" s="102">
        <v>52</v>
      </c>
      <c r="G23" s="102">
        <v>96</v>
      </c>
      <c r="H23" s="103">
        <v>61</v>
      </c>
      <c r="I23" s="118" t="s">
        <v>52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01" t="s">
        <v>47</v>
      </c>
      <c r="D24" s="107">
        <v>10</v>
      </c>
      <c r="E24" s="120" t="s">
        <v>52</v>
      </c>
      <c r="F24" s="120" t="s">
        <v>52</v>
      </c>
      <c r="G24" s="120" t="s">
        <v>52</v>
      </c>
      <c r="H24" s="120" t="s">
        <v>52</v>
      </c>
      <c r="I24" s="118" t="s">
        <v>52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01" t="s">
        <v>48</v>
      </c>
      <c r="D25" s="109">
        <v>10</v>
      </c>
      <c r="E25" s="121" t="s">
        <v>52</v>
      </c>
      <c r="F25" s="121" t="s">
        <v>52</v>
      </c>
      <c r="G25" s="121" t="s">
        <v>52</v>
      </c>
      <c r="H25" s="121" t="s">
        <v>52</v>
      </c>
      <c r="I25" s="118" t="s">
        <v>52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11" t="s">
        <v>49</v>
      </c>
      <c r="D26" s="112">
        <v>10</v>
      </c>
      <c r="E26" s="113">
        <f>AVERAGE(E20,E22)</f>
        <v>12229</v>
      </c>
      <c r="F26" s="113">
        <f t="shared" ref="F26:H26" si="2">AVERAGE(F20,F22)</f>
        <v>49</v>
      </c>
      <c r="G26" s="113">
        <f t="shared" si="2"/>
        <v>21</v>
      </c>
      <c r="H26" s="113">
        <f t="shared" si="2"/>
        <v>52.5</v>
      </c>
      <c r="I26" s="118" t="s">
        <v>52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14" t="s">
        <v>50</v>
      </c>
      <c r="D27" s="115">
        <v>10</v>
      </c>
      <c r="E27" s="113">
        <f>AVERAGE(E21,E23)</f>
        <v>11495.5</v>
      </c>
      <c r="F27" s="113">
        <f t="shared" ref="F27:H27" si="3">AVERAGE(F21,F23)</f>
        <v>51.5</v>
      </c>
      <c r="G27" s="113">
        <f t="shared" si="3"/>
        <v>83.5</v>
      </c>
      <c r="H27" s="113">
        <f t="shared" si="3"/>
        <v>60.5</v>
      </c>
      <c r="I27" s="119" t="s">
        <v>52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17"/>
      <c r="D28" s="117"/>
      <c r="E28" s="117"/>
      <c r="F28" s="117"/>
      <c r="G28" s="117"/>
      <c r="H28" s="117"/>
      <c r="I28" s="117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48" t="s">
        <v>55</v>
      </c>
      <c r="D29" s="138"/>
      <c r="E29" s="138"/>
      <c r="F29" s="138"/>
      <c r="G29" s="138"/>
      <c r="H29" s="138"/>
      <c r="I29" s="151"/>
      <c r="M29" s="75">
        <v>6.9444444444444397E-3</v>
      </c>
      <c r="N29" s="35">
        <v>25</v>
      </c>
      <c r="O29" s="125"/>
      <c r="P29" s="75">
        <v>6.9444444444444397E-3</v>
      </c>
      <c r="Q29" s="35">
        <v>21</v>
      </c>
      <c r="R29" s="125"/>
      <c r="S29" s="75">
        <v>6.9444444444444397E-3</v>
      </c>
      <c r="T29" s="35">
        <v>21</v>
      </c>
      <c r="V29" s="75">
        <v>6.9444444444444397E-3</v>
      </c>
      <c r="W29" s="35">
        <v>24</v>
      </c>
      <c r="X29" s="125"/>
      <c r="Y29" s="75">
        <v>6.9444444444444397E-3</v>
      </c>
      <c r="Z29" s="35">
        <v>19</v>
      </c>
      <c r="AA29" s="125"/>
      <c r="AB29" s="75">
        <v>6.9444444444444397E-3</v>
      </c>
      <c r="AC29" s="35">
        <v>20</v>
      </c>
    </row>
    <row r="30" spans="3:29" ht="18" thickTop="1" thickBot="1" x14ac:dyDescent="0.25">
      <c r="C30" s="97" t="s">
        <v>42</v>
      </c>
      <c r="D30" s="98" t="s">
        <v>36</v>
      </c>
      <c r="E30" s="98" t="s">
        <v>37</v>
      </c>
      <c r="F30" s="98" t="s">
        <v>38</v>
      </c>
      <c r="G30" s="98" t="s">
        <v>39</v>
      </c>
      <c r="H30" s="99">
        <v>0.95</v>
      </c>
      <c r="I30" s="100" t="s">
        <v>51</v>
      </c>
    </row>
    <row r="31" spans="3:29" ht="18" thickTop="1" thickBot="1" x14ac:dyDescent="0.25">
      <c r="C31" s="101" t="s">
        <v>43</v>
      </c>
      <c r="D31" s="102">
        <v>10</v>
      </c>
      <c r="E31" s="102">
        <v>13125</v>
      </c>
      <c r="F31" s="102">
        <v>46</v>
      </c>
      <c r="G31" s="102">
        <v>16</v>
      </c>
      <c r="H31" s="103">
        <v>46</v>
      </c>
      <c r="I31" s="124" t="s">
        <v>52</v>
      </c>
    </row>
    <row r="32" spans="3:29" ht="18" thickTop="1" thickBot="1" x14ac:dyDescent="0.25">
      <c r="C32" s="73" t="s">
        <v>44</v>
      </c>
      <c r="D32" s="104">
        <v>10</v>
      </c>
      <c r="E32" s="104">
        <v>12195</v>
      </c>
      <c r="F32" s="104">
        <v>49</v>
      </c>
      <c r="G32" s="104">
        <v>64</v>
      </c>
      <c r="H32" s="105">
        <v>56</v>
      </c>
      <c r="I32" s="120" t="s">
        <v>52</v>
      </c>
    </row>
    <row r="33" spans="3:9" ht="17" thickBot="1" x14ac:dyDescent="0.25">
      <c r="C33" s="101" t="s">
        <v>45</v>
      </c>
      <c r="D33" s="102">
        <v>10</v>
      </c>
      <c r="E33" s="102">
        <v>13137</v>
      </c>
      <c r="F33" s="102">
        <v>45</v>
      </c>
      <c r="G33" s="102">
        <v>16</v>
      </c>
      <c r="H33" s="103">
        <v>46</v>
      </c>
      <c r="I33" s="120" t="s">
        <v>52</v>
      </c>
    </row>
    <row r="34" spans="3:9" ht="17" thickBot="1" x14ac:dyDescent="0.25">
      <c r="C34" s="101" t="s">
        <v>46</v>
      </c>
      <c r="D34" s="102">
        <v>10</v>
      </c>
      <c r="E34" s="102">
        <v>12201</v>
      </c>
      <c r="F34" s="102">
        <v>49</v>
      </c>
      <c r="G34" s="102">
        <v>70</v>
      </c>
      <c r="H34" s="103">
        <v>56</v>
      </c>
      <c r="I34" s="120" t="s">
        <v>52</v>
      </c>
    </row>
    <row r="35" spans="3:9" ht="17" thickBot="1" x14ac:dyDescent="0.25">
      <c r="C35" s="101" t="s">
        <v>47</v>
      </c>
      <c r="D35" s="107">
        <v>10</v>
      </c>
      <c r="E35" s="120" t="s">
        <v>52</v>
      </c>
      <c r="F35" s="120" t="s">
        <v>52</v>
      </c>
      <c r="G35" s="120" t="s">
        <v>52</v>
      </c>
      <c r="H35" s="122" t="s">
        <v>52</v>
      </c>
      <c r="I35" s="120" t="s">
        <v>52</v>
      </c>
    </row>
    <row r="36" spans="3:9" ht="17" thickBot="1" x14ac:dyDescent="0.25">
      <c r="C36" s="101" t="s">
        <v>48</v>
      </c>
      <c r="D36" s="109">
        <v>10</v>
      </c>
      <c r="E36" s="121" t="s">
        <v>52</v>
      </c>
      <c r="F36" s="121" t="s">
        <v>52</v>
      </c>
      <c r="G36" s="121" t="s">
        <v>52</v>
      </c>
      <c r="H36" s="123" t="s">
        <v>52</v>
      </c>
      <c r="I36" s="120" t="s">
        <v>52</v>
      </c>
    </row>
    <row r="37" spans="3:9" ht="18" thickTop="1" thickBot="1" x14ac:dyDescent="0.25">
      <c r="C37" s="111" t="s">
        <v>49</v>
      </c>
      <c r="D37" s="112">
        <v>10</v>
      </c>
      <c r="E37" s="113">
        <f>AVERAGE(E31,E33)</f>
        <v>13131</v>
      </c>
      <c r="F37" s="113">
        <f t="shared" ref="F37:H37" si="4">AVERAGE(F31,F33)</f>
        <v>45.5</v>
      </c>
      <c r="G37" s="113">
        <f t="shared" si="4"/>
        <v>16</v>
      </c>
      <c r="H37" s="113">
        <f t="shared" si="4"/>
        <v>46</v>
      </c>
      <c r="I37" s="120" t="s">
        <v>52</v>
      </c>
    </row>
    <row r="38" spans="3:9" ht="18" thickTop="1" thickBot="1" x14ac:dyDescent="0.25">
      <c r="C38" s="114" t="s">
        <v>50</v>
      </c>
      <c r="D38" s="115">
        <v>10</v>
      </c>
      <c r="E38" s="113">
        <f>AVERAGE(E32,E34)</f>
        <v>12198</v>
      </c>
      <c r="F38" s="113">
        <f t="shared" ref="F38:H38" si="5">AVERAGE(F32,F34)</f>
        <v>49</v>
      </c>
      <c r="G38" s="113">
        <f t="shared" si="5"/>
        <v>67</v>
      </c>
      <c r="H38" s="113">
        <f t="shared" si="5"/>
        <v>56</v>
      </c>
      <c r="I38" s="121" t="s">
        <v>52</v>
      </c>
    </row>
    <row r="39" spans="3:9" ht="18" thickTop="1" thickBot="1" x14ac:dyDescent="0.25">
      <c r="C39" s="117"/>
      <c r="D39" s="117"/>
      <c r="E39" s="117"/>
      <c r="F39" s="117"/>
      <c r="G39" s="117"/>
      <c r="H39" s="117"/>
      <c r="I39" s="117"/>
    </row>
    <row r="40" spans="3:9" ht="18" thickTop="1" thickBot="1" x14ac:dyDescent="0.25">
      <c r="C40" s="148" t="s">
        <v>56</v>
      </c>
      <c r="D40" s="149"/>
      <c r="E40" s="149"/>
      <c r="F40" s="149"/>
      <c r="G40" s="149"/>
      <c r="H40" s="149"/>
      <c r="I40" s="150"/>
    </row>
    <row r="41" spans="3:9" ht="18" thickTop="1" thickBot="1" x14ac:dyDescent="0.25">
      <c r="C41" s="97" t="s">
        <v>42</v>
      </c>
      <c r="D41" s="98" t="s">
        <v>36</v>
      </c>
      <c r="E41" s="98" t="s">
        <v>37</v>
      </c>
      <c r="F41" s="98" t="s">
        <v>38</v>
      </c>
      <c r="G41" s="98" t="s">
        <v>39</v>
      </c>
      <c r="H41" s="99">
        <v>0.95</v>
      </c>
      <c r="I41" s="100" t="s">
        <v>51</v>
      </c>
    </row>
    <row r="42" spans="3:9" ht="18" thickTop="1" thickBot="1" x14ac:dyDescent="0.25">
      <c r="C42" s="101" t="s">
        <v>63</v>
      </c>
      <c r="D42" s="115">
        <v>10</v>
      </c>
      <c r="E42" s="113">
        <v>14219</v>
      </c>
      <c r="F42" s="113">
        <v>41</v>
      </c>
      <c r="G42" s="113">
        <v>13</v>
      </c>
      <c r="H42" s="113">
        <v>41</v>
      </c>
      <c r="I42" s="116" t="s">
        <v>52</v>
      </c>
    </row>
    <row r="43" spans="3:9" ht="18" thickTop="1" thickBot="1" x14ac:dyDescent="0.25">
      <c r="C43" s="73" t="s">
        <v>64</v>
      </c>
      <c r="D43" s="115">
        <v>10</v>
      </c>
      <c r="E43" s="116">
        <v>12229</v>
      </c>
      <c r="F43" s="116">
        <v>49</v>
      </c>
      <c r="G43" s="116">
        <v>21</v>
      </c>
      <c r="H43" s="116">
        <v>53</v>
      </c>
      <c r="I43" s="116" t="s">
        <v>52</v>
      </c>
    </row>
    <row r="44" spans="3:9" ht="17" thickBot="1" x14ac:dyDescent="0.25">
      <c r="C44" s="111" t="s">
        <v>65</v>
      </c>
      <c r="D44" s="115">
        <v>10</v>
      </c>
      <c r="E44" s="116">
        <v>13131</v>
      </c>
      <c r="F44" s="116">
        <v>46</v>
      </c>
      <c r="G44" s="116">
        <v>16</v>
      </c>
      <c r="H44" s="116">
        <v>46</v>
      </c>
      <c r="I44" s="116" t="s">
        <v>52</v>
      </c>
    </row>
    <row r="45" spans="3:9" ht="17" thickTop="1" x14ac:dyDescent="0.2"/>
  </sheetData>
  <mergeCells count="12">
    <mergeCell ref="C7:I7"/>
    <mergeCell ref="C18:I18"/>
    <mergeCell ref="C29:I29"/>
    <mergeCell ref="C40:I40"/>
    <mergeCell ref="M7:N7"/>
    <mergeCell ref="AB7:AC7"/>
    <mergeCell ref="M6:T6"/>
    <mergeCell ref="V6:AC6"/>
    <mergeCell ref="P7:Q7"/>
    <mergeCell ref="S7:T7"/>
    <mergeCell ref="V7:W7"/>
    <mergeCell ref="Y7:Z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2020-11-22T19:23:30Z</dcterms:modified>
</cp:coreProperties>
</file>