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WebSpace\cs331\exercises\"/>
    </mc:Choice>
  </mc:AlternateContent>
  <bookViews>
    <workbookView xWindow="0" yWindow="0" windowWidth="15360" windowHeight="15300"/>
  </bookViews>
  <sheets>
    <sheet name="Dr. Anda" sheetId="1" r:id="rId1"/>
  </sheets>
  <definedNames>
    <definedName name="ARD">'Dr. Anda'!#REF!</definedName>
    <definedName name="ARDms">'Dr. Anda'!$B$37</definedName>
    <definedName name="ASTms">'Dr. Anda'!$B$7</definedName>
    <definedName name="BpS">'Dr. Anda'!$B$10</definedName>
    <definedName name="BpT">'Dr. Anda'!$B$21</definedName>
    <definedName name="CpD">'Dr. Anda'!$B$13</definedName>
    <definedName name="CSRDms">'Dr. Anda'!$B$45</definedName>
    <definedName name="CSRDnet">'Dr. Anda'!$B$45</definedName>
    <definedName name="CTSTms">'Dr. Anda'!$B$6</definedName>
    <definedName name="GB">'Dr. Anda'!$B$17</definedName>
    <definedName name="GBr4KiBseeks">'Dr. Anda'!$B$32</definedName>
    <definedName name="GiB">'Dr. Anda'!$B$18</definedName>
    <definedName name="KiBx4">'Dr. Anda'!$B$30</definedName>
    <definedName name="KiBx4TT">'Dr. Anda'!#REF!</definedName>
    <definedName name="KiBx4TTms">'Dr. Anda'!$B$31</definedName>
    <definedName name="LCTPTF">'Dr. Anda'!#REF!</definedName>
    <definedName name="LCTPTFGB">'Dr. Anda'!$B$28</definedName>
    <definedName name="LCTPTFGiB">'Dr. Anda'!$B$29</definedName>
    <definedName name="ms2sFactor">'Dr. Anda'!$B$33</definedName>
    <definedName name="msPr">'Dr. Anda'!$B$20</definedName>
    <definedName name="residRDinS">'Dr. Anda'!$B$23</definedName>
    <definedName name="RpM">'Dr. Anda'!$B$5</definedName>
    <definedName name="SCTms">'Dr. Anda'!$B$27</definedName>
    <definedName name="SpR">'Dr. Anda'!$B$19</definedName>
    <definedName name="SpT">'Dr. Anda'!$B$11</definedName>
    <definedName name="SRTms">'Dr. Anda'!$B$26</definedName>
    <definedName name="TpC">'Dr. Anda'!$B$12</definedName>
    <definedName name="TpD">'Dr. Anda'!$B$22</definedName>
    <definedName name="TpGB">'Dr. Anda'!$B$24</definedName>
    <definedName name="TpGiB">'Dr. Anda'!$B$25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3" i="1"/>
  <c r="B51" i="1"/>
  <c r="B30" i="1" l="1"/>
  <c r="B18" i="1"/>
  <c r="B17" i="1"/>
  <c r="B32" i="1" s="1"/>
  <c r="B22" i="1"/>
  <c r="B21" i="1"/>
  <c r="B19" i="1"/>
  <c r="B20" i="1" s="1"/>
  <c r="B37" i="1" l="1"/>
  <c r="B26" i="1" s="1"/>
  <c r="B31" i="1"/>
  <c r="B25" i="1"/>
  <c r="B48" i="1"/>
  <c r="B49" i="1"/>
  <c r="B24" i="1"/>
  <c r="B42" i="1"/>
  <c r="B39" i="1"/>
  <c r="B23" i="1"/>
  <c r="B45" i="1" s="1"/>
  <c r="B29" i="1" l="1"/>
  <c r="B28" i="1"/>
  <c r="B27" i="1"/>
  <c r="B61" i="1" l="1"/>
  <c r="B60" i="1"/>
</calcChain>
</file>

<file path=xl/comments1.xml><?xml version="1.0" encoding="utf-8"?>
<comments xmlns="http://schemas.openxmlformats.org/spreadsheetml/2006/main">
  <authors>
    <author>Anda, Andrew A.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RpM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CTSTms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ASTms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BpS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SpT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TpC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CpD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GB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GiB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SpR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msPr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BpT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TpD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residRDinS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TpGB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TpGiB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SRTms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SCTms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charset val="1"/>
          </rPr>
          <t>LCTPTFGB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charset val="1"/>
          </rPr>
          <t>LCTPTFGiB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KiBx4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KiBx4TTms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GBr4KiBseeks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ms2sFactor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ARDms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charset val="1"/>
          </rPr>
          <t>CSRDms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<sst xmlns="http://schemas.openxmlformats.org/spreadsheetml/2006/main" count="80" uniqueCount="65">
  <si>
    <t>Name:</t>
  </si>
  <si>
    <t>RPM</t>
  </si>
  <si>
    <t>capacities:</t>
  </si>
  <si>
    <t>B/S</t>
  </si>
  <si>
    <t>speeds:</t>
  </si>
  <si>
    <t>ms</t>
  </si>
  <si>
    <t>rotational velocity</t>
  </si>
  <si>
    <t>contiguous track seek time</t>
  </si>
  <si>
    <t>average seek time</t>
  </si>
  <si>
    <t>Bytes / Sector</t>
  </si>
  <si>
    <t>S/T</t>
  </si>
  <si>
    <t>Sectors /Track</t>
  </si>
  <si>
    <t>T/C</t>
  </si>
  <si>
    <t>Tracks/Cylinder</t>
  </si>
  <si>
    <t>C/D</t>
  </si>
  <si>
    <t>Cylinders/Disk</t>
  </si>
  <si>
    <t>intermediate values:</t>
  </si>
  <si>
    <t>Answers:</t>
  </si>
  <si>
    <t>Units</t>
  </si>
  <si>
    <t>Descriptions</t>
  </si>
  <si>
    <t>What is the average rotational delay (ms)?</t>
  </si>
  <si>
    <t>3a</t>
  </si>
  <si>
    <t>What is the total capacity of this HDD (GB)?</t>
  </si>
  <si>
    <t>How long would it take to r/w 1.0 GB of 4KiB records randomly located on the HDD (s)?</t>
  </si>
  <si>
    <t>s</t>
  </si>
  <si>
    <t>single rotation time per second</t>
  </si>
  <si>
    <t>single rotation time per millisecond</t>
  </si>
  <si>
    <t>B/T</t>
  </si>
  <si>
    <t>Bytes per Track</t>
  </si>
  <si>
    <t>B/s</t>
  </si>
  <si>
    <t>S</t>
  </si>
  <si>
    <t>residual rotational delay in sectors</t>
  </si>
  <si>
    <t>GB</t>
  </si>
  <si>
    <t>T/D</t>
  </si>
  <si>
    <t>Tracks per Disk</t>
  </si>
  <si>
    <t>gigabyte</t>
  </si>
  <si>
    <t>GiB</t>
  </si>
  <si>
    <t>gibibyte</t>
  </si>
  <si>
    <t>T/GB</t>
  </si>
  <si>
    <t>Tracks per GB</t>
  </si>
  <si>
    <t>T/GiB</t>
  </si>
  <si>
    <t>Tracks per GiB</t>
  </si>
  <si>
    <t>Single random track r/w time in milliseconds</t>
  </si>
  <si>
    <t>Single contiguous track r/w time in milliseconds</t>
  </si>
  <si>
    <t>Last contiguous track partial track factor (GB)</t>
  </si>
  <si>
    <t>Last contiguous track partial track factor (GiB)</t>
  </si>
  <si>
    <r>
      <t xml:space="preserve">… 1.0 </t>
    </r>
    <r>
      <rPr>
        <b/>
        <sz val="11"/>
        <color theme="1"/>
        <rFont val="Calibri"/>
        <family val="2"/>
        <scheme val="minor"/>
      </rPr>
      <t>GiB</t>
    </r>
  </si>
  <si>
    <t>4KiB Transfer Time</t>
  </si>
  <si>
    <t>B</t>
  </si>
  <si>
    <t>4KiB</t>
  </si>
  <si>
    <t>1.0 GB of Random 4KiB seeks count</t>
  </si>
  <si>
    <t>What is the optimal count of sectors for track skewing to minimize the contiguous track seek rotational delay?</t>
  </si>
  <si>
    <t xml:space="preserve"> [ ceil( (CTST / time for one rotation) * (S/T)) ]</t>
  </si>
  <si>
    <t>What is the contiguous track residual rotational delay after track skewing?</t>
  </si>
  <si>
    <t xml:space="preserve"> (the time difference between applying the ceil() function and not )</t>
  </si>
  <si>
    <t xml:space="preserve">What is the maximum possible data r/w rate (B/s)? </t>
  </si>
  <si>
    <t>[B/T / (time for one rotation)]</t>
  </si>
  <si>
    <r>
      <t xml:space="preserve">How long would it take to sequentially r/w a 1.0 </t>
    </r>
    <r>
      <rPr>
        <b/>
        <sz val="11"/>
        <color theme="1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 single-extent file </t>
    </r>
  </si>
  <si>
    <t>where the sectors were formatted with optimal track skewing (s)?</t>
  </si>
  <si>
    <t xml:space="preserve"> [Using formula given in class: TpGB * (ASTms + ARDms +KiBx4TTms)/1000]</t>
  </si>
  <si>
    <t xml:space="preserve"> [Using corrected formula: GBr4KiBseeks * (ASTms +ARDms +  KiBx4TTms)/1000]</t>
  </si>
  <si>
    <t>What is the ratio of 1.0 GB random r/w time to the 1.0 GB sequential r/w time for this HDD?  [formula given in class]</t>
  </si>
  <si>
    <t>What is the ratio of 1.0 GB random r/w time to the 1.0 GB sequential r/w time for this HDD? [corrected formula]</t>
  </si>
  <si>
    <t>milliseconds --&gt; seconds conversion factor</t>
  </si>
  <si>
    <t>Dr. 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</si>
</sst>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E+00"/>
    <numFmt numFmtId="165" formatCode="0.0000"/>
    <numFmt numFmtId="166" formatCode="0.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tabSelected="1" zoomScaleNormal="100" workbookViewId="0">
      <selection activeCell="D1" sqref="D1:D1048576"/>
    </sheetView>
  </sheetViews>
  <sheetFormatPr defaultRowHeight="15" x14ac:dyDescent="0.25"/>
  <cols>
    <col min="1" max="1" width="9.140625" style="5"/>
    <col min="2" max="2" width="12" bestFit="1" customWidth="1"/>
    <col min="3" max="3" width="5.85546875" bestFit="1" customWidth="1"/>
    <col min="4" max="4" width="105.28515625" bestFit="1" customWidth="1"/>
    <col min="19" max="19" width="12" bestFit="1" customWidth="1"/>
  </cols>
  <sheetData>
    <row r="1" spans="1:4" x14ac:dyDescent="0.25">
      <c r="A1" s="5" t="s">
        <v>0</v>
      </c>
      <c r="B1" t="s">
        <v>64</v>
      </c>
    </row>
    <row r="3" spans="1:4" x14ac:dyDescent="0.25">
      <c r="C3" s="1" t="s">
        <v>18</v>
      </c>
      <c r="D3" t="s">
        <v>19</v>
      </c>
    </row>
    <row r="4" spans="1:4" x14ac:dyDescent="0.25">
      <c r="A4" s="5" t="s">
        <v>4</v>
      </c>
    </row>
    <row r="5" spans="1:4" x14ac:dyDescent="0.25">
      <c r="B5">
        <v>7200</v>
      </c>
      <c r="C5" t="s">
        <v>1</v>
      </c>
      <c r="D5" t="s">
        <v>6</v>
      </c>
    </row>
    <row r="6" spans="1:4" x14ac:dyDescent="0.25">
      <c r="B6">
        <v>1</v>
      </c>
      <c r="C6" t="s">
        <v>5</v>
      </c>
      <c r="D6" t="s">
        <v>7</v>
      </c>
    </row>
    <row r="7" spans="1:4" x14ac:dyDescent="0.25">
      <c r="B7">
        <v>10</v>
      </c>
      <c r="C7" t="s">
        <v>5</v>
      </c>
      <c r="D7" t="s">
        <v>8</v>
      </c>
    </row>
    <row r="9" spans="1:4" x14ac:dyDescent="0.25">
      <c r="A9" s="5" t="s">
        <v>2</v>
      </c>
    </row>
    <row r="10" spans="1:4" x14ac:dyDescent="0.25">
      <c r="B10">
        <v>512</v>
      </c>
      <c r="C10" t="s">
        <v>3</v>
      </c>
      <c r="D10" t="s">
        <v>9</v>
      </c>
    </row>
    <row r="11" spans="1:4" x14ac:dyDescent="0.25">
      <c r="B11">
        <v>63</v>
      </c>
      <c r="C11" t="s">
        <v>10</v>
      </c>
      <c r="D11" t="s">
        <v>11</v>
      </c>
    </row>
    <row r="12" spans="1:4" x14ac:dyDescent="0.25">
      <c r="B12">
        <v>1420</v>
      </c>
      <c r="C12" t="s">
        <v>12</v>
      </c>
      <c r="D12" t="s">
        <v>13</v>
      </c>
    </row>
    <row r="13" spans="1:4" x14ac:dyDescent="0.25">
      <c r="B13">
        <v>16383</v>
      </c>
      <c r="C13" t="s">
        <v>14</v>
      </c>
      <c r="D13" t="s">
        <v>15</v>
      </c>
    </row>
    <row r="15" spans="1:4" x14ac:dyDescent="0.25">
      <c r="A15" s="5" t="s">
        <v>16</v>
      </c>
    </row>
    <row r="17" spans="2:4" x14ac:dyDescent="0.25">
      <c r="B17" s="2">
        <f>POWER(1000,3)</f>
        <v>1000000000</v>
      </c>
      <c r="C17" t="s">
        <v>32</v>
      </c>
      <c r="D17" t="s">
        <v>35</v>
      </c>
    </row>
    <row r="18" spans="2:4" x14ac:dyDescent="0.25">
      <c r="B18">
        <f>POWER(POWER(2,10),3)</f>
        <v>1073741824</v>
      </c>
      <c r="C18" t="s">
        <v>36</v>
      </c>
      <c r="D18" t="s">
        <v>37</v>
      </c>
    </row>
    <row r="19" spans="2:4" x14ac:dyDescent="0.25">
      <c r="B19" s="2">
        <f>1/(RpM/60)</f>
        <v>8.3333333333333332E-3</v>
      </c>
      <c r="C19" t="s">
        <v>24</v>
      </c>
      <c r="D19" t="s">
        <v>25</v>
      </c>
    </row>
    <row r="20" spans="2:4" x14ac:dyDescent="0.25">
      <c r="B20" s="3">
        <f>SpR*1000</f>
        <v>8.3333333333333339</v>
      </c>
      <c r="C20" t="s">
        <v>5</v>
      </c>
      <c r="D20" t="s">
        <v>26</v>
      </c>
    </row>
    <row r="21" spans="2:4" x14ac:dyDescent="0.25">
      <c r="B21" s="2">
        <f>BpS*SpT</f>
        <v>32256</v>
      </c>
      <c r="C21" t="s">
        <v>27</v>
      </c>
      <c r="D21" t="s">
        <v>28</v>
      </c>
    </row>
    <row r="22" spans="2:4" x14ac:dyDescent="0.25">
      <c r="B22" s="2">
        <f>TpC*CpD</f>
        <v>23263860</v>
      </c>
      <c r="C22" t="s">
        <v>33</v>
      </c>
      <c r="D22" t="s">
        <v>34</v>
      </c>
    </row>
    <row r="23" spans="2:4" x14ac:dyDescent="0.25">
      <c r="B23">
        <f>CEILING((CTSTms/msPr)*SpT,1)-(CTSTms/msPr)*SpT</f>
        <v>0.44000000000000039</v>
      </c>
      <c r="C23" t="s">
        <v>30</v>
      </c>
      <c r="D23" t="s">
        <v>31</v>
      </c>
    </row>
    <row r="24" spans="2:4" x14ac:dyDescent="0.25">
      <c r="B24">
        <f>GB/BpT</f>
        <v>31001.984126984127</v>
      </c>
      <c r="C24" t="s">
        <v>38</v>
      </c>
      <c r="D24" t="s">
        <v>39</v>
      </c>
    </row>
    <row r="25" spans="2:4" x14ac:dyDescent="0.25">
      <c r="B25">
        <f>GiB/BpT</f>
        <v>33288.126984126982</v>
      </c>
      <c r="C25" t="s">
        <v>40</v>
      </c>
      <c r="D25" t="s">
        <v>41</v>
      </c>
    </row>
    <row r="26" spans="2:4" x14ac:dyDescent="0.25">
      <c r="B26">
        <f>ASTms+ARDms+msPr</f>
        <v>22.5</v>
      </c>
      <c r="C26" t="s">
        <v>5</v>
      </c>
      <c r="D26" t="s">
        <v>42</v>
      </c>
    </row>
    <row r="27" spans="2:4" x14ac:dyDescent="0.25">
      <c r="B27">
        <f>CTSTms+CSRDms+msPr</f>
        <v>9.3915343915343925</v>
      </c>
      <c r="C27" t="s">
        <v>5</v>
      </c>
      <c r="D27" t="s">
        <v>43</v>
      </c>
    </row>
    <row r="28" spans="2:4" x14ac:dyDescent="0.25">
      <c r="B28">
        <f>CEILING((TpGB-FLOOR(TpGB,1))*SpT,1)/SpT</f>
        <v>1</v>
      </c>
      <c r="D28" t="s">
        <v>44</v>
      </c>
    </row>
    <row r="29" spans="2:4" x14ac:dyDescent="0.25">
      <c r="B29">
        <f>CEILING((TpGiB-FLOOR(TpGiB,1))*SpT,1)/SpT</f>
        <v>0.12698412698412698</v>
      </c>
      <c r="D29" t="s">
        <v>45</v>
      </c>
    </row>
    <row r="30" spans="2:4" x14ac:dyDescent="0.25">
      <c r="B30">
        <f>4*POWER(2,10)</f>
        <v>4096</v>
      </c>
      <c r="C30" t="s">
        <v>48</v>
      </c>
      <c r="D30" t="s">
        <v>49</v>
      </c>
    </row>
    <row r="31" spans="2:4" x14ac:dyDescent="0.25">
      <c r="B31">
        <f>KiBx4/BpT*msPr</f>
        <v>1.0582010582010581</v>
      </c>
      <c r="C31" t="s">
        <v>5</v>
      </c>
      <c r="D31" t="s">
        <v>47</v>
      </c>
    </row>
    <row r="32" spans="2:4" x14ac:dyDescent="0.25">
      <c r="B32">
        <f>CEILING(GB/KiBx4,1)</f>
        <v>244141</v>
      </c>
      <c r="D32" t="s">
        <v>50</v>
      </c>
    </row>
    <row r="33" spans="1:4" x14ac:dyDescent="0.25">
      <c r="B33">
        <v>1000</v>
      </c>
      <c r="D33" t="s">
        <v>63</v>
      </c>
    </row>
    <row r="35" spans="1:4" x14ac:dyDescent="0.25">
      <c r="A35" s="5" t="s">
        <v>17</v>
      </c>
    </row>
    <row r="37" spans="1:4" x14ac:dyDescent="0.25">
      <c r="A37" s="5">
        <v>1</v>
      </c>
      <c r="B37">
        <f>msPr/2</f>
        <v>4.166666666666667</v>
      </c>
      <c r="C37" t="s">
        <v>5</v>
      </c>
      <c r="D37" t="s">
        <v>20</v>
      </c>
    </row>
    <row r="39" spans="1:4" x14ac:dyDescent="0.25">
      <c r="A39" s="5">
        <v>2</v>
      </c>
      <c r="B39" s="4">
        <f>BpT/SpR</f>
        <v>3870720</v>
      </c>
      <c r="C39" t="s">
        <v>29</v>
      </c>
      <c r="D39" t="s">
        <v>55</v>
      </c>
    </row>
    <row r="40" spans="1:4" x14ac:dyDescent="0.25">
      <c r="B40" s="4"/>
      <c r="D40" t="s">
        <v>56</v>
      </c>
    </row>
    <row r="42" spans="1:4" x14ac:dyDescent="0.25">
      <c r="A42" s="5">
        <v>3</v>
      </c>
      <c r="B42">
        <f>CEILING((CTSTms/msPr)*SpT,1)</f>
        <v>8</v>
      </c>
      <c r="C42" t="s">
        <v>30</v>
      </c>
      <c r="D42" t="s">
        <v>51</v>
      </c>
    </row>
    <row r="43" spans="1:4" x14ac:dyDescent="0.25">
      <c r="D43" t="s">
        <v>52</v>
      </c>
    </row>
    <row r="45" spans="1:4" x14ac:dyDescent="0.25">
      <c r="A45" s="6" t="s">
        <v>21</v>
      </c>
      <c r="B45" s="2">
        <f>msPr*(residRDinS/SpT)</f>
        <v>5.8201058201058253E-2</v>
      </c>
      <c r="C45" t="s">
        <v>5</v>
      </c>
      <c r="D45" t="s">
        <v>53</v>
      </c>
    </row>
    <row r="46" spans="1:4" x14ac:dyDescent="0.25">
      <c r="A46" s="6"/>
      <c r="B46" s="2"/>
      <c r="D46" t="s">
        <v>54</v>
      </c>
    </row>
    <row r="48" spans="1:4" x14ac:dyDescent="0.25">
      <c r="A48" s="5">
        <v>4</v>
      </c>
      <c r="B48">
        <f>(BpT*TpD)/GB</f>
        <v>750.39906815999996</v>
      </c>
      <c r="C48" t="s">
        <v>32</v>
      </c>
      <c r="D48" t="s">
        <v>22</v>
      </c>
    </row>
    <row r="49" spans="1:4" x14ac:dyDescent="0.25">
      <c r="B49">
        <f>(BpT*TpD)/GiB</f>
        <v>698.86359214782715</v>
      </c>
      <c r="C49" t="s">
        <v>36</v>
      </c>
    </row>
    <row r="51" spans="1:4" x14ac:dyDescent="0.25">
      <c r="A51" s="5">
        <v>5</v>
      </c>
      <c r="B51">
        <f>(SRTms+(FLOOR(TpGB,1)-1)*SCTms+SCTms*LCTPTFGB)/ms2sFactor</f>
        <v>291.16945767195773</v>
      </c>
      <c r="C51" t="s">
        <v>24</v>
      </c>
      <c r="D51" t="s">
        <v>57</v>
      </c>
    </row>
    <row r="52" spans="1:4" x14ac:dyDescent="0.25">
      <c r="D52" t="s">
        <v>58</v>
      </c>
    </row>
    <row r="53" spans="1:4" x14ac:dyDescent="0.25">
      <c r="B53">
        <f>(SRTms+(FLOOR(TpGiB,1)-1)*SCTms+SCTms*LCTPTFGiB)/ms2sFactor</f>
        <v>312.63969786680104</v>
      </c>
      <c r="C53" t="s">
        <v>24</v>
      </c>
      <c r="D53" t="s">
        <v>46</v>
      </c>
    </row>
    <row r="55" spans="1:4" x14ac:dyDescent="0.25">
      <c r="A55" s="5">
        <v>6</v>
      </c>
      <c r="B55">
        <f>CEILING(TpGB,1)*(ASTms+ARDms+KiBx4TTms)/ms2sFactor</f>
        <v>472.00134920634923</v>
      </c>
      <c r="C55" t="s">
        <v>24</v>
      </c>
      <c r="D55" t="s">
        <v>23</v>
      </c>
    </row>
    <row r="56" spans="1:4" x14ac:dyDescent="0.25">
      <c r="D56" t="s">
        <v>59</v>
      </c>
    </row>
    <row r="57" spans="1:4" x14ac:dyDescent="0.25">
      <c r="B57">
        <f>GBr4KiBseeks*(ASTms+ARDms+KiBx4TTms)/ms2sFactor</f>
        <v>3717.0144312169314</v>
      </c>
      <c r="C57" t="s">
        <v>24</v>
      </c>
      <c r="D57" t="s">
        <v>23</v>
      </c>
    </row>
    <row r="58" spans="1:4" x14ac:dyDescent="0.25">
      <c r="D58" t="s">
        <v>60</v>
      </c>
    </row>
    <row r="60" spans="1:4" x14ac:dyDescent="0.25">
      <c r="A60" s="5">
        <v>7</v>
      </c>
      <c r="B60">
        <f>B55/B51</f>
        <v>1.6210537773440625</v>
      </c>
      <c r="D60" t="s">
        <v>61</v>
      </c>
    </row>
    <row r="61" spans="1:4" x14ac:dyDescent="0.25">
      <c r="B61">
        <f>B57/B51</f>
        <v>12.76581156875546</v>
      </c>
      <c r="D61" t="s">
        <v>62</v>
      </c>
    </row>
  </sheetData>
  <pageMargins left="0.7" right="0.7" top="0.75" bottom="0.75" header="0.3" footer="0.3"/>
  <pageSetup scale="56" orientation="landscape" r:id="rId1"/>
  <headerFooter>
    <oddHeader>&amp;LCSCI 331 Fall 2019&amp;CHDD Computations Exercise
Solution Template&amp;RProf. A. A. Anda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28" baseType="lpstr">
      <vt:lpstr>Dr. Anda</vt:lpstr>
      <vt:lpstr>ARDms</vt:lpstr>
      <vt:lpstr>ASTms</vt:lpstr>
      <vt:lpstr>BpS</vt:lpstr>
      <vt:lpstr>BpT</vt:lpstr>
      <vt:lpstr>CpD</vt:lpstr>
      <vt:lpstr>CSRDms</vt:lpstr>
      <vt:lpstr>CSRDnet</vt:lpstr>
      <vt:lpstr>CTSTms</vt:lpstr>
      <vt:lpstr>GB</vt:lpstr>
      <vt:lpstr>GBr4KiBseeks</vt:lpstr>
      <vt:lpstr>GiB</vt:lpstr>
      <vt:lpstr>KiBx4</vt:lpstr>
      <vt:lpstr>KiBx4TTms</vt:lpstr>
      <vt:lpstr>LCTPTFGB</vt:lpstr>
      <vt:lpstr>LCTPTFGiB</vt:lpstr>
      <vt:lpstr>ms2sFactor</vt:lpstr>
      <vt:lpstr>msPr</vt:lpstr>
      <vt:lpstr>residRDinS</vt:lpstr>
      <vt:lpstr>RpM</vt:lpstr>
      <vt:lpstr>SCTms</vt:lpstr>
      <vt:lpstr>SpR</vt:lpstr>
      <vt:lpstr>SpT</vt:lpstr>
      <vt:lpstr>SRTms</vt:lpstr>
      <vt:lpstr>TpC</vt:lpstr>
      <vt:lpstr>TpD</vt:lpstr>
      <vt:lpstr>TpGB</vt:lpstr>
      <vt:lpstr>TpGiB</vt:lpstr>
    </vt:vector>
  </TitlesOfParts>
  <Company>St. Cloud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Anda, Andrew A.</dc:creator>
  <cp:lastModifiedBy>Anda, Andrew A.</cp:lastModifiedBy>
  <cp:lastPrinted>2019-10-08T23:06:43Z</cp:lastPrinted>
  <dcterms:created xsi:type="dcterms:W3CDTF">2019-10-04T14:22:56Z</dcterms:created>
  <dcterms:modified xsi:type="dcterms:W3CDTF">2019-10-08T23:37:00Z</dcterms:modified>
</cp:coreProperties>
</file>