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7"/>
  </bookViews>
  <sheets>
    <sheet name="Ark1" sheetId="1" r:id="rId1"/>
    <sheet name="8lb on Body 2" sheetId="10" r:id="rId2"/>
    <sheet name="With Organs 3" sheetId="9" r:id="rId3"/>
    <sheet name="With Organs 2" sheetId="8" r:id="rId4"/>
    <sheet name="With Organs" sheetId="7" r:id="rId5"/>
    <sheet name="No organs" sheetId="6" r:id="rId6"/>
    <sheet name="15lb on body" sheetId="5" r:id="rId7"/>
    <sheet name="8lb on body" sheetId="4" r:id="rId8"/>
    <sheet name="Calibration 2.0" sheetId="3" r:id="rId9"/>
    <sheet name="Data " sheetId="2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" i="9" l="1"/>
  <c r="M63" i="9"/>
  <c r="B74" i="10"/>
  <c r="L74" i="10" s="1"/>
  <c r="B73" i="10"/>
  <c r="L73" i="10" s="1"/>
  <c r="S55" i="10"/>
  <c r="I75" i="10" s="1"/>
  <c r="R55" i="10"/>
  <c r="H75" i="10" s="1"/>
  <c r="Q55" i="10"/>
  <c r="G75" i="10" s="1"/>
  <c r="P55" i="10"/>
  <c r="F75" i="10" s="1"/>
  <c r="P75" i="10" s="1"/>
  <c r="O55" i="10"/>
  <c r="E75" i="10" s="1"/>
  <c r="N55" i="10"/>
  <c r="D75" i="10" s="1"/>
  <c r="N75" i="10" s="1"/>
  <c r="M55" i="10"/>
  <c r="C75" i="10" s="1"/>
  <c r="L55" i="10"/>
  <c r="B75" i="10" s="1"/>
  <c r="L75" i="10" s="1"/>
  <c r="S54" i="10"/>
  <c r="I74" i="10" s="1"/>
  <c r="R54" i="10"/>
  <c r="H74" i="10" s="1"/>
  <c r="Q54" i="10"/>
  <c r="G74" i="10" s="1"/>
  <c r="P54" i="10"/>
  <c r="F74" i="10" s="1"/>
  <c r="P74" i="10" s="1"/>
  <c r="O54" i="10"/>
  <c r="E74" i="10" s="1"/>
  <c r="N54" i="10"/>
  <c r="D74" i="10" s="1"/>
  <c r="N74" i="10" s="1"/>
  <c r="M54" i="10"/>
  <c r="C74" i="10" s="1"/>
  <c r="L54" i="10"/>
  <c r="S53" i="10"/>
  <c r="I73" i="10" s="1"/>
  <c r="R53" i="10"/>
  <c r="H73" i="10" s="1"/>
  <c r="Q53" i="10"/>
  <c r="G73" i="10" s="1"/>
  <c r="P53" i="10"/>
  <c r="F73" i="10" s="1"/>
  <c r="P73" i="10" s="1"/>
  <c r="O53" i="10"/>
  <c r="E73" i="10" s="1"/>
  <c r="N53" i="10"/>
  <c r="D73" i="10" s="1"/>
  <c r="N73" i="10" s="1"/>
  <c r="M53" i="10"/>
  <c r="C73" i="10" s="1"/>
  <c r="L53" i="10"/>
  <c r="S52" i="10"/>
  <c r="I72" i="10" s="1"/>
  <c r="R52" i="10"/>
  <c r="H72" i="10" s="1"/>
  <c r="Q52" i="10"/>
  <c r="G72" i="10" s="1"/>
  <c r="P52" i="10"/>
  <c r="F72" i="10" s="1"/>
  <c r="P72" i="10" s="1"/>
  <c r="O52" i="10"/>
  <c r="E72" i="10" s="1"/>
  <c r="N52" i="10"/>
  <c r="D72" i="10" s="1"/>
  <c r="N72" i="10" s="1"/>
  <c r="M52" i="10"/>
  <c r="C72" i="10" s="1"/>
  <c r="L52" i="10"/>
  <c r="B72" i="10" s="1"/>
  <c r="L72" i="10" s="1"/>
  <c r="S51" i="10"/>
  <c r="I71" i="10" s="1"/>
  <c r="R51" i="10"/>
  <c r="H71" i="10" s="1"/>
  <c r="Q51" i="10"/>
  <c r="G71" i="10" s="1"/>
  <c r="P51" i="10"/>
  <c r="F71" i="10" s="1"/>
  <c r="P71" i="10" s="1"/>
  <c r="O51" i="10"/>
  <c r="E71" i="10" s="1"/>
  <c r="N51" i="10"/>
  <c r="D71" i="10" s="1"/>
  <c r="N71" i="10" s="1"/>
  <c r="M51" i="10"/>
  <c r="C71" i="10" s="1"/>
  <c r="L51" i="10"/>
  <c r="B71" i="10" s="1"/>
  <c r="L71" i="10" s="1"/>
  <c r="S50" i="10"/>
  <c r="I70" i="10" s="1"/>
  <c r="R50" i="10"/>
  <c r="H70" i="10" s="1"/>
  <c r="Q50" i="10"/>
  <c r="G70" i="10" s="1"/>
  <c r="P50" i="10"/>
  <c r="F70" i="10" s="1"/>
  <c r="P70" i="10" s="1"/>
  <c r="O50" i="10"/>
  <c r="E70" i="10" s="1"/>
  <c r="N50" i="10"/>
  <c r="D70" i="10" s="1"/>
  <c r="N70" i="10" s="1"/>
  <c r="M50" i="10"/>
  <c r="C70" i="10" s="1"/>
  <c r="L50" i="10"/>
  <c r="B70" i="10" s="1"/>
  <c r="L70" i="10" s="1"/>
  <c r="S49" i="10"/>
  <c r="I69" i="10" s="1"/>
  <c r="R49" i="10"/>
  <c r="H69" i="10" s="1"/>
  <c r="Q49" i="10"/>
  <c r="G69" i="10" s="1"/>
  <c r="P49" i="10"/>
  <c r="F69" i="10" s="1"/>
  <c r="P69" i="10" s="1"/>
  <c r="O49" i="10"/>
  <c r="E69" i="10" s="1"/>
  <c r="N49" i="10"/>
  <c r="D69" i="10" s="1"/>
  <c r="N69" i="10" s="1"/>
  <c r="M49" i="10"/>
  <c r="C69" i="10" s="1"/>
  <c r="L49" i="10"/>
  <c r="B69" i="10" s="1"/>
  <c r="L69" i="10" s="1"/>
  <c r="S48" i="10"/>
  <c r="I68" i="10" s="1"/>
  <c r="R48" i="10"/>
  <c r="H68" i="10" s="1"/>
  <c r="Q48" i="10"/>
  <c r="G68" i="10" s="1"/>
  <c r="P48" i="10"/>
  <c r="F68" i="10" s="1"/>
  <c r="P68" i="10" s="1"/>
  <c r="O48" i="10"/>
  <c r="E68" i="10" s="1"/>
  <c r="N48" i="10"/>
  <c r="D68" i="10" s="1"/>
  <c r="N68" i="10" s="1"/>
  <c r="M48" i="10"/>
  <c r="C68" i="10" s="1"/>
  <c r="L48" i="10"/>
  <c r="B68" i="10" s="1"/>
  <c r="L68" i="10" s="1"/>
  <c r="S47" i="10"/>
  <c r="I67" i="10" s="1"/>
  <c r="R47" i="10"/>
  <c r="H67" i="10" s="1"/>
  <c r="Q47" i="10"/>
  <c r="G67" i="10" s="1"/>
  <c r="P47" i="10"/>
  <c r="F67" i="10" s="1"/>
  <c r="P67" i="10" s="1"/>
  <c r="O47" i="10"/>
  <c r="E67" i="10" s="1"/>
  <c r="N47" i="10"/>
  <c r="D67" i="10" s="1"/>
  <c r="N67" i="10" s="1"/>
  <c r="M47" i="10"/>
  <c r="C67" i="10" s="1"/>
  <c r="L47" i="10"/>
  <c r="B67" i="10" s="1"/>
  <c r="L67" i="10" s="1"/>
  <c r="S46" i="10"/>
  <c r="I66" i="10" s="1"/>
  <c r="R46" i="10"/>
  <c r="H66" i="10" s="1"/>
  <c r="Q46" i="10"/>
  <c r="G66" i="10" s="1"/>
  <c r="P46" i="10"/>
  <c r="F66" i="10" s="1"/>
  <c r="P66" i="10" s="1"/>
  <c r="O46" i="10"/>
  <c r="E66" i="10" s="1"/>
  <c r="N46" i="10"/>
  <c r="D66" i="10" s="1"/>
  <c r="N66" i="10" s="1"/>
  <c r="M46" i="10"/>
  <c r="C66" i="10" s="1"/>
  <c r="L46" i="10"/>
  <c r="B66" i="10" s="1"/>
  <c r="L66" i="10" s="1"/>
  <c r="S45" i="10"/>
  <c r="I65" i="10" s="1"/>
  <c r="R45" i="10"/>
  <c r="H65" i="10" s="1"/>
  <c r="Q45" i="10"/>
  <c r="G65" i="10" s="1"/>
  <c r="P45" i="10"/>
  <c r="F65" i="10" s="1"/>
  <c r="P65" i="10" s="1"/>
  <c r="O45" i="10"/>
  <c r="E65" i="10" s="1"/>
  <c r="N45" i="10"/>
  <c r="D65" i="10" s="1"/>
  <c r="N65" i="10" s="1"/>
  <c r="M45" i="10"/>
  <c r="C65" i="10" s="1"/>
  <c r="L45" i="10"/>
  <c r="B65" i="10" s="1"/>
  <c r="L65" i="10" s="1"/>
  <c r="S44" i="10"/>
  <c r="I64" i="10" s="1"/>
  <c r="R44" i="10"/>
  <c r="H64" i="10" s="1"/>
  <c r="Q44" i="10"/>
  <c r="G64" i="10" s="1"/>
  <c r="P44" i="10"/>
  <c r="F64" i="10" s="1"/>
  <c r="P64" i="10" s="1"/>
  <c r="O44" i="10"/>
  <c r="E64" i="10" s="1"/>
  <c r="N44" i="10"/>
  <c r="D64" i="10" s="1"/>
  <c r="N64" i="10" s="1"/>
  <c r="M44" i="10"/>
  <c r="C64" i="10" s="1"/>
  <c r="L44" i="10"/>
  <c r="B64" i="10" s="1"/>
  <c r="L64" i="10" s="1"/>
  <c r="S43" i="10"/>
  <c r="I63" i="10" s="1"/>
  <c r="R43" i="10"/>
  <c r="H63" i="10" s="1"/>
  <c r="Q43" i="10"/>
  <c r="G63" i="10" s="1"/>
  <c r="P43" i="10"/>
  <c r="F63" i="10" s="1"/>
  <c r="P63" i="10" s="1"/>
  <c r="O43" i="10"/>
  <c r="E63" i="10" s="1"/>
  <c r="N43" i="10"/>
  <c r="D63" i="10" s="1"/>
  <c r="N63" i="10" s="1"/>
  <c r="M43" i="10"/>
  <c r="C63" i="10" s="1"/>
  <c r="L43" i="10"/>
  <c r="B63" i="10" s="1"/>
  <c r="L63" i="10" s="1"/>
  <c r="AC38" i="10"/>
  <c r="AB38" i="10"/>
  <c r="AA38" i="10"/>
  <c r="Z38" i="10"/>
  <c r="Y38" i="10"/>
  <c r="X38" i="10"/>
  <c r="W38" i="10"/>
  <c r="V38" i="10"/>
  <c r="S38" i="10"/>
  <c r="R38" i="10"/>
  <c r="Q38" i="10"/>
  <c r="P38" i="10"/>
  <c r="O38" i="10"/>
  <c r="N38" i="10"/>
  <c r="M38" i="10"/>
  <c r="L38" i="10"/>
  <c r="I38" i="10"/>
  <c r="H38" i="10"/>
  <c r="G38" i="10"/>
  <c r="F38" i="10"/>
  <c r="E38" i="10"/>
  <c r="D38" i="10"/>
  <c r="C38" i="10"/>
  <c r="B38" i="10"/>
  <c r="AC37" i="10"/>
  <c r="AB37" i="10"/>
  <c r="AA37" i="10"/>
  <c r="Z37" i="10"/>
  <c r="Y37" i="10"/>
  <c r="X37" i="10"/>
  <c r="W37" i="10"/>
  <c r="V37" i="10"/>
  <c r="S37" i="10"/>
  <c r="R37" i="10"/>
  <c r="Q37" i="10"/>
  <c r="P37" i="10"/>
  <c r="O37" i="10"/>
  <c r="N37" i="10"/>
  <c r="M37" i="10"/>
  <c r="L37" i="10"/>
  <c r="I37" i="10"/>
  <c r="H37" i="10"/>
  <c r="G37" i="10"/>
  <c r="F37" i="10"/>
  <c r="E37" i="10"/>
  <c r="D37" i="10"/>
  <c r="C37" i="10"/>
  <c r="B37" i="10"/>
  <c r="AC36" i="10"/>
  <c r="AB36" i="10"/>
  <c r="AA36" i="10"/>
  <c r="Z36" i="10"/>
  <c r="Y36" i="10"/>
  <c r="X36" i="10"/>
  <c r="W36" i="10"/>
  <c r="V36" i="10"/>
  <c r="S36" i="10"/>
  <c r="R36" i="10"/>
  <c r="Q36" i="10"/>
  <c r="P36" i="10"/>
  <c r="O36" i="10"/>
  <c r="N36" i="10"/>
  <c r="M36" i="10"/>
  <c r="L36" i="10"/>
  <c r="I36" i="10"/>
  <c r="H36" i="10"/>
  <c r="G36" i="10"/>
  <c r="F36" i="10"/>
  <c r="E36" i="10"/>
  <c r="D36" i="10"/>
  <c r="C36" i="10"/>
  <c r="B36" i="10"/>
  <c r="AC35" i="10"/>
  <c r="AB35" i="10"/>
  <c r="AA35" i="10"/>
  <c r="Z35" i="10"/>
  <c r="Y35" i="10"/>
  <c r="X35" i="10"/>
  <c r="W35" i="10"/>
  <c r="V35" i="10"/>
  <c r="S35" i="10"/>
  <c r="R35" i="10"/>
  <c r="Q35" i="10"/>
  <c r="P35" i="10"/>
  <c r="O35" i="10"/>
  <c r="N35" i="10"/>
  <c r="M35" i="10"/>
  <c r="L35" i="10"/>
  <c r="I35" i="10"/>
  <c r="H35" i="10"/>
  <c r="G35" i="10"/>
  <c r="F35" i="10"/>
  <c r="E35" i="10"/>
  <c r="D35" i="10"/>
  <c r="C35" i="10"/>
  <c r="B35" i="10"/>
  <c r="AC34" i="10"/>
  <c r="AB34" i="10"/>
  <c r="AA34" i="10"/>
  <c r="Z34" i="10"/>
  <c r="Y34" i="10"/>
  <c r="X34" i="10"/>
  <c r="W34" i="10"/>
  <c r="V34" i="10"/>
  <c r="S34" i="10"/>
  <c r="R34" i="10"/>
  <c r="Q34" i="10"/>
  <c r="P34" i="10"/>
  <c r="O34" i="10"/>
  <c r="N34" i="10"/>
  <c r="M34" i="10"/>
  <c r="L34" i="10"/>
  <c r="I34" i="10"/>
  <c r="H34" i="10"/>
  <c r="G34" i="10"/>
  <c r="F34" i="10"/>
  <c r="E34" i="10"/>
  <c r="D34" i="10"/>
  <c r="C34" i="10"/>
  <c r="B34" i="10"/>
  <c r="AC33" i="10"/>
  <c r="AB33" i="10"/>
  <c r="AA33" i="10"/>
  <c r="Z33" i="10"/>
  <c r="Y33" i="10"/>
  <c r="X33" i="10"/>
  <c r="W33" i="10"/>
  <c r="V33" i="10"/>
  <c r="S33" i="10"/>
  <c r="R33" i="10"/>
  <c r="Q33" i="10"/>
  <c r="P33" i="10"/>
  <c r="O33" i="10"/>
  <c r="N33" i="10"/>
  <c r="M33" i="10"/>
  <c r="L33" i="10"/>
  <c r="I33" i="10"/>
  <c r="H33" i="10"/>
  <c r="G33" i="10"/>
  <c r="F33" i="10"/>
  <c r="E33" i="10"/>
  <c r="D33" i="10"/>
  <c r="C33" i="10"/>
  <c r="B33" i="10"/>
  <c r="AC32" i="10"/>
  <c r="AB32" i="10"/>
  <c r="AA32" i="10"/>
  <c r="Z32" i="10"/>
  <c r="Y32" i="10"/>
  <c r="X32" i="10"/>
  <c r="W32" i="10"/>
  <c r="V32" i="10"/>
  <c r="S32" i="10"/>
  <c r="R32" i="10"/>
  <c r="Q32" i="10"/>
  <c r="P32" i="10"/>
  <c r="O32" i="10"/>
  <c r="N32" i="10"/>
  <c r="M32" i="10"/>
  <c r="L32" i="10"/>
  <c r="I32" i="10"/>
  <c r="H32" i="10"/>
  <c r="G32" i="10"/>
  <c r="F32" i="10"/>
  <c r="E32" i="10"/>
  <c r="D32" i="10"/>
  <c r="C32" i="10"/>
  <c r="B32" i="10"/>
  <c r="AC31" i="10"/>
  <c r="AB31" i="10"/>
  <c r="AA31" i="10"/>
  <c r="Z31" i="10"/>
  <c r="Y31" i="10"/>
  <c r="X31" i="10"/>
  <c r="W31" i="10"/>
  <c r="V31" i="10"/>
  <c r="S31" i="10"/>
  <c r="R31" i="10"/>
  <c r="Q31" i="10"/>
  <c r="P31" i="10"/>
  <c r="O31" i="10"/>
  <c r="N31" i="10"/>
  <c r="M31" i="10"/>
  <c r="L31" i="10"/>
  <c r="I31" i="10"/>
  <c r="H31" i="10"/>
  <c r="G31" i="10"/>
  <c r="F31" i="10"/>
  <c r="E31" i="10"/>
  <c r="D31" i="10"/>
  <c r="C31" i="10"/>
  <c r="B31" i="10"/>
  <c r="AC30" i="10"/>
  <c r="AB30" i="10"/>
  <c r="AA30" i="10"/>
  <c r="Z30" i="10"/>
  <c r="Y30" i="10"/>
  <c r="X30" i="10"/>
  <c r="W30" i="10"/>
  <c r="V30" i="10"/>
  <c r="S30" i="10"/>
  <c r="R30" i="10"/>
  <c r="Q30" i="10"/>
  <c r="P30" i="10"/>
  <c r="O30" i="10"/>
  <c r="N30" i="10"/>
  <c r="M30" i="10"/>
  <c r="L30" i="10"/>
  <c r="I30" i="10"/>
  <c r="H30" i="10"/>
  <c r="G30" i="10"/>
  <c r="F30" i="10"/>
  <c r="E30" i="10"/>
  <c r="D30" i="10"/>
  <c r="C30" i="10"/>
  <c r="B30" i="10"/>
  <c r="AC29" i="10"/>
  <c r="AB29" i="10"/>
  <c r="AA29" i="10"/>
  <c r="Z29" i="10"/>
  <c r="Y29" i="10"/>
  <c r="X29" i="10"/>
  <c r="W29" i="10"/>
  <c r="V29" i="10"/>
  <c r="S29" i="10"/>
  <c r="R29" i="10"/>
  <c r="Q29" i="10"/>
  <c r="P29" i="10"/>
  <c r="O29" i="10"/>
  <c r="N29" i="10"/>
  <c r="M29" i="10"/>
  <c r="L29" i="10"/>
  <c r="I29" i="10"/>
  <c r="H29" i="10"/>
  <c r="G29" i="10"/>
  <c r="F29" i="10"/>
  <c r="E29" i="10"/>
  <c r="D29" i="10"/>
  <c r="C29" i="10"/>
  <c r="B29" i="10"/>
  <c r="AC28" i="10"/>
  <c r="AB28" i="10"/>
  <c r="AA28" i="10"/>
  <c r="Z28" i="10"/>
  <c r="Y28" i="10"/>
  <c r="X28" i="10"/>
  <c r="W28" i="10"/>
  <c r="V28" i="10"/>
  <c r="S28" i="10"/>
  <c r="R28" i="10"/>
  <c r="Q28" i="10"/>
  <c r="P28" i="10"/>
  <c r="O28" i="10"/>
  <c r="N28" i="10"/>
  <c r="M28" i="10"/>
  <c r="L28" i="10"/>
  <c r="I28" i="10"/>
  <c r="H28" i="10"/>
  <c r="G28" i="10"/>
  <c r="F28" i="10"/>
  <c r="E28" i="10"/>
  <c r="D28" i="10"/>
  <c r="C28" i="10"/>
  <c r="B28" i="10"/>
  <c r="AC27" i="10"/>
  <c r="AB27" i="10"/>
  <c r="AA27" i="10"/>
  <c r="Z27" i="10"/>
  <c r="Y27" i="10"/>
  <c r="X27" i="10"/>
  <c r="W27" i="10"/>
  <c r="V27" i="10"/>
  <c r="S27" i="10"/>
  <c r="R27" i="10"/>
  <c r="Q27" i="10"/>
  <c r="P27" i="10"/>
  <c r="O27" i="10"/>
  <c r="N27" i="10"/>
  <c r="M27" i="10"/>
  <c r="L27" i="10"/>
  <c r="I27" i="10"/>
  <c r="H27" i="10"/>
  <c r="G27" i="10"/>
  <c r="F27" i="10"/>
  <c r="E27" i="10"/>
  <c r="D27" i="10"/>
  <c r="C27" i="10"/>
  <c r="B27" i="10"/>
  <c r="AC26" i="10"/>
  <c r="AB26" i="10"/>
  <c r="AA26" i="10"/>
  <c r="Z26" i="10"/>
  <c r="Y26" i="10"/>
  <c r="X26" i="10"/>
  <c r="W26" i="10"/>
  <c r="V26" i="10"/>
  <c r="S26" i="10"/>
  <c r="R26" i="10"/>
  <c r="Q26" i="10"/>
  <c r="P26" i="10"/>
  <c r="O26" i="10"/>
  <c r="N26" i="10"/>
  <c r="M26" i="10"/>
  <c r="L26" i="10"/>
  <c r="I26" i="10"/>
  <c r="H26" i="10"/>
  <c r="G26" i="10"/>
  <c r="F26" i="10"/>
  <c r="E26" i="10"/>
  <c r="D26" i="10"/>
  <c r="C26" i="10"/>
  <c r="B26" i="10"/>
  <c r="L21" i="10"/>
  <c r="V21" i="10" s="1"/>
  <c r="I21" i="10"/>
  <c r="S21" i="10" s="1"/>
  <c r="AC21" i="10" s="1"/>
  <c r="H21" i="10"/>
  <c r="R21" i="10" s="1"/>
  <c r="AB21" i="10" s="1"/>
  <c r="G21" i="10"/>
  <c r="Q21" i="10" s="1"/>
  <c r="AA21" i="10" s="1"/>
  <c r="F21" i="10"/>
  <c r="P21" i="10" s="1"/>
  <c r="Z21" i="10" s="1"/>
  <c r="E21" i="10"/>
  <c r="O21" i="10" s="1"/>
  <c r="Y21" i="10" s="1"/>
  <c r="D21" i="10"/>
  <c r="N21" i="10" s="1"/>
  <c r="X21" i="10" s="1"/>
  <c r="C21" i="10"/>
  <c r="M21" i="10" s="1"/>
  <c r="W21" i="10" s="1"/>
  <c r="B21" i="10"/>
  <c r="I20" i="10"/>
  <c r="S20" i="10" s="1"/>
  <c r="AC20" i="10" s="1"/>
  <c r="H20" i="10"/>
  <c r="R20" i="10" s="1"/>
  <c r="AB20" i="10" s="1"/>
  <c r="G20" i="10"/>
  <c r="Q20" i="10" s="1"/>
  <c r="AA20" i="10" s="1"/>
  <c r="F20" i="10"/>
  <c r="P20" i="10" s="1"/>
  <c r="Z20" i="10" s="1"/>
  <c r="E20" i="10"/>
  <c r="O20" i="10" s="1"/>
  <c r="Y20" i="10" s="1"/>
  <c r="D20" i="10"/>
  <c r="N20" i="10" s="1"/>
  <c r="X20" i="10" s="1"/>
  <c r="C20" i="10"/>
  <c r="M20" i="10" s="1"/>
  <c r="W20" i="10" s="1"/>
  <c r="B20" i="10"/>
  <c r="L20" i="10" s="1"/>
  <c r="V20" i="10" s="1"/>
  <c r="I19" i="10"/>
  <c r="S19" i="10" s="1"/>
  <c r="AC19" i="10" s="1"/>
  <c r="H19" i="10"/>
  <c r="R19" i="10" s="1"/>
  <c r="AB19" i="10" s="1"/>
  <c r="G19" i="10"/>
  <c r="Q19" i="10" s="1"/>
  <c r="AA19" i="10" s="1"/>
  <c r="F19" i="10"/>
  <c r="P19" i="10" s="1"/>
  <c r="Z19" i="10" s="1"/>
  <c r="E19" i="10"/>
  <c r="O19" i="10" s="1"/>
  <c r="Y19" i="10" s="1"/>
  <c r="D19" i="10"/>
  <c r="N19" i="10" s="1"/>
  <c r="X19" i="10" s="1"/>
  <c r="C19" i="10"/>
  <c r="M19" i="10" s="1"/>
  <c r="W19" i="10" s="1"/>
  <c r="B19" i="10"/>
  <c r="L19" i="10" s="1"/>
  <c r="V19" i="10" s="1"/>
  <c r="I18" i="10"/>
  <c r="S18" i="10" s="1"/>
  <c r="AC18" i="10" s="1"/>
  <c r="H18" i="10"/>
  <c r="R18" i="10" s="1"/>
  <c r="AB18" i="10" s="1"/>
  <c r="G18" i="10"/>
  <c r="Q18" i="10" s="1"/>
  <c r="AA18" i="10" s="1"/>
  <c r="F18" i="10"/>
  <c r="P18" i="10" s="1"/>
  <c r="Z18" i="10" s="1"/>
  <c r="E18" i="10"/>
  <c r="O18" i="10" s="1"/>
  <c r="Y18" i="10" s="1"/>
  <c r="D18" i="10"/>
  <c r="N18" i="10" s="1"/>
  <c r="X18" i="10" s="1"/>
  <c r="C18" i="10"/>
  <c r="M18" i="10" s="1"/>
  <c r="W18" i="10" s="1"/>
  <c r="B18" i="10"/>
  <c r="L18" i="10" s="1"/>
  <c r="V18" i="10" s="1"/>
  <c r="I17" i="10"/>
  <c r="S17" i="10" s="1"/>
  <c r="AC17" i="10" s="1"/>
  <c r="H17" i="10"/>
  <c r="R17" i="10" s="1"/>
  <c r="AB17" i="10" s="1"/>
  <c r="G17" i="10"/>
  <c r="Q17" i="10" s="1"/>
  <c r="AA17" i="10" s="1"/>
  <c r="F17" i="10"/>
  <c r="P17" i="10" s="1"/>
  <c r="Z17" i="10" s="1"/>
  <c r="E17" i="10"/>
  <c r="O17" i="10" s="1"/>
  <c r="Y17" i="10" s="1"/>
  <c r="D17" i="10"/>
  <c r="N17" i="10" s="1"/>
  <c r="X17" i="10" s="1"/>
  <c r="C17" i="10"/>
  <c r="M17" i="10" s="1"/>
  <c r="W17" i="10" s="1"/>
  <c r="B17" i="10"/>
  <c r="L17" i="10" s="1"/>
  <c r="V17" i="10" s="1"/>
  <c r="I16" i="10"/>
  <c r="S16" i="10" s="1"/>
  <c r="AC16" i="10" s="1"/>
  <c r="H16" i="10"/>
  <c r="R16" i="10" s="1"/>
  <c r="AB16" i="10" s="1"/>
  <c r="G16" i="10"/>
  <c r="Q16" i="10" s="1"/>
  <c r="AA16" i="10" s="1"/>
  <c r="F16" i="10"/>
  <c r="P16" i="10" s="1"/>
  <c r="Z16" i="10" s="1"/>
  <c r="E16" i="10"/>
  <c r="O16" i="10" s="1"/>
  <c r="Y16" i="10" s="1"/>
  <c r="D16" i="10"/>
  <c r="N16" i="10" s="1"/>
  <c r="X16" i="10" s="1"/>
  <c r="C16" i="10"/>
  <c r="M16" i="10" s="1"/>
  <c r="W16" i="10" s="1"/>
  <c r="B16" i="10"/>
  <c r="L16" i="10" s="1"/>
  <c r="V16" i="10" s="1"/>
  <c r="I15" i="10"/>
  <c r="S15" i="10" s="1"/>
  <c r="AC15" i="10" s="1"/>
  <c r="H15" i="10"/>
  <c r="R15" i="10" s="1"/>
  <c r="AB15" i="10" s="1"/>
  <c r="G15" i="10"/>
  <c r="Q15" i="10" s="1"/>
  <c r="AA15" i="10" s="1"/>
  <c r="F15" i="10"/>
  <c r="P15" i="10" s="1"/>
  <c r="Z15" i="10" s="1"/>
  <c r="E15" i="10"/>
  <c r="O15" i="10" s="1"/>
  <c r="Y15" i="10" s="1"/>
  <c r="D15" i="10"/>
  <c r="N15" i="10" s="1"/>
  <c r="X15" i="10" s="1"/>
  <c r="C15" i="10"/>
  <c r="M15" i="10" s="1"/>
  <c r="W15" i="10" s="1"/>
  <c r="B15" i="10"/>
  <c r="L15" i="10" s="1"/>
  <c r="V15" i="10" s="1"/>
  <c r="I14" i="10"/>
  <c r="S14" i="10" s="1"/>
  <c r="AC14" i="10" s="1"/>
  <c r="H14" i="10"/>
  <c r="R14" i="10" s="1"/>
  <c r="AB14" i="10" s="1"/>
  <c r="G14" i="10"/>
  <c r="Q14" i="10" s="1"/>
  <c r="AA14" i="10" s="1"/>
  <c r="F14" i="10"/>
  <c r="P14" i="10" s="1"/>
  <c r="Z14" i="10" s="1"/>
  <c r="E14" i="10"/>
  <c r="O14" i="10" s="1"/>
  <c r="Y14" i="10" s="1"/>
  <c r="D14" i="10"/>
  <c r="N14" i="10" s="1"/>
  <c r="X14" i="10" s="1"/>
  <c r="C14" i="10"/>
  <c r="M14" i="10" s="1"/>
  <c r="W14" i="10" s="1"/>
  <c r="B14" i="10"/>
  <c r="L14" i="10" s="1"/>
  <c r="V14" i="10" s="1"/>
  <c r="I13" i="10"/>
  <c r="S13" i="10" s="1"/>
  <c r="AC13" i="10" s="1"/>
  <c r="H13" i="10"/>
  <c r="R13" i="10" s="1"/>
  <c r="AB13" i="10" s="1"/>
  <c r="G13" i="10"/>
  <c r="Q13" i="10" s="1"/>
  <c r="AA13" i="10" s="1"/>
  <c r="F13" i="10"/>
  <c r="P13" i="10" s="1"/>
  <c r="Z13" i="10" s="1"/>
  <c r="E13" i="10"/>
  <c r="O13" i="10" s="1"/>
  <c r="Y13" i="10" s="1"/>
  <c r="D13" i="10"/>
  <c r="N13" i="10" s="1"/>
  <c r="X13" i="10" s="1"/>
  <c r="C13" i="10"/>
  <c r="M13" i="10" s="1"/>
  <c r="W13" i="10" s="1"/>
  <c r="B13" i="10"/>
  <c r="L13" i="10" s="1"/>
  <c r="V13" i="10" s="1"/>
  <c r="I12" i="10"/>
  <c r="S12" i="10" s="1"/>
  <c r="AC12" i="10" s="1"/>
  <c r="H12" i="10"/>
  <c r="R12" i="10" s="1"/>
  <c r="AB12" i="10" s="1"/>
  <c r="G12" i="10"/>
  <c r="Q12" i="10" s="1"/>
  <c r="AA12" i="10" s="1"/>
  <c r="F12" i="10"/>
  <c r="P12" i="10" s="1"/>
  <c r="Z12" i="10" s="1"/>
  <c r="E12" i="10"/>
  <c r="O12" i="10" s="1"/>
  <c r="Y12" i="10" s="1"/>
  <c r="D12" i="10"/>
  <c r="N12" i="10" s="1"/>
  <c r="X12" i="10" s="1"/>
  <c r="C12" i="10"/>
  <c r="M12" i="10" s="1"/>
  <c r="W12" i="10" s="1"/>
  <c r="B12" i="10"/>
  <c r="L12" i="10" s="1"/>
  <c r="V12" i="10" s="1"/>
  <c r="I11" i="10"/>
  <c r="S11" i="10" s="1"/>
  <c r="AC11" i="10" s="1"/>
  <c r="H11" i="10"/>
  <c r="R11" i="10" s="1"/>
  <c r="AB11" i="10" s="1"/>
  <c r="G11" i="10"/>
  <c r="Q11" i="10" s="1"/>
  <c r="AA11" i="10" s="1"/>
  <c r="F11" i="10"/>
  <c r="P11" i="10" s="1"/>
  <c r="Z11" i="10" s="1"/>
  <c r="E11" i="10"/>
  <c r="O11" i="10" s="1"/>
  <c r="Y11" i="10" s="1"/>
  <c r="D11" i="10"/>
  <c r="N11" i="10" s="1"/>
  <c r="X11" i="10" s="1"/>
  <c r="C11" i="10"/>
  <c r="M11" i="10" s="1"/>
  <c r="W11" i="10" s="1"/>
  <c r="B11" i="10"/>
  <c r="L11" i="10" s="1"/>
  <c r="V11" i="10" s="1"/>
  <c r="I10" i="10"/>
  <c r="S10" i="10" s="1"/>
  <c r="AC10" i="10" s="1"/>
  <c r="H10" i="10"/>
  <c r="R10" i="10" s="1"/>
  <c r="AB10" i="10" s="1"/>
  <c r="G10" i="10"/>
  <c r="Q10" i="10" s="1"/>
  <c r="AA10" i="10" s="1"/>
  <c r="F10" i="10"/>
  <c r="P10" i="10" s="1"/>
  <c r="Z10" i="10" s="1"/>
  <c r="E10" i="10"/>
  <c r="O10" i="10" s="1"/>
  <c r="Y10" i="10" s="1"/>
  <c r="D10" i="10"/>
  <c r="N10" i="10" s="1"/>
  <c r="X10" i="10" s="1"/>
  <c r="C10" i="10"/>
  <c r="M10" i="10" s="1"/>
  <c r="W10" i="10" s="1"/>
  <c r="B10" i="10"/>
  <c r="L10" i="10" s="1"/>
  <c r="V10" i="10" s="1"/>
  <c r="I9" i="10"/>
  <c r="S9" i="10" s="1"/>
  <c r="AC9" i="10" s="1"/>
  <c r="H9" i="10"/>
  <c r="R9" i="10" s="1"/>
  <c r="AB9" i="10" s="1"/>
  <c r="G9" i="10"/>
  <c r="Q9" i="10" s="1"/>
  <c r="AA9" i="10" s="1"/>
  <c r="F9" i="10"/>
  <c r="P9" i="10" s="1"/>
  <c r="Z9" i="10" s="1"/>
  <c r="E9" i="10"/>
  <c r="O9" i="10" s="1"/>
  <c r="Y9" i="10" s="1"/>
  <c r="D9" i="10"/>
  <c r="N9" i="10" s="1"/>
  <c r="X9" i="10" s="1"/>
  <c r="C9" i="10"/>
  <c r="M9" i="10" s="1"/>
  <c r="W9" i="10" s="1"/>
  <c r="B9" i="10"/>
  <c r="L9" i="10" s="1"/>
  <c r="V9" i="10" s="1"/>
  <c r="B73" i="9"/>
  <c r="S55" i="9"/>
  <c r="I75" i="9" s="1"/>
  <c r="R55" i="9"/>
  <c r="H75" i="9" s="1"/>
  <c r="Q55" i="9"/>
  <c r="G75" i="9" s="1"/>
  <c r="P55" i="9"/>
  <c r="F75" i="9" s="1"/>
  <c r="O55" i="9"/>
  <c r="E75" i="9" s="1"/>
  <c r="N55" i="9"/>
  <c r="D75" i="9" s="1"/>
  <c r="M55" i="9"/>
  <c r="C75" i="9" s="1"/>
  <c r="L55" i="9"/>
  <c r="B75" i="9" s="1"/>
  <c r="S54" i="9"/>
  <c r="I74" i="9" s="1"/>
  <c r="R54" i="9"/>
  <c r="H74" i="9" s="1"/>
  <c r="Q54" i="9"/>
  <c r="G74" i="9" s="1"/>
  <c r="P54" i="9"/>
  <c r="F74" i="9" s="1"/>
  <c r="O54" i="9"/>
  <c r="E74" i="9" s="1"/>
  <c r="N54" i="9"/>
  <c r="D74" i="9" s="1"/>
  <c r="M54" i="9"/>
  <c r="C74" i="9" s="1"/>
  <c r="L54" i="9"/>
  <c r="B74" i="9" s="1"/>
  <c r="S53" i="9"/>
  <c r="I73" i="9" s="1"/>
  <c r="R53" i="9"/>
  <c r="H73" i="9" s="1"/>
  <c r="Q53" i="9"/>
  <c r="G73" i="9" s="1"/>
  <c r="P53" i="9"/>
  <c r="F73" i="9" s="1"/>
  <c r="O53" i="9"/>
  <c r="E73" i="9" s="1"/>
  <c r="N53" i="9"/>
  <c r="D73" i="9" s="1"/>
  <c r="M53" i="9"/>
  <c r="C73" i="9" s="1"/>
  <c r="L53" i="9"/>
  <c r="S52" i="9"/>
  <c r="I72" i="9" s="1"/>
  <c r="R52" i="9"/>
  <c r="H72" i="9" s="1"/>
  <c r="Q52" i="9"/>
  <c r="G72" i="9" s="1"/>
  <c r="P52" i="9"/>
  <c r="F72" i="9" s="1"/>
  <c r="O52" i="9"/>
  <c r="E72" i="9" s="1"/>
  <c r="N52" i="9"/>
  <c r="D72" i="9" s="1"/>
  <c r="M52" i="9"/>
  <c r="C72" i="9" s="1"/>
  <c r="L52" i="9"/>
  <c r="B72" i="9" s="1"/>
  <c r="S51" i="9"/>
  <c r="I71" i="9" s="1"/>
  <c r="R51" i="9"/>
  <c r="H71" i="9" s="1"/>
  <c r="Q51" i="9"/>
  <c r="G71" i="9" s="1"/>
  <c r="P51" i="9"/>
  <c r="F71" i="9" s="1"/>
  <c r="O51" i="9"/>
  <c r="E71" i="9" s="1"/>
  <c r="N51" i="9"/>
  <c r="D71" i="9" s="1"/>
  <c r="M51" i="9"/>
  <c r="C71" i="9" s="1"/>
  <c r="L51" i="9"/>
  <c r="B71" i="9" s="1"/>
  <c r="S50" i="9"/>
  <c r="I70" i="9" s="1"/>
  <c r="R50" i="9"/>
  <c r="H70" i="9" s="1"/>
  <c r="Q50" i="9"/>
  <c r="G70" i="9" s="1"/>
  <c r="P50" i="9"/>
  <c r="F70" i="9" s="1"/>
  <c r="O50" i="9"/>
  <c r="E70" i="9" s="1"/>
  <c r="N50" i="9"/>
  <c r="D70" i="9" s="1"/>
  <c r="M50" i="9"/>
  <c r="C70" i="9" s="1"/>
  <c r="L50" i="9"/>
  <c r="B70" i="9" s="1"/>
  <c r="S49" i="9"/>
  <c r="I69" i="9" s="1"/>
  <c r="R49" i="9"/>
  <c r="H69" i="9" s="1"/>
  <c r="Q49" i="9"/>
  <c r="G69" i="9" s="1"/>
  <c r="P49" i="9"/>
  <c r="F69" i="9" s="1"/>
  <c r="O49" i="9"/>
  <c r="E69" i="9" s="1"/>
  <c r="N49" i="9"/>
  <c r="D69" i="9" s="1"/>
  <c r="M49" i="9"/>
  <c r="C69" i="9" s="1"/>
  <c r="L49" i="9"/>
  <c r="B69" i="9" s="1"/>
  <c r="S48" i="9"/>
  <c r="I68" i="9" s="1"/>
  <c r="R48" i="9"/>
  <c r="H68" i="9" s="1"/>
  <c r="Q48" i="9"/>
  <c r="G68" i="9" s="1"/>
  <c r="P48" i="9"/>
  <c r="F68" i="9" s="1"/>
  <c r="O48" i="9"/>
  <c r="E68" i="9" s="1"/>
  <c r="N48" i="9"/>
  <c r="D68" i="9" s="1"/>
  <c r="M48" i="9"/>
  <c r="C68" i="9" s="1"/>
  <c r="L48" i="9"/>
  <c r="B68" i="9" s="1"/>
  <c r="S47" i="9"/>
  <c r="I67" i="9" s="1"/>
  <c r="R47" i="9"/>
  <c r="H67" i="9" s="1"/>
  <c r="Q47" i="9"/>
  <c r="G67" i="9" s="1"/>
  <c r="P47" i="9"/>
  <c r="F67" i="9" s="1"/>
  <c r="O47" i="9"/>
  <c r="E67" i="9" s="1"/>
  <c r="N47" i="9"/>
  <c r="D67" i="9" s="1"/>
  <c r="M47" i="9"/>
  <c r="C67" i="9" s="1"/>
  <c r="L47" i="9"/>
  <c r="B67" i="9" s="1"/>
  <c r="S46" i="9"/>
  <c r="I66" i="9" s="1"/>
  <c r="R46" i="9"/>
  <c r="H66" i="9" s="1"/>
  <c r="Q46" i="9"/>
  <c r="G66" i="9" s="1"/>
  <c r="P46" i="9"/>
  <c r="F66" i="9" s="1"/>
  <c r="O46" i="9"/>
  <c r="E66" i="9" s="1"/>
  <c r="N46" i="9"/>
  <c r="D66" i="9" s="1"/>
  <c r="M46" i="9"/>
  <c r="C66" i="9" s="1"/>
  <c r="L46" i="9"/>
  <c r="B66" i="9" s="1"/>
  <c r="S45" i="9"/>
  <c r="I65" i="9" s="1"/>
  <c r="R45" i="9"/>
  <c r="H65" i="9" s="1"/>
  <c r="Q45" i="9"/>
  <c r="G65" i="9" s="1"/>
  <c r="P45" i="9"/>
  <c r="F65" i="9" s="1"/>
  <c r="O45" i="9"/>
  <c r="E65" i="9" s="1"/>
  <c r="N45" i="9"/>
  <c r="D65" i="9" s="1"/>
  <c r="M45" i="9"/>
  <c r="C65" i="9" s="1"/>
  <c r="L45" i="9"/>
  <c r="B65" i="9" s="1"/>
  <c r="S44" i="9"/>
  <c r="I64" i="9" s="1"/>
  <c r="R44" i="9"/>
  <c r="H64" i="9" s="1"/>
  <c r="Q44" i="9"/>
  <c r="G64" i="9" s="1"/>
  <c r="P44" i="9"/>
  <c r="F64" i="9" s="1"/>
  <c r="O44" i="9"/>
  <c r="E64" i="9" s="1"/>
  <c r="N44" i="9"/>
  <c r="D64" i="9" s="1"/>
  <c r="M44" i="9"/>
  <c r="C64" i="9" s="1"/>
  <c r="L44" i="9"/>
  <c r="B64" i="9" s="1"/>
  <c r="S43" i="9"/>
  <c r="I63" i="9" s="1"/>
  <c r="R43" i="9"/>
  <c r="H63" i="9" s="1"/>
  <c r="Q43" i="9"/>
  <c r="G63" i="9" s="1"/>
  <c r="P43" i="9"/>
  <c r="F63" i="9" s="1"/>
  <c r="O43" i="9"/>
  <c r="E63" i="9" s="1"/>
  <c r="N43" i="9"/>
  <c r="D63" i="9" s="1"/>
  <c r="M43" i="9"/>
  <c r="C63" i="9" s="1"/>
  <c r="B63" i="9"/>
  <c r="AC38" i="9"/>
  <c r="AB38" i="9"/>
  <c r="AA38" i="9"/>
  <c r="Z38" i="9"/>
  <c r="Y38" i="9"/>
  <c r="X38" i="9"/>
  <c r="W38" i="9"/>
  <c r="V38" i="9"/>
  <c r="S38" i="9"/>
  <c r="R38" i="9"/>
  <c r="Q38" i="9"/>
  <c r="P38" i="9"/>
  <c r="O38" i="9"/>
  <c r="N38" i="9"/>
  <c r="M38" i="9"/>
  <c r="L38" i="9"/>
  <c r="I38" i="9"/>
  <c r="H38" i="9"/>
  <c r="G38" i="9"/>
  <c r="F38" i="9"/>
  <c r="E38" i="9"/>
  <c r="D38" i="9"/>
  <c r="C38" i="9"/>
  <c r="B38" i="9"/>
  <c r="AC37" i="9"/>
  <c r="AB37" i="9"/>
  <c r="AA37" i="9"/>
  <c r="Z37" i="9"/>
  <c r="Y37" i="9"/>
  <c r="X37" i="9"/>
  <c r="W37" i="9"/>
  <c r="V37" i="9"/>
  <c r="S37" i="9"/>
  <c r="R37" i="9"/>
  <c r="Q37" i="9"/>
  <c r="P37" i="9"/>
  <c r="O37" i="9"/>
  <c r="N37" i="9"/>
  <c r="M37" i="9"/>
  <c r="L37" i="9"/>
  <c r="I37" i="9"/>
  <c r="H37" i="9"/>
  <c r="G37" i="9"/>
  <c r="F37" i="9"/>
  <c r="E37" i="9"/>
  <c r="D37" i="9"/>
  <c r="C37" i="9"/>
  <c r="B37" i="9"/>
  <c r="AC36" i="9"/>
  <c r="AB36" i="9"/>
  <c r="AA36" i="9"/>
  <c r="Z36" i="9"/>
  <c r="Y36" i="9"/>
  <c r="X36" i="9"/>
  <c r="W36" i="9"/>
  <c r="V36" i="9"/>
  <c r="S36" i="9"/>
  <c r="R36" i="9"/>
  <c r="Q36" i="9"/>
  <c r="P36" i="9"/>
  <c r="O36" i="9"/>
  <c r="N36" i="9"/>
  <c r="M36" i="9"/>
  <c r="L36" i="9"/>
  <c r="I36" i="9"/>
  <c r="H36" i="9"/>
  <c r="G36" i="9"/>
  <c r="F36" i="9"/>
  <c r="E36" i="9"/>
  <c r="D36" i="9"/>
  <c r="C36" i="9"/>
  <c r="B36" i="9"/>
  <c r="AC35" i="9"/>
  <c r="AB35" i="9"/>
  <c r="AA35" i="9"/>
  <c r="Z35" i="9"/>
  <c r="Y35" i="9"/>
  <c r="X35" i="9"/>
  <c r="W35" i="9"/>
  <c r="V35" i="9"/>
  <c r="S35" i="9"/>
  <c r="R35" i="9"/>
  <c r="Q35" i="9"/>
  <c r="P35" i="9"/>
  <c r="O35" i="9"/>
  <c r="N35" i="9"/>
  <c r="M35" i="9"/>
  <c r="L35" i="9"/>
  <c r="I35" i="9"/>
  <c r="H35" i="9"/>
  <c r="G35" i="9"/>
  <c r="F35" i="9"/>
  <c r="E35" i="9"/>
  <c r="D35" i="9"/>
  <c r="C35" i="9"/>
  <c r="B35" i="9"/>
  <c r="AC34" i="9"/>
  <c r="AB34" i="9"/>
  <c r="AA34" i="9"/>
  <c r="Z34" i="9"/>
  <c r="Y34" i="9"/>
  <c r="X34" i="9"/>
  <c r="W34" i="9"/>
  <c r="V34" i="9"/>
  <c r="S34" i="9"/>
  <c r="R34" i="9"/>
  <c r="Q34" i="9"/>
  <c r="P34" i="9"/>
  <c r="O34" i="9"/>
  <c r="N34" i="9"/>
  <c r="M34" i="9"/>
  <c r="L34" i="9"/>
  <c r="I34" i="9"/>
  <c r="H34" i="9"/>
  <c r="G34" i="9"/>
  <c r="F34" i="9"/>
  <c r="E34" i="9"/>
  <c r="D34" i="9"/>
  <c r="C34" i="9"/>
  <c r="B34" i="9"/>
  <c r="AC33" i="9"/>
  <c r="AB33" i="9"/>
  <c r="AA33" i="9"/>
  <c r="Z33" i="9"/>
  <c r="Y33" i="9"/>
  <c r="X33" i="9"/>
  <c r="W33" i="9"/>
  <c r="V33" i="9"/>
  <c r="S33" i="9"/>
  <c r="R33" i="9"/>
  <c r="Q33" i="9"/>
  <c r="P33" i="9"/>
  <c r="O33" i="9"/>
  <c r="N33" i="9"/>
  <c r="M33" i="9"/>
  <c r="L33" i="9"/>
  <c r="I33" i="9"/>
  <c r="H33" i="9"/>
  <c r="G33" i="9"/>
  <c r="F33" i="9"/>
  <c r="E33" i="9"/>
  <c r="D33" i="9"/>
  <c r="C33" i="9"/>
  <c r="B33" i="9"/>
  <c r="AC32" i="9"/>
  <c r="AB32" i="9"/>
  <c r="AA32" i="9"/>
  <c r="Z32" i="9"/>
  <c r="Y32" i="9"/>
  <c r="X32" i="9"/>
  <c r="W32" i="9"/>
  <c r="V32" i="9"/>
  <c r="S32" i="9"/>
  <c r="R32" i="9"/>
  <c r="Q32" i="9"/>
  <c r="P32" i="9"/>
  <c r="O32" i="9"/>
  <c r="N32" i="9"/>
  <c r="M32" i="9"/>
  <c r="L32" i="9"/>
  <c r="I32" i="9"/>
  <c r="H32" i="9"/>
  <c r="G32" i="9"/>
  <c r="F32" i="9"/>
  <c r="E32" i="9"/>
  <c r="D32" i="9"/>
  <c r="C32" i="9"/>
  <c r="B32" i="9"/>
  <c r="AC31" i="9"/>
  <c r="AB31" i="9"/>
  <c r="AA31" i="9"/>
  <c r="Z31" i="9"/>
  <c r="Y31" i="9"/>
  <c r="X31" i="9"/>
  <c r="W31" i="9"/>
  <c r="V31" i="9"/>
  <c r="S31" i="9"/>
  <c r="R31" i="9"/>
  <c r="Q31" i="9"/>
  <c r="P31" i="9"/>
  <c r="O31" i="9"/>
  <c r="N31" i="9"/>
  <c r="M31" i="9"/>
  <c r="L31" i="9"/>
  <c r="I31" i="9"/>
  <c r="H31" i="9"/>
  <c r="G31" i="9"/>
  <c r="F31" i="9"/>
  <c r="E31" i="9"/>
  <c r="D31" i="9"/>
  <c r="C31" i="9"/>
  <c r="B31" i="9"/>
  <c r="AC30" i="9"/>
  <c r="AB30" i="9"/>
  <c r="AA30" i="9"/>
  <c r="Z30" i="9"/>
  <c r="Y30" i="9"/>
  <c r="X30" i="9"/>
  <c r="W30" i="9"/>
  <c r="V30" i="9"/>
  <c r="S30" i="9"/>
  <c r="R30" i="9"/>
  <c r="Q30" i="9"/>
  <c r="P30" i="9"/>
  <c r="O30" i="9"/>
  <c r="N30" i="9"/>
  <c r="M30" i="9"/>
  <c r="L30" i="9"/>
  <c r="I30" i="9"/>
  <c r="H30" i="9"/>
  <c r="G30" i="9"/>
  <c r="F30" i="9"/>
  <c r="E30" i="9"/>
  <c r="D30" i="9"/>
  <c r="C30" i="9"/>
  <c r="B30" i="9"/>
  <c r="AC29" i="9"/>
  <c r="AB29" i="9"/>
  <c r="AA29" i="9"/>
  <c r="Z29" i="9"/>
  <c r="Y29" i="9"/>
  <c r="X29" i="9"/>
  <c r="W29" i="9"/>
  <c r="V29" i="9"/>
  <c r="S29" i="9"/>
  <c r="R29" i="9"/>
  <c r="Q29" i="9"/>
  <c r="P29" i="9"/>
  <c r="O29" i="9"/>
  <c r="N29" i="9"/>
  <c r="M29" i="9"/>
  <c r="L29" i="9"/>
  <c r="I29" i="9"/>
  <c r="H29" i="9"/>
  <c r="G29" i="9"/>
  <c r="F29" i="9"/>
  <c r="E29" i="9"/>
  <c r="D29" i="9"/>
  <c r="C29" i="9"/>
  <c r="B29" i="9"/>
  <c r="AC28" i="9"/>
  <c r="AB28" i="9"/>
  <c r="AA28" i="9"/>
  <c r="Z28" i="9"/>
  <c r="Y28" i="9"/>
  <c r="X28" i="9"/>
  <c r="W28" i="9"/>
  <c r="V28" i="9"/>
  <c r="S28" i="9"/>
  <c r="R28" i="9"/>
  <c r="Q28" i="9"/>
  <c r="P28" i="9"/>
  <c r="O28" i="9"/>
  <c r="N28" i="9"/>
  <c r="M28" i="9"/>
  <c r="L28" i="9"/>
  <c r="I28" i="9"/>
  <c r="H28" i="9"/>
  <c r="G28" i="9"/>
  <c r="F28" i="9"/>
  <c r="E28" i="9"/>
  <c r="D28" i="9"/>
  <c r="C28" i="9"/>
  <c r="B28" i="9"/>
  <c r="AC27" i="9"/>
  <c r="AB27" i="9"/>
  <c r="AA27" i="9"/>
  <c r="Z27" i="9"/>
  <c r="Y27" i="9"/>
  <c r="X27" i="9"/>
  <c r="W27" i="9"/>
  <c r="V27" i="9"/>
  <c r="S27" i="9"/>
  <c r="R27" i="9"/>
  <c r="Q27" i="9"/>
  <c r="P27" i="9"/>
  <c r="O27" i="9"/>
  <c r="N27" i="9"/>
  <c r="M27" i="9"/>
  <c r="L27" i="9"/>
  <c r="I27" i="9"/>
  <c r="H27" i="9"/>
  <c r="G27" i="9"/>
  <c r="F27" i="9"/>
  <c r="E27" i="9"/>
  <c r="D27" i="9"/>
  <c r="C27" i="9"/>
  <c r="B27" i="9"/>
  <c r="AC26" i="9"/>
  <c r="AB26" i="9"/>
  <c r="AA26" i="9"/>
  <c r="Z26" i="9"/>
  <c r="Y26" i="9"/>
  <c r="X26" i="9"/>
  <c r="W26" i="9"/>
  <c r="V26" i="9"/>
  <c r="S26" i="9"/>
  <c r="R26" i="9"/>
  <c r="Q26" i="9"/>
  <c r="P26" i="9"/>
  <c r="O26" i="9"/>
  <c r="N26" i="9"/>
  <c r="M26" i="9"/>
  <c r="L26" i="9"/>
  <c r="I26" i="9"/>
  <c r="H26" i="9"/>
  <c r="G26" i="9"/>
  <c r="F26" i="9"/>
  <c r="E26" i="9"/>
  <c r="D26" i="9"/>
  <c r="C26" i="9"/>
  <c r="B26" i="9"/>
  <c r="I21" i="9"/>
  <c r="S21" i="9" s="1"/>
  <c r="AC21" i="9" s="1"/>
  <c r="H21" i="9"/>
  <c r="R21" i="9" s="1"/>
  <c r="AB21" i="9" s="1"/>
  <c r="G21" i="9"/>
  <c r="Q21" i="9" s="1"/>
  <c r="AA21" i="9" s="1"/>
  <c r="F21" i="9"/>
  <c r="P21" i="9" s="1"/>
  <c r="Z21" i="9" s="1"/>
  <c r="E21" i="9"/>
  <c r="O21" i="9" s="1"/>
  <c r="Y21" i="9" s="1"/>
  <c r="D21" i="9"/>
  <c r="N21" i="9" s="1"/>
  <c r="X21" i="9" s="1"/>
  <c r="C21" i="9"/>
  <c r="M21" i="9" s="1"/>
  <c r="W21" i="9" s="1"/>
  <c r="B21" i="9"/>
  <c r="L21" i="9" s="1"/>
  <c r="V21" i="9" s="1"/>
  <c r="I20" i="9"/>
  <c r="S20" i="9" s="1"/>
  <c r="AC20" i="9" s="1"/>
  <c r="H20" i="9"/>
  <c r="R20" i="9" s="1"/>
  <c r="AB20" i="9" s="1"/>
  <c r="G20" i="9"/>
  <c r="Q20" i="9" s="1"/>
  <c r="AA20" i="9" s="1"/>
  <c r="F20" i="9"/>
  <c r="P20" i="9" s="1"/>
  <c r="Z20" i="9" s="1"/>
  <c r="E20" i="9"/>
  <c r="O20" i="9" s="1"/>
  <c r="Y20" i="9" s="1"/>
  <c r="D20" i="9"/>
  <c r="N20" i="9" s="1"/>
  <c r="X20" i="9" s="1"/>
  <c r="C20" i="9"/>
  <c r="M20" i="9" s="1"/>
  <c r="W20" i="9" s="1"/>
  <c r="B20" i="9"/>
  <c r="L20" i="9" s="1"/>
  <c r="V20" i="9" s="1"/>
  <c r="I19" i="9"/>
  <c r="S19" i="9" s="1"/>
  <c r="AC19" i="9" s="1"/>
  <c r="H19" i="9"/>
  <c r="R19" i="9" s="1"/>
  <c r="AB19" i="9" s="1"/>
  <c r="G19" i="9"/>
  <c r="Q19" i="9" s="1"/>
  <c r="AA19" i="9" s="1"/>
  <c r="F19" i="9"/>
  <c r="P19" i="9" s="1"/>
  <c r="Z19" i="9" s="1"/>
  <c r="E19" i="9"/>
  <c r="O19" i="9" s="1"/>
  <c r="Y19" i="9" s="1"/>
  <c r="D19" i="9"/>
  <c r="N19" i="9" s="1"/>
  <c r="X19" i="9" s="1"/>
  <c r="C19" i="9"/>
  <c r="M19" i="9" s="1"/>
  <c r="W19" i="9" s="1"/>
  <c r="B19" i="9"/>
  <c r="L19" i="9" s="1"/>
  <c r="V19" i="9" s="1"/>
  <c r="I18" i="9"/>
  <c r="S18" i="9" s="1"/>
  <c r="AC18" i="9" s="1"/>
  <c r="H18" i="9"/>
  <c r="R18" i="9" s="1"/>
  <c r="AB18" i="9" s="1"/>
  <c r="G18" i="9"/>
  <c r="Q18" i="9" s="1"/>
  <c r="AA18" i="9" s="1"/>
  <c r="F18" i="9"/>
  <c r="P18" i="9" s="1"/>
  <c r="Z18" i="9" s="1"/>
  <c r="E18" i="9"/>
  <c r="O18" i="9" s="1"/>
  <c r="Y18" i="9" s="1"/>
  <c r="D18" i="9"/>
  <c r="N18" i="9" s="1"/>
  <c r="X18" i="9" s="1"/>
  <c r="C18" i="9"/>
  <c r="M18" i="9" s="1"/>
  <c r="W18" i="9" s="1"/>
  <c r="B18" i="9"/>
  <c r="L18" i="9" s="1"/>
  <c r="V18" i="9" s="1"/>
  <c r="I17" i="9"/>
  <c r="S17" i="9" s="1"/>
  <c r="AC17" i="9" s="1"/>
  <c r="H17" i="9"/>
  <c r="R17" i="9" s="1"/>
  <c r="AB17" i="9" s="1"/>
  <c r="G17" i="9"/>
  <c r="Q17" i="9" s="1"/>
  <c r="AA17" i="9" s="1"/>
  <c r="F17" i="9"/>
  <c r="P17" i="9" s="1"/>
  <c r="Z17" i="9" s="1"/>
  <c r="E17" i="9"/>
  <c r="O17" i="9" s="1"/>
  <c r="Y17" i="9" s="1"/>
  <c r="D17" i="9"/>
  <c r="N17" i="9" s="1"/>
  <c r="X17" i="9" s="1"/>
  <c r="C17" i="9"/>
  <c r="M17" i="9" s="1"/>
  <c r="W17" i="9" s="1"/>
  <c r="B17" i="9"/>
  <c r="L17" i="9" s="1"/>
  <c r="V17" i="9" s="1"/>
  <c r="I16" i="9"/>
  <c r="S16" i="9" s="1"/>
  <c r="AC16" i="9" s="1"/>
  <c r="H16" i="9"/>
  <c r="R16" i="9" s="1"/>
  <c r="AB16" i="9" s="1"/>
  <c r="G16" i="9"/>
  <c r="Q16" i="9" s="1"/>
  <c r="AA16" i="9" s="1"/>
  <c r="F16" i="9"/>
  <c r="P16" i="9" s="1"/>
  <c r="Z16" i="9" s="1"/>
  <c r="E16" i="9"/>
  <c r="O16" i="9" s="1"/>
  <c r="Y16" i="9" s="1"/>
  <c r="D16" i="9"/>
  <c r="N16" i="9" s="1"/>
  <c r="X16" i="9" s="1"/>
  <c r="C16" i="9"/>
  <c r="M16" i="9" s="1"/>
  <c r="W16" i="9" s="1"/>
  <c r="B16" i="9"/>
  <c r="L16" i="9" s="1"/>
  <c r="V16" i="9" s="1"/>
  <c r="I15" i="9"/>
  <c r="S15" i="9" s="1"/>
  <c r="AC15" i="9" s="1"/>
  <c r="H15" i="9"/>
  <c r="R15" i="9" s="1"/>
  <c r="AB15" i="9" s="1"/>
  <c r="G15" i="9"/>
  <c r="Q15" i="9" s="1"/>
  <c r="AA15" i="9" s="1"/>
  <c r="F15" i="9"/>
  <c r="P15" i="9" s="1"/>
  <c r="Z15" i="9" s="1"/>
  <c r="E15" i="9"/>
  <c r="O15" i="9" s="1"/>
  <c r="Y15" i="9" s="1"/>
  <c r="D15" i="9"/>
  <c r="N15" i="9" s="1"/>
  <c r="X15" i="9" s="1"/>
  <c r="C15" i="9"/>
  <c r="M15" i="9" s="1"/>
  <c r="W15" i="9" s="1"/>
  <c r="B15" i="9"/>
  <c r="L15" i="9" s="1"/>
  <c r="V15" i="9" s="1"/>
  <c r="I14" i="9"/>
  <c r="S14" i="9" s="1"/>
  <c r="AC14" i="9" s="1"/>
  <c r="H14" i="9"/>
  <c r="R14" i="9" s="1"/>
  <c r="AB14" i="9" s="1"/>
  <c r="G14" i="9"/>
  <c r="Q14" i="9" s="1"/>
  <c r="AA14" i="9" s="1"/>
  <c r="F14" i="9"/>
  <c r="P14" i="9" s="1"/>
  <c r="Z14" i="9" s="1"/>
  <c r="E14" i="9"/>
  <c r="O14" i="9" s="1"/>
  <c r="Y14" i="9" s="1"/>
  <c r="D14" i="9"/>
  <c r="N14" i="9" s="1"/>
  <c r="X14" i="9" s="1"/>
  <c r="C14" i="9"/>
  <c r="M14" i="9" s="1"/>
  <c r="W14" i="9" s="1"/>
  <c r="B14" i="9"/>
  <c r="L14" i="9" s="1"/>
  <c r="V14" i="9" s="1"/>
  <c r="I13" i="9"/>
  <c r="S13" i="9" s="1"/>
  <c r="AC13" i="9" s="1"/>
  <c r="H13" i="9"/>
  <c r="R13" i="9" s="1"/>
  <c r="AB13" i="9" s="1"/>
  <c r="G13" i="9"/>
  <c r="Q13" i="9" s="1"/>
  <c r="AA13" i="9" s="1"/>
  <c r="F13" i="9"/>
  <c r="P13" i="9" s="1"/>
  <c r="Z13" i="9" s="1"/>
  <c r="E13" i="9"/>
  <c r="O13" i="9" s="1"/>
  <c r="Y13" i="9" s="1"/>
  <c r="D13" i="9"/>
  <c r="N13" i="9" s="1"/>
  <c r="X13" i="9" s="1"/>
  <c r="C13" i="9"/>
  <c r="M13" i="9" s="1"/>
  <c r="W13" i="9" s="1"/>
  <c r="B13" i="9"/>
  <c r="L13" i="9" s="1"/>
  <c r="V13" i="9" s="1"/>
  <c r="I12" i="9"/>
  <c r="S12" i="9" s="1"/>
  <c r="AC12" i="9" s="1"/>
  <c r="H12" i="9"/>
  <c r="R12" i="9" s="1"/>
  <c r="AB12" i="9" s="1"/>
  <c r="G12" i="9"/>
  <c r="Q12" i="9" s="1"/>
  <c r="AA12" i="9" s="1"/>
  <c r="F12" i="9"/>
  <c r="P12" i="9" s="1"/>
  <c r="Z12" i="9" s="1"/>
  <c r="E12" i="9"/>
  <c r="O12" i="9" s="1"/>
  <c r="Y12" i="9" s="1"/>
  <c r="D12" i="9"/>
  <c r="N12" i="9" s="1"/>
  <c r="X12" i="9" s="1"/>
  <c r="C12" i="9"/>
  <c r="M12" i="9" s="1"/>
  <c r="W12" i="9" s="1"/>
  <c r="B12" i="9"/>
  <c r="L12" i="9" s="1"/>
  <c r="V12" i="9" s="1"/>
  <c r="I11" i="9"/>
  <c r="S11" i="9" s="1"/>
  <c r="AC11" i="9" s="1"/>
  <c r="H11" i="9"/>
  <c r="R11" i="9" s="1"/>
  <c r="AB11" i="9" s="1"/>
  <c r="G11" i="9"/>
  <c r="Q11" i="9" s="1"/>
  <c r="AA11" i="9" s="1"/>
  <c r="F11" i="9"/>
  <c r="P11" i="9" s="1"/>
  <c r="Z11" i="9" s="1"/>
  <c r="E11" i="9"/>
  <c r="O11" i="9" s="1"/>
  <c r="Y11" i="9" s="1"/>
  <c r="D11" i="9"/>
  <c r="N11" i="9" s="1"/>
  <c r="X11" i="9" s="1"/>
  <c r="C11" i="9"/>
  <c r="M11" i="9" s="1"/>
  <c r="W11" i="9" s="1"/>
  <c r="B11" i="9"/>
  <c r="L11" i="9" s="1"/>
  <c r="V11" i="9" s="1"/>
  <c r="I10" i="9"/>
  <c r="S10" i="9" s="1"/>
  <c r="AC10" i="9" s="1"/>
  <c r="H10" i="9"/>
  <c r="R10" i="9" s="1"/>
  <c r="AB10" i="9" s="1"/>
  <c r="G10" i="9"/>
  <c r="Q10" i="9" s="1"/>
  <c r="AA10" i="9" s="1"/>
  <c r="F10" i="9"/>
  <c r="P10" i="9" s="1"/>
  <c r="Z10" i="9" s="1"/>
  <c r="E10" i="9"/>
  <c r="O10" i="9" s="1"/>
  <c r="Y10" i="9" s="1"/>
  <c r="D10" i="9"/>
  <c r="N10" i="9" s="1"/>
  <c r="X10" i="9" s="1"/>
  <c r="C10" i="9"/>
  <c r="M10" i="9" s="1"/>
  <c r="W10" i="9" s="1"/>
  <c r="B10" i="9"/>
  <c r="L10" i="9" s="1"/>
  <c r="V10" i="9" s="1"/>
  <c r="I9" i="9"/>
  <c r="S9" i="9" s="1"/>
  <c r="AC9" i="9" s="1"/>
  <c r="H9" i="9"/>
  <c r="R9" i="9" s="1"/>
  <c r="AB9" i="9" s="1"/>
  <c r="G9" i="9"/>
  <c r="Q9" i="9" s="1"/>
  <c r="AA9" i="9" s="1"/>
  <c r="F9" i="9"/>
  <c r="P9" i="9" s="1"/>
  <c r="Z9" i="9" s="1"/>
  <c r="E9" i="9"/>
  <c r="O9" i="9" s="1"/>
  <c r="Y9" i="9" s="1"/>
  <c r="D9" i="9"/>
  <c r="N9" i="9" s="1"/>
  <c r="X9" i="9" s="1"/>
  <c r="C9" i="9"/>
  <c r="M9" i="9" s="1"/>
  <c r="W9" i="9" s="1"/>
  <c r="B9" i="9"/>
  <c r="L9" i="9" s="1"/>
  <c r="V9" i="9" s="1"/>
  <c r="B73" i="8"/>
  <c r="S55" i="8"/>
  <c r="I75" i="8" s="1"/>
  <c r="R55" i="8"/>
  <c r="H75" i="8" s="1"/>
  <c r="Q55" i="8"/>
  <c r="G75" i="8" s="1"/>
  <c r="P55" i="8"/>
  <c r="F75" i="8" s="1"/>
  <c r="O55" i="8"/>
  <c r="E75" i="8" s="1"/>
  <c r="N55" i="8"/>
  <c r="D75" i="8" s="1"/>
  <c r="M55" i="8"/>
  <c r="C75" i="8" s="1"/>
  <c r="M75" i="8" s="1"/>
  <c r="L55" i="8"/>
  <c r="B75" i="8" s="1"/>
  <c r="S54" i="8"/>
  <c r="I74" i="8" s="1"/>
  <c r="R54" i="8"/>
  <c r="H74" i="8" s="1"/>
  <c r="Q54" i="8"/>
  <c r="G74" i="8" s="1"/>
  <c r="P54" i="8"/>
  <c r="F74" i="8" s="1"/>
  <c r="O54" i="8"/>
  <c r="E74" i="8" s="1"/>
  <c r="N54" i="8"/>
  <c r="D74" i="8" s="1"/>
  <c r="M54" i="8"/>
  <c r="C74" i="8" s="1"/>
  <c r="M74" i="8" s="1"/>
  <c r="L54" i="8"/>
  <c r="B74" i="8" s="1"/>
  <c r="S53" i="8"/>
  <c r="I73" i="8" s="1"/>
  <c r="R53" i="8"/>
  <c r="H73" i="8" s="1"/>
  <c r="Q53" i="8"/>
  <c r="G73" i="8" s="1"/>
  <c r="P53" i="8"/>
  <c r="F73" i="8" s="1"/>
  <c r="O53" i="8"/>
  <c r="E73" i="8" s="1"/>
  <c r="N53" i="8"/>
  <c r="D73" i="8" s="1"/>
  <c r="M53" i="8"/>
  <c r="C73" i="8" s="1"/>
  <c r="M73" i="8" s="1"/>
  <c r="L53" i="8"/>
  <c r="S52" i="8"/>
  <c r="I72" i="8" s="1"/>
  <c r="R52" i="8"/>
  <c r="H72" i="8" s="1"/>
  <c r="Q52" i="8"/>
  <c r="G72" i="8" s="1"/>
  <c r="P52" i="8"/>
  <c r="F72" i="8" s="1"/>
  <c r="O52" i="8"/>
  <c r="E72" i="8" s="1"/>
  <c r="N52" i="8"/>
  <c r="D72" i="8" s="1"/>
  <c r="M52" i="8"/>
  <c r="C72" i="8" s="1"/>
  <c r="M72" i="8" s="1"/>
  <c r="L52" i="8"/>
  <c r="B72" i="8" s="1"/>
  <c r="S51" i="8"/>
  <c r="I71" i="8" s="1"/>
  <c r="R51" i="8"/>
  <c r="H71" i="8" s="1"/>
  <c r="Q51" i="8"/>
  <c r="G71" i="8" s="1"/>
  <c r="P51" i="8"/>
  <c r="F71" i="8" s="1"/>
  <c r="O51" i="8"/>
  <c r="E71" i="8" s="1"/>
  <c r="N51" i="8"/>
  <c r="D71" i="8" s="1"/>
  <c r="N71" i="8" s="1"/>
  <c r="M51" i="8"/>
  <c r="C71" i="8" s="1"/>
  <c r="M71" i="8" s="1"/>
  <c r="L51" i="8"/>
  <c r="B71" i="8" s="1"/>
  <c r="S50" i="8"/>
  <c r="I70" i="8" s="1"/>
  <c r="R50" i="8"/>
  <c r="H70" i="8" s="1"/>
  <c r="Q50" i="8"/>
  <c r="G70" i="8" s="1"/>
  <c r="P50" i="8"/>
  <c r="F70" i="8" s="1"/>
  <c r="O50" i="8"/>
  <c r="E70" i="8" s="1"/>
  <c r="N50" i="8"/>
  <c r="D70" i="8" s="1"/>
  <c r="N70" i="8" s="1"/>
  <c r="M50" i="8"/>
  <c r="C70" i="8" s="1"/>
  <c r="M70" i="8" s="1"/>
  <c r="L50" i="8"/>
  <c r="B70" i="8" s="1"/>
  <c r="S49" i="8"/>
  <c r="I69" i="8" s="1"/>
  <c r="R49" i="8"/>
  <c r="H69" i="8" s="1"/>
  <c r="Q49" i="8"/>
  <c r="G69" i="8" s="1"/>
  <c r="P49" i="8"/>
  <c r="F69" i="8" s="1"/>
  <c r="O49" i="8"/>
  <c r="E69" i="8" s="1"/>
  <c r="N49" i="8"/>
  <c r="D69" i="8" s="1"/>
  <c r="N69" i="8" s="1"/>
  <c r="M49" i="8"/>
  <c r="C69" i="8" s="1"/>
  <c r="M69" i="8" s="1"/>
  <c r="L49" i="8"/>
  <c r="B69" i="8" s="1"/>
  <c r="S48" i="8"/>
  <c r="I68" i="8" s="1"/>
  <c r="R48" i="8"/>
  <c r="H68" i="8" s="1"/>
  <c r="Q48" i="8"/>
  <c r="G68" i="8" s="1"/>
  <c r="P48" i="8"/>
  <c r="F68" i="8" s="1"/>
  <c r="O48" i="8"/>
  <c r="E68" i="8" s="1"/>
  <c r="N48" i="8"/>
  <c r="D68" i="8" s="1"/>
  <c r="N68" i="8" s="1"/>
  <c r="M48" i="8"/>
  <c r="C68" i="8" s="1"/>
  <c r="M68" i="8" s="1"/>
  <c r="L48" i="8"/>
  <c r="B68" i="8" s="1"/>
  <c r="S47" i="8"/>
  <c r="I67" i="8" s="1"/>
  <c r="R47" i="8"/>
  <c r="H67" i="8" s="1"/>
  <c r="Q47" i="8"/>
  <c r="G67" i="8" s="1"/>
  <c r="P47" i="8"/>
  <c r="F67" i="8" s="1"/>
  <c r="O47" i="8"/>
  <c r="E67" i="8" s="1"/>
  <c r="N47" i="8"/>
  <c r="D67" i="8" s="1"/>
  <c r="N67" i="8" s="1"/>
  <c r="M47" i="8"/>
  <c r="C67" i="8" s="1"/>
  <c r="M67" i="8" s="1"/>
  <c r="L47" i="8"/>
  <c r="B67" i="8" s="1"/>
  <c r="S46" i="8"/>
  <c r="I66" i="8" s="1"/>
  <c r="R46" i="8"/>
  <c r="H66" i="8" s="1"/>
  <c r="Q46" i="8"/>
  <c r="G66" i="8" s="1"/>
  <c r="P46" i="8"/>
  <c r="F66" i="8" s="1"/>
  <c r="O46" i="8"/>
  <c r="E66" i="8" s="1"/>
  <c r="N46" i="8"/>
  <c r="D66" i="8" s="1"/>
  <c r="N66" i="8" s="1"/>
  <c r="M46" i="8"/>
  <c r="C66" i="8" s="1"/>
  <c r="M66" i="8" s="1"/>
  <c r="L46" i="8"/>
  <c r="B66" i="8" s="1"/>
  <c r="S45" i="8"/>
  <c r="I65" i="8" s="1"/>
  <c r="R45" i="8"/>
  <c r="H65" i="8" s="1"/>
  <c r="Q45" i="8"/>
  <c r="G65" i="8" s="1"/>
  <c r="P45" i="8"/>
  <c r="F65" i="8" s="1"/>
  <c r="O45" i="8"/>
  <c r="E65" i="8" s="1"/>
  <c r="N45" i="8"/>
  <c r="D65" i="8" s="1"/>
  <c r="N65" i="8" s="1"/>
  <c r="M45" i="8"/>
  <c r="C65" i="8" s="1"/>
  <c r="M65" i="8" s="1"/>
  <c r="L45" i="8"/>
  <c r="B65" i="8" s="1"/>
  <c r="S44" i="8"/>
  <c r="I64" i="8" s="1"/>
  <c r="R44" i="8"/>
  <c r="H64" i="8" s="1"/>
  <c r="Q44" i="8"/>
  <c r="G64" i="8" s="1"/>
  <c r="P44" i="8"/>
  <c r="F64" i="8" s="1"/>
  <c r="O44" i="8"/>
  <c r="E64" i="8" s="1"/>
  <c r="N44" i="8"/>
  <c r="D64" i="8" s="1"/>
  <c r="N64" i="8" s="1"/>
  <c r="M44" i="8"/>
  <c r="C64" i="8" s="1"/>
  <c r="M64" i="8" s="1"/>
  <c r="L44" i="8"/>
  <c r="B64" i="8" s="1"/>
  <c r="S43" i="8"/>
  <c r="I63" i="8" s="1"/>
  <c r="R43" i="8"/>
  <c r="H63" i="8" s="1"/>
  <c r="Q43" i="8"/>
  <c r="G63" i="8" s="1"/>
  <c r="P43" i="8"/>
  <c r="F63" i="8" s="1"/>
  <c r="O43" i="8"/>
  <c r="E63" i="8" s="1"/>
  <c r="N43" i="8"/>
  <c r="D63" i="8" s="1"/>
  <c r="N63" i="8" s="1"/>
  <c r="M43" i="8"/>
  <c r="C63" i="8" s="1"/>
  <c r="M63" i="8" s="1"/>
  <c r="L43" i="8"/>
  <c r="B63" i="8" s="1"/>
  <c r="AC38" i="8"/>
  <c r="AB38" i="8"/>
  <c r="AA38" i="8"/>
  <c r="Z38" i="8"/>
  <c r="Y38" i="8"/>
  <c r="X38" i="8"/>
  <c r="W38" i="8"/>
  <c r="V38" i="8"/>
  <c r="S38" i="8"/>
  <c r="R38" i="8"/>
  <c r="Q38" i="8"/>
  <c r="P38" i="8"/>
  <c r="O38" i="8"/>
  <c r="N38" i="8"/>
  <c r="M38" i="8"/>
  <c r="L38" i="8"/>
  <c r="I38" i="8"/>
  <c r="H38" i="8"/>
  <c r="G38" i="8"/>
  <c r="F38" i="8"/>
  <c r="E38" i="8"/>
  <c r="D38" i="8"/>
  <c r="C38" i="8"/>
  <c r="B38" i="8"/>
  <c r="AC37" i="8"/>
  <c r="AB37" i="8"/>
  <c r="AA37" i="8"/>
  <c r="Z37" i="8"/>
  <c r="Y37" i="8"/>
  <c r="X37" i="8"/>
  <c r="W37" i="8"/>
  <c r="V37" i="8"/>
  <c r="S37" i="8"/>
  <c r="R37" i="8"/>
  <c r="Q37" i="8"/>
  <c r="P37" i="8"/>
  <c r="O37" i="8"/>
  <c r="N37" i="8"/>
  <c r="M37" i="8"/>
  <c r="L37" i="8"/>
  <c r="I37" i="8"/>
  <c r="H37" i="8"/>
  <c r="G37" i="8"/>
  <c r="F37" i="8"/>
  <c r="E37" i="8"/>
  <c r="D37" i="8"/>
  <c r="C37" i="8"/>
  <c r="B37" i="8"/>
  <c r="AC36" i="8"/>
  <c r="AB36" i="8"/>
  <c r="AA36" i="8"/>
  <c r="Z36" i="8"/>
  <c r="Y36" i="8"/>
  <c r="X36" i="8"/>
  <c r="W36" i="8"/>
  <c r="V36" i="8"/>
  <c r="S36" i="8"/>
  <c r="R36" i="8"/>
  <c r="Q36" i="8"/>
  <c r="P36" i="8"/>
  <c r="O36" i="8"/>
  <c r="N36" i="8"/>
  <c r="M36" i="8"/>
  <c r="L36" i="8"/>
  <c r="I36" i="8"/>
  <c r="H36" i="8"/>
  <c r="G36" i="8"/>
  <c r="F36" i="8"/>
  <c r="E36" i="8"/>
  <c r="D36" i="8"/>
  <c r="C36" i="8"/>
  <c r="B36" i="8"/>
  <c r="AC35" i="8"/>
  <c r="AB35" i="8"/>
  <c r="AA35" i="8"/>
  <c r="Z35" i="8"/>
  <c r="Y35" i="8"/>
  <c r="X35" i="8"/>
  <c r="W35" i="8"/>
  <c r="V35" i="8"/>
  <c r="S35" i="8"/>
  <c r="R35" i="8"/>
  <c r="Q35" i="8"/>
  <c r="P35" i="8"/>
  <c r="O35" i="8"/>
  <c r="N35" i="8"/>
  <c r="M35" i="8"/>
  <c r="L35" i="8"/>
  <c r="I35" i="8"/>
  <c r="H35" i="8"/>
  <c r="G35" i="8"/>
  <c r="F35" i="8"/>
  <c r="E35" i="8"/>
  <c r="D35" i="8"/>
  <c r="C35" i="8"/>
  <c r="B35" i="8"/>
  <c r="AC34" i="8"/>
  <c r="AB34" i="8"/>
  <c r="AA34" i="8"/>
  <c r="Z34" i="8"/>
  <c r="Y34" i="8"/>
  <c r="X34" i="8"/>
  <c r="W34" i="8"/>
  <c r="V34" i="8"/>
  <c r="S34" i="8"/>
  <c r="R34" i="8"/>
  <c r="Q34" i="8"/>
  <c r="P34" i="8"/>
  <c r="O34" i="8"/>
  <c r="N34" i="8"/>
  <c r="M34" i="8"/>
  <c r="L34" i="8"/>
  <c r="I34" i="8"/>
  <c r="H34" i="8"/>
  <c r="G34" i="8"/>
  <c r="F34" i="8"/>
  <c r="E34" i="8"/>
  <c r="D34" i="8"/>
  <c r="C34" i="8"/>
  <c r="B34" i="8"/>
  <c r="AC33" i="8"/>
  <c r="AB33" i="8"/>
  <c r="AA33" i="8"/>
  <c r="Z33" i="8"/>
  <c r="Y33" i="8"/>
  <c r="X33" i="8"/>
  <c r="W33" i="8"/>
  <c r="V33" i="8"/>
  <c r="S33" i="8"/>
  <c r="R33" i="8"/>
  <c r="Q33" i="8"/>
  <c r="P33" i="8"/>
  <c r="O33" i="8"/>
  <c r="N33" i="8"/>
  <c r="M33" i="8"/>
  <c r="L33" i="8"/>
  <c r="I33" i="8"/>
  <c r="H33" i="8"/>
  <c r="G33" i="8"/>
  <c r="F33" i="8"/>
  <c r="E33" i="8"/>
  <c r="D33" i="8"/>
  <c r="C33" i="8"/>
  <c r="B33" i="8"/>
  <c r="AC32" i="8"/>
  <c r="AB32" i="8"/>
  <c r="AA32" i="8"/>
  <c r="Z32" i="8"/>
  <c r="Y32" i="8"/>
  <c r="X32" i="8"/>
  <c r="W32" i="8"/>
  <c r="V32" i="8"/>
  <c r="S32" i="8"/>
  <c r="R32" i="8"/>
  <c r="Q32" i="8"/>
  <c r="P32" i="8"/>
  <c r="O32" i="8"/>
  <c r="N32" i="8"/>
  <c r="M32" i="8"/>
  <c r="L32" i="8"/>
  <c r="I32" i="8"/>
  <c r="H32" i="8"/>
  <c r="G32" i="8"/>
  <c r="F32" i="8"/>
  <c r="E32" i="8"/>
  <c r="D32" i="8"/>
  <c r="C32" i="8"/>
  <c r="B32" i="8"/>
  <c r="AC31" i="8"/>
  <c r="AB31" i="8"/>
  <c r="AA31" i="8"/>
  <c r="Z31" i="8"/>
  <c r="Y31" i="8"/>
  <c r="X31" i="8"/>
  <c r="W31" i="8"/>
  <c r="V31" i="8"/>
  <c r="S31" i="8"/>
  <c r="R31" i="8"/>
  <c r="Q31" i="8"/>
  <c r="P31" i="8"/>
  <c r="O31" i="8"/>
  <c r="N31" i="8"/>
  <c r="M31" i="8"/>
  <c r="L31" i="8"/>
  <c r="I31" i="8"/>
  <c r="H31" i="8"/>
  <c r="G31" i="8"/>
  <c r="F31" i="8"/>
  <c r="E31" i="8"/>
  <c r="D31" i="8"/>
  <c r="C31" i="8"/>
  <c r="B31" i="8"/>
  <c r="AC30" i="8"/>
  <c r="AB30" i="8"/>
  <c r="AA30" i="8"/>
  <c r="Z30" i="8"/>
  <c r="Y30" i="8"/>
  <c r="X30" i="8"/>
  <c r="W30" i="8"/>
  <c r="V30" i="8"/>
  <c r="S30" i="8"/>
  <c r="R30" i="8"/>
  <c r="Q30" i="8"/>
  <c r="P30" i="8"/>
  <c r="O30" i="8"/>
  <c r="N30" i="8"/>
  <c r="M30" i="8"/>
  <c r="L30" i="8"/>
  <c r="I30" i="8"/>
  <c r="H30" i="8"/>
  <c r="G30" i="8"/>
  <c r="F30" i="8"/>
  <c r="E30" i="8"/>
  <c r="D30" i="8"/>
  <c r="C30" i="8"/>
  <c r="B30" i="8"/>
  <c r="AC29" i="8"/>
  <c r="AB29" i="8"/>
  <c r="AA29" i="8"/>
  <c r="Z29" i="8"/>
  <c r="Y29" i="8"/>
  <c r="X29" i="8"/>
  <c r="W29" i="8"/>
  <c r="V29" i="8"/>
  <c r="S29" i="8"/>
  <c r="R29" i="8"/>
  <c r="Q29" i="8"/>
  <c r="P29" i="8"/>
  <c r="O29" i="8"/>
  <c r="N29" i="8"/>
  <c r="M29" i="8"/>
  <c r="L29" i="8"/>
  <c r="I29" i="8"/>
  <c r="H29" i="8"/>
  <c r="G29" i="8"/>
  <c r="F29" i="8"/>
  <c r="E29" i="8"/>
  <c r="D29" i="8"/>
  <c r="C29" i="8"/>
  <c r="B29" i="8"/>
  <c r="AC28" i="8"/>
  <c r="AB28" i="8"/>
  <c r="AA28" i="8"/>
  <c r="Z28" i="8"/>
  <c r="Y28" i="8"/>
  <c r="X28" i="8"/>
  <c r="W28" i="8"/>
  <c r="V28" i="8"/>
  <c r="S28" i="8"/>
  <c r="R28" i="8"/>
  <c r="Q28" i="8"/>
  <c r="P28" i="8"/>
  <c r="O28" i="8"/>
  <c r="N28" i="8"/>
  <c r="M28" i="8"/>
  <c r="L28" i="8"/>
  <c r="I28" i="8"/>
  <c r="H28" i="8"/>
  <c r="G28" i="8"/>
  <c r="F28" i="8"/>
  <c r="E28" i="8"/>
  <c r="D28" i="8"/>
  <c r="C28" i="8"/>
  <c r="B28" i="8"/>
  <c r="AC27" i="8"/>
  <c r="AB27" i="8"/>
  <c r="AA27" i="8"/>
  <c r="Z27" i="8"/>
  <c r="Y27" i="8"/>
  <c r="X27" i="8"/>
  <c r="W27" i="8"/>
  <c r="V27" i="8"/>
  <c r="S27" i="8"/>
  <c r="R27" i="8"/>
  <c r="Q27" i="8"/>
  <c r="P27" i="8"/>
  <c r="O27" i="8"/>
  <c r="N27" i="8"/>
  <c r="M27" i="8"/>
  <c r="L27" i="8"/>
  <c r="I27" i="8"/>
  <c r="H27" i="8"/>
  <c r="G27" i="8"/>
  <c r="F27" i="8"/>
  <c r="E27" i="8"/>
  <c r="D27" i="8"/>
  <c r="C27" i="8"/>
  <c r="B27" i="8"/>
  <c r="AC26" i="8"/>
  <c r="AB26" i="8"/>
  <c r="AA26" i="8"/>
  <c r="Z26" i="8"/>
  <c r="Y26" i="8"/>
  <c r="X26" i="8"/>
  <c r="W26" i="8"/>
  <c r="V26" i="8"/>
  <c r="S26" i="8"/>
  <c r="R26" i="8"/>
  <c r="Q26" i="8"/>
  <c r="P26" i="8"/>
  <c r="O26" i="8"/>
  <c r="N26" i="8"/>
  <c r="M26" i="8"/>
  <c r="L26" i="8"/>
  <c r="I26" i="8"/>
  <c r="H26" i="8"/>
  <c r="G26" i="8"/>
  <c r="F26" i="8"/>
  <c r="E26" i="8"/>
  <c r="D26" i="8"/>
  <c r="C26" i="8"/>
  <c r="B26" i="8"/>
  <c r="L21" i="8"/>
  <c r="V21" i="8" s="1"/>
  <c r="I21" i="8"/>
  <c r="S21" i="8" s="1"/>
  <c r="AC21" i="8" s="1"/>
  <c r="H21" i="8"/>
  <c r="R21" i="8" s="1"/>
  <c r="AB21" i="8" s="1"/>
  <c r="G21" i="8"/>
  <c r="Q21" i="8" s="1"/>
  <c r="AA21" i="8" s="1"/>
  <c r="F21" i="8"/>
  <c r="P21" i="8" s="1"/>
  <c r="Z21" i="8" s="1"/>
  <c r="E21" i="8"/>
  <c r="O21" i="8" s="1"/>
  <c r="Y21" i="8" s="1"/>
  <c r="D21" i="8"/>
  <c r="N21" i="8" s="1"/>
  <c r="X21" i="8" s="1"/>
  <c r="C21" i="8"/>
  <c r="M21" i="8" s="1"/>
  <c r="W21" i="8" s="1"/>
  <c r="B21" i="8"/>
  <c r="I20" i="8"/>
  <c r="S20" i="8" s="1"/>
  <c r="AC20" i="8" s="1"/>
  <c r="H20" i="8"/>
  <c r="R20" i="8" s="1"/>
  <c r="AB20" i="8" s="1"/>
  <c r="G20" i="8"/>
  <c r="Q20" i="8" s="1"/>
  <c r="AA20" i="8" s="1"/>
  <c r="F20" i="8"/>
  <c r="P20" i="8" s="1"/>
  <c r="Z20" i="8" s="1"/>
  <c r="E20" i="8"/>
  <c r="O20" i="8" s="1"/>
  <c r="Y20" i="8" s="1"/>
  <c r="D20" i="8"/>
  <c r="N20" i="8" s="1"/>
  <c r="X20" i="8" s="1"/>
  <c r="C20" i="8"/>
  <c r="M20" i="8" s="1"/>
  <c r="W20" i="8" s="1"/>
  <c r="B20" i="8"/>
  <c r="L20" i="8" s="1"/>
  <c r="V20" i="8" s="1"/>
  <c r="I19" i="8"/>
  <c r="S19" i="8" s="1"/>
  <c r="AC19" i="8" s="1"/>
  <c r="H19" i="8"/>
  <c r="R19" i="8" s="1"/>
  <c r="AB19" i="8" s="1"/>
  <c r="G19" i="8"/>
  <c r="Q19" i="8" s="1"/>
  <c r="AA19" i="8" s="1"/>
  <c r="F19" i="8"/>
  <c r="P19" i="8" s="1"/>
  <c r="Z19" i="8" s="1"/>
  <c r="E19" i="8"/>
  <c r="O19" i="8" s="1"/>
  <c r="Y19" i="8" s="1"/>
  <c r="D19" i="8"/>
  <c r="N19" i="8" s="1"/>
  <c r="X19" i="8" s="1"/>
  <c r="C19" i="8"/>
  <c r="M19" i="8" s="1"/>
  <c r="W19" i="8" s="1"/>
  <c r="B19" i="8"/>
  <c r="L19" i="8" s="1"/>
  <c r="V19" i="8" s="1"/>
  <c r="I18" i="8"/>
  <c r="S18" i="8" s="1"/>
  <c r="AC18" i="8" s="1"/>
  <c r="H18" i="8"/>
  <c r="R18" i="8" s="1"/>
  <c r="AB18" i="8" s="1"/>
  <c r="G18" i="8"/>
  <c r="Q18" i="8" s="1"/>
  <c r="AA18" i="8" s="1"/>
  <c r="F18" i="8"/>
  <c r="P18" i="8" s="1"/>
  <c r="Z18" i="8" s="1"/>
  <c r="E18" i="8"/>
  <c r="O18" i="8" s="1"/>
  <c r="Y18" i="8" s="1"/>
  <c r="D18" i="8"/>
  <c r="N18" i="8" s="1"/>
  <c r="X18" i="8" s="1"/>
  <c r="C18" i="8"/>
  <c r="M18" i="8" s="1"/>
  <c r="W18" i="8" s="1"/>
  <c r="B18" i="8"/>
  <c r="L18" i="8" s="1"/>
  <c r="V18" i="8" s="1"/>
  <c r="M17" i="8"/>
  <c r="W17" i="8" s="1"/>
  <c r="I17" i="8"/>
  <c r="S17" i="8" s="1"/>
  <c r="AC17" i="8" s="1"/>
  <c r="H17" i="8"/>
  <c r="R17" i="8" s="1"/>
  <c r="AB17" i="8" s="1"/>
  <c r="G17" i="8"/>
  <c r="Q17" i="8" s="1"/>
  <c r="AA17" i="8" s="1"/>
  <c r="F17" i="8"/>
  <c r="P17" i="8" s="1"/>
  <c r="Z17" i="8" s="1"/>
  <c r="E17" i="8"/>
  <c r="O17" i="8" s="1"/>
  <c r="Y17" i="8" s="1"/>
  <c r="D17" i="8"/>
  <c r="N17" i="8" s="1"/>
  <c r="X17" i="8" s="1"/>
  <c r="C17" i="8"/>
  <c r="B17" i="8"/>
  <c r="L17" i="8" s="1"/>
  <c r="V17" i="8" s="1"/>
  <c r="I16" i="8"/>
  <c r="S16" i="8" s="1"/>
  <c r="AC16" i="8" s="1"/>
  <c r="H16" i="8"/>
  <c r="R16" i="8" s="1"/>
  <c r="AB16" i="8" s="1"/>
  <c r="G16" i="8"/>
  <c r="Q16" i="8" s="1"/>
  <c r="AA16" i="8" s="1"/>
  <c r="F16" i="8"/>
  <c r="P16" i="8" s="1"/>
  <c r="Z16" i="8" s="1"/>
  <c r="E16" i="8"/>
  <c r="O16" i="8" s="1"/>
  <c r="Y16" i="8" s="1"/>
  <c r="D16" i="8"/>
  <c r="N16" i="8" s="1"/>
  <c r="X16" i="8" s="1"/>
  <c r="C16" i="8"/>
  <c r="M16" i="8" s="1"/>
  <c r="W16" i="8" s="1"/>
  <c r="B16" i="8"/>
  <c r="L16" i="8" s="1"/>
  <c r="V16" i="8" s="1"/>
  <c r="I15" i="8"/>
  <c r="S15" i="8" s="1"/>
  <c r="AC15" i="8" s="1"/>
  <c r="H15" i="8"/>
  <c r="R15" i="8" s="1"/>
  <c r="AB15" i="8" s="1"/>
  <c r="G15" i="8"/>
  <c r="Q15" i="8" s="1"/>
  <c r="AA15" i="8" s="1"/>
  <c r="F15" i="8"/>
  <c r="P15" i="8" s="1"/>
  <c r="Z15" i="8" s="1"/>
  <c r="E15" i="8"/>
  <c r="O15" i="8" s="1"/>
  <c r="Y15" i="8" s="1"/>
  <c r="D15" i="8"/>
  <c r="N15" i="8" s="1"/>
  <c r="X15" i="8" s="1"/>
  <c r="C15" i="8"/>
  <c r="M15" i="8" s="1"/>
  <c r="W15" i="8" s="1"/>
  <c r="B15" i="8"/>
  <c r="L15" i="8" s="1"/>
  <c r="V15" i="8" s="1"/>
  <c r="I14" i="8"/>
  <c r="S14" i="8" s="1"/>
  <c r="AC14" i="8" s="1"/>
  <c r="H14" i="8"/>
  <c r="R14" i="8" s="1"/>
  <c r="AB14" i="8" s="1"/>
  <c r="G14" i="8"/>
  <c r="Q14" i="8" s="1"/>
  <c r="AA14" i="8" s="1"/>
  <c r="F14" i="8"/>
  <c r="P14" i="8" s="1"/>
  <c r="Z14" i="8" s="1"/>
  <c r="E14" i="8"/>
  <c r="O14" i="8" s="1"/>
  <c r="Y14" i="8" s="1"/>
  <c r="D14" i="8"/>
  <c r="N14" i="8" s="1"/>
  <c r="X14" i="8" s="1"/>
  <c r="C14" i="8"/>
  <c r="M14" i="8" s="1"/>
  <c r="W14" i="8" s="1"/>
  <c r="B14" i="8"/>
  <c r="L14" i="8" s="1"/>
  <c r="V14" i="8" s="1"/>
  <c r="I13" i="8"/>
  <c r="S13" i="8" s="1"/>
  <c r="AC13" i="8" s="1"/>
  <c r="H13" i="8"/>
  <c r="R13" i="8" s="1"/>
  <c r="AB13" i="8" s="1"/>
  <c r="G13" i="8"/>
  <c r="Q13" i="8" s="1"/>
  <c r="AA13" i="8" s="1"/>
  <c r="F13" i="8"/>
  <c r="P13" i="8" s="1"/>
  <c r="Z13" i="8" s="1"/>
  <c r="E13" i="8"/>
  <c r="O13" i="8" s="1"/>
  <c r="Y13" i="8" s="1"/>
  <c r="D13" i="8"/>
  <c r="N13" i="8" s="1"/>
  <c r="X13" i="8" s="1"/>
  <c r="C13" i="8"/>
  <c r="M13" i="8" s="1"/>
  <c r="W13" i="8" s="1"/>
  <c r="B13" i="8"/>
  <c r="L13" i="8" s="1"/>
  <c r="V13" i="8" s="1"/>
  <c r="M12" i="8"/>
  <c r="W12" i="8" s="1"/>
  <c r="I12" i="8"/>
  <c r="S12" i="8" s="1"/>
  <c r="AC12" i="8" s="1"/>
  <c r="H12" i="8"/>
  <c r="R12" i="8" s="1"/>
  <c r="AB12" i="8" s="1"/>
  <c r="G12" i="8"/>
  <c r="Q12" i="8" s="1"/>
  <c r="AA12" i="8" s="1"/>
  <c r="F12" i="8"/>
  <c r="P12" i="8" s="1"/>
  <c r="Z12" i="8" s="1"/>
  <c r="E12" i="8"/>
  <c r="O12" i="8" s="1"/>
  <c r="Y12" i="8" s="1"/>
  <c r="D12" i="8"/>
  <c r="N12" i="8" s="1"/>
  <c r="X12" i="8" s="1"/>
  <c r="C12" i="8"/>
  <c r="B12" i="8"/>
  <c r="L12" i="8" s="1"/>
  <c r="V12" i="8" s="1"/>
  <c r="I11" i="8"/>
  <c r="S11" i="8" s="1"/>
  <c r="AC11" i="8" s="1"/>
  <c r="H11" i="8"/>
  <c r="R11" i="8" s="1"/>
  <c r="AB11" i="8" s="1"/>
  <c r="G11" i="8"/>
  <c r="Q11" i="8" s="1"/>
  <c r="AA11" i="8" s="1"/>
  <c r="F11" i="8"/>
  <c r="P11" i="8" s="1"/>
  <c r="Z11" i="8" s="1"/>
  <c r="E11" i="8"/>
  <c r="O11" i="8" s="1"/>
  <c r="Y11" i="8" s="1"/>
  <c r="D11" i="8"/>
  <c r="N11" i="8" s="1"/>
  <c r="X11" i="8" s="1"/>
  <c r="C11" i="8"/>
  <c r="M11" i="8" s="1"/>
  <c r="W11" i="8" s="1"/>
  <c r="B11" i="8"/>
  <c r="L11" i="8" s="1"/>
  <c r="V11" i="8" s="1"/>
  <c r="I10" i="8"/>
  <c r="S10" i="8" s="1"/>
  <c r="AC10" i="8" s="1"/>
  <c r="H10" i="8"/>
  <c r="R10" i="8" s="1"/>
  <c r="AB10" i="8" s="1"/>
  <c r="G10" i="8"/>
  <c r="Q10" i="8" s="1"/>
  <c r="AA10" i="8" s="1"/>
  <c r="F10" i="8"/>
  <c r="P10" i="8" s="1"/>
  <c r="Z10" i="8" s="1"/>
  <c r="E10" i="8"/>
  <c r="O10" i="8" s="1"/>
  <c r="Y10" i="8" s="1"/>
  <c r="D10" i="8"/>
  <c r="N10" i="8" s="1"/>
  <c r="X10" i="8" s="1"/>
  <c r="C10" i="8"/>
  <c r="M10" i="8" s="1"/>
  <c r="W10" i="8" s="1"/>
  <c r="B10" i="8"/>
  <c r="L10" i="8" s="1"/>
  <c r="V10" i="8" s="1"/>
  <c r="I9" i="8"/>
  <c r="S9" i="8" s="1"/>
  <c r="AC9" i="8" s="1"/>
  <c r="H9" i="8"/>
  <c r="R9" i="8" s="1"/>
  <c r="AB9" i="8" s="1"/>
  <c r="G9" i="8"/>
  <c r="Q9" i="8" s="1"/>
  <c r="AA9" i="8" s="1"/>
  <c r="F9" i="8"/>
  <c r="P9" i="8" s="1"/>
  <c r="Z9" i="8" s="1"/>
  <c r="E9" i="8"/>
  <c r="O9" i="8" s="1"/>
  <c r="Y9" i="8" s="1"/>
  <c r="D9" i="8"/>
  <c r="N9" i="8" s="1"/>
  <c r="X9" i="8" s="1"/>
  <c r="C9" i="8"/>
  <c r="M9" i="8" s="1"/>
  <c r="W9" i="8" s="1"/>
  <c r="B9" i="8"/>
  <c r="L9" i="8" s="1"/>
  <c r="V9" i="8" s="1"/>
  <c r="S55" i="7"/>
  <c r="I75" i="7" s="1"/>
  <c r="R55" i="7"/>
  <c r="H75" i="7" s="1"/>
  <c r="Q55" i="7"/>
  <c r="G75" i="7" s="1"/>
  <c r="P55" i="7"/>
  <c r="F75" i="7" s="1"/>
  <c r="O55" i="7"/>
  <c r="E75" i="7" s="1"/>
  <c r="N55" i="7"/>
  <c r="D75" i="7" s="1"/>
  <c r="M55" i="7"/>
  <c r="C75" i="7" s="1"/>
  <c r="L55" i="7"/>
  <c r="B75" i="7" s="1"/>
  <c r="S54" i="7"/>
  <c r="I74" i="7" s="1"/>
  <c r="R54" i="7"/>
  <c r="H74" i="7" s="1"/>
  <c r="Q54" i="7"/>
  <c r="G74" i="7" s="1"/>
  <c r="P54" i="7"/>
  <c r="F74" i="7" s="1"/>
  <c r="O54" i="7"/>
  <c r="E74" i="7" s="1"/>
  <c r="N54" i="7"/>
  <c r="D74" i="7" s="1"/>
  <c r="M54" i="7"/>
  <c r="C74" i="7" s="1"/>
  <c r="L54" i="7"/>
  <c r="B74" i="7" s="1"/>
  <c r="S53" i="7"/>
  <c r="I73" i="7" s="1"/>
  <c r="R53" i="7"/>
  <c r="H73" i="7" s="1"/>
  <c r="Q53" i="7"/>
  <c r="G73" i="7" s="1"/>
  <c r="P53" i="7"/>
  <c r="F73" i="7" s="1"/>
  <c r="O53" i="7"/>
  <c r="E73" i="7" s="1"/>
  <c r="N53" i="7"/>
  <c r="D73" i="7" s="1"/>
  <c r="M53" i="7"/>
  <c r="C73" i="7" s="1"/>
  <c r="L53" i="7"/>
  <c r="B73" i="7" s="1"/>
  <c r="S52" i="7"/>
  <c r="I72" i="7" s="1"/>
  <c r="S72" i="7" s="1"/>
  <c r="R52" i="7"/>
  <c r="H72" i="7" s="1"/>
  <c r="Q52" i="7"/>
  <c r="G72" i="7" s="1"/>
  <c r="P52" i="7"/>
  <c r="F72" i="7" s="1"/>
  <c r="O52" i="7"/>
  <c r="E72" i="7" s="1"/>
  <c r="O72" i="7" s="1"/>
  <c r="N52" i="7"/>
  <c r="D72" i="7" s="1"/>
  <c r="M52" i="7"/>
  <c r="C72" i="7" s="1"/>
  <c r="L52" i="7"/>
  <c r="B72" i="7" s="1"/>
  <c r="S51" i="7"/>
  <c r="I71" i="7" s="1"/>
  <c r="S71" i="7" s="1"/>
  <c r="R51" i="7"/>
  <c r="H71" i="7" s="1"/>
  <c r="Q51" i="7"/>
  <c r="G71" i="7" s="1"/>
  <c r="P51" i="7"/>
  <c r="F71" i="7" s="1"/>
  <c r="O51" i="7"/>
  <c r="E71" i="7" s="1"/>
  <c r="O71" i="7" s="1"/>
  <c r="N51" i="7"/>
  <c r="D71" i="7" s="1"/>
  <c r="M51" i="7"/>
  <c r="C71" i="7" s="1"/>
  <c r="L51" i="7"/>
  <c r="B71" i="7" s="1"/>
  <c r="S50" i="7"/>
  <c r="I70" i="7" s="1"/>
  <c r="S70" i="7" s="1"/>
  <c r="R50" i="7"/>
  <c r="H70" i="7" s="1"/>
  <c r="Q50" i="7"/>
  <c r="G70" i="7" s="1"/>
  <c r="P50" i="7"/>
  <c r="F70" i="7" s="1"/>
  <c r="O50" i="7"/>
  <c r="E70" i="7" s="1"/>
  <c r="O70" i="7" s="1"/>
  <c r="N50" i="7"/>
  <c r="D70" i="7" s="1"/>
  <c r="M50" i="7"/>
  <c r="C70" i="7" s="1"/>
  <c r="L50" i="7"/>
  <c r="B70" i="7" s="1"/>
  <c r="S49" i="7"/>
  <c r="I69" i="7" s="1"/>
  <c r="S69" i="7" s="1"/>
  <c r="R49" i="7"/>
  <c r="H69" i="7" s="1"/>
  <c r="Q49" i="7"/>
  <c r="G69" i="7" s="1"/>
  <c r="P49" i="7"/>
  <c r="F69" i="7" s="1"/>
  <c r="O49" i="7"/>
  <c r="E69" i="7" s="1"/>
  <c r="O69" i="7" s="1"/>
  <c r="N49" i="7"/>
  <c r="D69" i="7" s="1"/>
  <c r="M49" i="7"/>
  <c r="C69" i="7" s="1"/>
  <c r="L49" i="7"/>
  <c r="B69" i="7" s="1"/>
  <c r="S48" i="7"/>
  <c r="I68" i="7" s="1"/>
  <c r="S68" i="7" s="1"/>
  <c r="R48" i="7"/>
  <c r="H68" i="7" s="1"/>
  <c r="Q48" i="7"/>
  <c r="G68" i="7" s="1"/>
  <c r="P48" i="7"/>
  <c r="F68" i="7" s="1"/>
  <c r="O48" i="7"/>
  <c r="E68" i="7" s="1"/>
  <c r="O68" i="7" s="1"/>
  <c r="N48" i="7"/>
  <c r="D68" i="7" s="1"/>
  <c r="M48" i="7"/>
  <c r="C68" i="7" s="1"/>
  <c r="L48" i="7"/>
  <c r="B68" i="7" s="1"/>
  <c r="S47" i="7"/>
  <c r="I67" i="7" s="1"/>
  <c r="S67" i="7" s="1"/>
  <c r="R47" i="7"/>
  <c r="H67" i="7" s="1"/>
  <c r="Q47" i="7"/>
  <c r="G67" i="7" s="1"/>
  <c r="P47" i="7"/>
  <c r="F67" i="7" s="1"/>
  <c r="O47" i="7"/>
  <c r="E67" i="7" s="1"/>
  <c r="O67" i="7" s="1"/>
  <c r="N47" i="7"/>
  <c r="D67" i="7" s="1"/>
  <c r="M47" i="7"/>
  <c r="C67" i="7" s="1"/>
  <c r="L47" i="7"/>
  <c r="B67" i="7" s="1"/>
  <c r="S46" i="7"/>
  <c r="I66" i="7" s="1"/>
  <c r="S66" i="7" s="1"/>
  <c r="R46" i="7"/>
  <c r="H66" i="7" s="1"/>
  <c r="Q46" i="7"/>
  <c r="G66" i="7" s="1"/>
  <c r="P46" i="7"/>
  <c r="F66" i="7" s="1"/>
  <c r="O46" i="7"/>
  <c r="E66" i="7" s="1"/>
  <c r="O66" i="7" s="1"/>
  <c r="N46" i="7"/>
  <c r="D66" i="7" s="1"/>
  <c r="M46" i="7"/>
  <c r="C66" i="7" s="1"/>
  <c r="L46" i="7"/>
  <c r="B66" i="7" s="1"/>
  <c r="S45" i="7"/>
  <c r="I65" i="7" s="1"/>
  <c r="S65" i="7" s="1"/>
  <c r="R45" i="7"/>
  <c r="H65" i="7" s="1"/>
  <c r="Q45" i="7"/>
  <c r="G65" i="7" s="1"/>
  <c r="P45" i="7"/>
  <c r="F65" i="7" s="1"/>
  <c r="O45" i="7"/>
  <c r="E65" i="7" s="1"/>
  <c r="O65" i="7" s="1"/>
  <c r="N45" i="7"/>
  <c r="D65" i="7" s="1"/>
  <c r="M45" i="7"/>
  <c r="C65" i="7" s="1"/>
  <c r="L45" i="7"/>
  <c r="B65" i="7" s="1"/>
  <c r="S44" i="7"/>
  <c r="I64" i="7" s="1"/>
  <c r="S64" i="7" s="1"/>
  <c r="R44" i="7"/>
  <c r="H64" i="7" s="1"/>
  <c r="Q44" i="7"/>
  <c r="G64" i="7" s="1"/>
  <c r="P44" i="7"/>
  <c r="F64" i="7" s="1"/>
  <c r="O44" i="7"/>
  <c r="E64" i="7" s="1"/>
  <c r="O64" i="7" s="1"/>
  <c r="N44" i="7"/>
  <c r="D64" i="7" s="1"/>
  <c r="M44" i="7"/>
  <c r="C64" i="7" s="1"/>
  <c r="L44" i="7"/>
  <c r="B64" i="7" s="1"/>
  <c r="S43" i="7"/>
  <c r="I63" i="7" s="1"/>
  <c r="S63" i="7" s="1"/>
  <c r="R43" i="7"/>
  <c r="H63" i="7" s="1"/>
  <c r="Q43" i="7"/>
  <c r="G63" i="7" s="1"/>
  <c r="P43" i="7"/>
  <c r="F63" i="7" s="1"/>
  <c r="O43" i="7"/>
  <c r="E63" i="7" s="1"/>
  <c r="O63" i="7" s="1"/>
  <c r="N43" i="7"/>
  <c r="D63" i="7" s="1"/>
  <c r="M43" i="7"/>
  <c r="C63" i="7" s="1"/>
  <c r="L43" i="7"/>
  <c r="B63" i="7" s="1"/>
  <c r="AC38" i="7"/>
  <c r="AB38" i="7"/>
  <c r="AA38" i="7"/>
  <c r="Z38" i="7"/>
  <c r="Y38" i="7"/>
  <c r="X38" i="7"/>
  <c r="W38" i="7"/>
  <c r="V38" i="7"/>
  <c r="S38" i="7"/>
  <c r="R38" i="7"/>
  <c r="Q38" i="7"/>
  <c r="P38" i="7"/>
  <c r="O38" i="7"/>
  <c r="N38" i="7"/>
  <c r="M38" i="7"/>
  <c r="L38" i="7"/>
  <c r="I38" i="7"/>
  <c r="H38" i="7"/>
  <c r="G38" i="7"/>
  <c r="F38" i="7"/>
  <c r="E38" i="7"/>
  <c r="D38" i="7"/>
  <c r="C38" i="7"/>
  <c r="B38" i="7"/>
  <c r="AC37" i="7"/>
  <c r="AB37" i="7"/>
  <c r="AA37" i="7"/>
  <c r="Z37" i="7"/>
  <c r="Y37" i="7"/>
  <c r="X37" i="7"/>
  <c r="W37" i="7"/>
  <c r="V37" i="7"/>
  <c r="S37" i="7"/>
  <c r="R37" i="7"/>
  <c r="Q37" i="7"/>
  <c r="P37" i="7"/>
  <c r="O37" i="7"/>
  <c r="N37" i="7"/>
  <c r="M37" i="7"/>
  <c r="L37" i="7"/>
  <c r="I37" i="7"/>
  <c r="H37" i="7"/>
  <c r="G37" i="7"/>
  <c r="F37" i="7"/>
  <c r="E37" i="7"/>
  <c r="D37" i="7"/>
  <c r="C37" i="7"/>
  <c r="B37" i="7"/>
  <c r="AC36" i="7"/>
  <c r="AB36" i="7"/>
  <c r="AA36" i="7"/>
  <c r="Z36" i="7"/>
  <c r="Y36" i="7"/>
  <c r="X36" i="7"/>
  <c r="W36" i="7"/>
  <c r="V36" i="7"/>
  <c r="S36" i="7"/>
  <c r="R36" i="7"/>
  <c r="Q36" i="7"/>
  <c r="P36" i="7"/>
  <c r="O36" i="7"/>
  <c r="N36" i="7"/>
  <c r="M36" i="7"/>
  <c r="L36" i="7"/>
  <c r="I36" i="7"/>
  <c r="H36" i="7"/>
  <c r="G36" i="7"/>
  <c r="F36" i="7"/>
  <c r="E36" i="7"/>
  <c r="D36" i="7"/>
  <c r="C36" i="7"/>
  <c r="B36" i="7"/>
  <c r="AC35" i="7"/>
  <c r="AB35" i="7"/>
  <c r="AA35" i="7"/>
  <c r="Z35" i="7"/>
  <c r="Y35" i="7"/>
  <c r="X35" i="7"/>
  <c r="W35" i="7"/>
  <c r="V35" i="7"/>
  <c r="S35" i="7"/>
  <c r="R35" i="7"/>
  <c r="Q35" i="7"/>
  <c r="P35" i="7"/>
  <c r="O35" i="7"/>
  <c r="N35" i="7"/>
  <c r="M35" i="7"/>
  <c r="L35" i="7"/>
  <c r="I35" i="7"/>
  <c r="H35" i="7"/>
  <c r="G35" i="7"/>
  <c r="F35" i="7"/>
  <c r="E35" i="7"/>
  <c r="D35" i="7"/>
  <c r="C35" i="7"/>
  <c r="B35" i="7"/>
  <c r="AC34" i="7"/>
  <c r="AB34" i="7"/>
  <c r="AA34" i="7"/>
  <c r="Z34" i="7"/>
  <c r="Y34" i="7"/>
  <c r="X34" i="7"/>
  <c r="W34" i="7"/>
  <c r="V34" i="7"/>
  <c r="S34" i="7"/>
  <c r="R34" i="7"/>
  <c r="Q34" i="7"/>
  <c r="P34" i="7"/>
  <c r="O34" i="7"/>
  <c r="N34" i="7"/>
  <c r="M34" i="7"/>
  <c r="L34" i="7"/>
  <c r="I34" i="7"/>
  <c r="H34" i="7"/>
  <c r="G34" i="7"/>
  <c r="F34" i="7"/>
  <c r="E34" i="7"/>
  <c r="D34" i="7"/>
  <c r="C34" i="7"/>
  <c r="B34" i="7"/>
  <c r="AC33" i="7"/>
  <c r="AB33" i="7"/>
  <c r="AA33" i="7"/>
  <c r="Z33" i="7"/>
  <c r="Y33" i="7"/>
  <c r="X33" i="7"/>
  <c r="W33" i="7"/>
  <c r="V33" i="7"/>
  <c r="S33" i="7"/>
  <c r="R33" i="7"/>
  <c r="Q33" i="7"/>
  <c r="P33" i="7"/>
  <c r="O33" i="7"/>
  <c r="N33" i="7"/>
  <c r="M33" i="7"/>
  <c r="L33" i="7"/>
  <c r="I33" i="7"/>
  <c r="H33" i="7"/>
  <c r="G33" i="7"/>
  <c r="F33" i="7"/>
  <c r="E33" i="7"/>
  <c r="D33" i="7"/>
  <c r="C33" i="7"/>
  <c r="B33" i="7"/>
  <c r="AC32" i="7"/>
  <c r="AB32" i="7"/>
  <c r="AA32" i="7"/>
  <c r="Z32" i="7"/>
  <c r="Y32" i="7"/>
  <c r="X32" i="7"/>
  <c r="W32" i="7"/>
  <c r="V32" i="7"/>
  <c r="S32" i="7"/>
  <c r="R32" i="7"/>
  <c r="Q32" i="7"/>
  <c r="P32" i="7"/>
  <c r="O32" i="7"/>
  <c r="N32" i="7"/>
  <c r="M32" i="7"/>
  <c r="L32" i="7"/>
  <c r="I32" i="7"/>
  <c r="H32" i="7"/>
  <c r="G32" i="7"/>
  <c r="F32" i="7"/>
  <c r="E32" i="7"/>
  <c r="D32" i="7"/>
  <c r="C32" i="7"/>
  <c r="B32" i="7"/>
  <c r="AC31" i="7"/>
  <c r="AB31" i="7"/>
  <c r="AA31" i="7"/>
  <c r="Z31" i="7"/>
  <c r="Y31" i="7"/>
  <c r="X31" i="7"/>
  <c r="W31" i="7"/>
  <c r="V31" i="7"/>
  <c r="S31" i="7"/>
  <c r="R31" i="7"/>
  <c r="Q31" i="7"/>
  <c r="P31" i="7"/>
  <c r="O31" i="7"/>
  <c r="N31" i="7"/>
  <c r="M31" i="7"/>
  <c r="L31" i="7"/>
  <c r="I31" i="7"/>
  <c r="H31" i="7"/>
  <c r="G31" i="7"/>
  <c r="F31" i="7"/>
  <c r="E31" i="7"/>
  <c r="D31" i="7"/>
  <c r="C31" i="7"/>
  <c r="B31" i="7"/>
  <c r="AC30" i="7"/>
  <c r="AB30" i="7"/>
  <c r="AA30" i="7"/>
  <c r="Z30" i="7"/>
  <c r="Y30" i="7"/>
  <c r="X30" i="7"/>
  <c r="W30" i="7"/>
  <c r="V30" i="7"/>
  <c r="S30" i="7"/>
  <c r="R30" i="7"/>
  <c r="Q30" i="7"/>
  <c r="P30" i="7"/>
  <c r="O30" i="7"/>
  <c r="N30" i="7"/>
  <c r="M30" i="7"/>
  <c r="L30" i="7"/>
  <c r="I30" i="7"/>
  <c r="H30" i="7"/>
  <c r="G30" i="7"/>
  <c r="F30" i="7"/>
  <c r="E30" i="7"/>
  <c r="D30" i="7"/>
  <c r="C30" i="7"/>
  <c r="B30" i="7"/>
  <c r="AC29" i="7"/>
  <c r="AB29" i="7"/>
  <c r="AA29" i="7"/>
  <c r="Z29" i="7"/>
  <c r="Y29" i="7"/>
  <c r="X29" i="7"/>
  <c r="W29" i="7"/>
  <c r="V29" i="7"/>
  <c r="S29" i="7"/>
  <c r="R29" i="7"/>
  <c r="Q29" i="7"/>
  <c r="P29" i="7"/>
  <c r="O29" i="7"/>
  <c r="N29" i="7"/>
  <c r="M29" i="7"/>
  <c r="L29" i="7"/>
  <c r="I29" i="7"/>
  <c r="H29" i="7"/>
  <c r="G29" i="7"/>
  <c r="F29" i="7"/>
  <c r="E29" i="7"/>
  <c r="D29" i="7"/>
  <c r="C29" i="7"/>
  <c r="B29" i="7"/>
  <c r="AC28" i="7"/>
  <c r="AB28" i="7"/>
  <c r="AA28" i="7"/>
  <c r="Z28" i="7"/>
  <c r="Y28" i="7"/>
  <c r="X28" i="7"/>
  <c r="W28" i="7"/>
  <c r="V28" i="7"/>
  <c r="S28" i="7"/>
  <c r="R28" i="7"/>
  <c r="Q28" i="7"/>
  <c r="P28" i="7"/>
  <c r="O28" i="7"/>
  <c r="N28" i="7"/>
  <c r="M28" i="7"/>
  <c r="L28" i="7"/>
  <c r="I28" i="7"/>
  <c r="H28" i="7"/>
  <c r="G28" i="7"/>
  <c r="F28" i="7"/>
  <c r="E28" i="7"/>
  <c r="D28" i="7"/>
  <c r="C28" i="7"/>
  <c r="B28" i="7"/>
  <c r="AC27" i="7"/>
  <c r="AB27" i="7"/>
  <c r="AA27" i="7"/>
  <c r="Z27" i="7"/>
  <c r="Y27" i="7"/>
  <c r="X27" i="7"/>
  <c r="W27" i="7"/>
  <c r="V27" i="7"/>
  <c r="S27" i="7"/>
  <c r="R27" i="7"/>
  <c r="Q27" i="7"/>
  <c r="P27" i="7"/>
  <c r="O27" i="7"/>
  <c r="N27" i="7"/>
  <c r="M27" i="7"/>
  <c r="L27" i="7"/>
  <c r="I27" i="7"/>
  <c r="H27" i="7"/>
  <c r="G27" i="7"/>
  <c r="F27" i="7"/>
  <c r="E27" i="7"/>
  <c r="D27" i="7"/>
  <c r="C27" i="7"/>
  <c r="B27" i="7"/>
  <c r="AC26" i="7"/>
  <c r="AB26" i="7"/>
  <c r="AA26" i="7"/>
  <c r="Z26" i="7"/>
  <c r="Y26" i="7"/>
  <c r="X26" i="7"/>
  <c r="W26" i="7"/>
  <c r="V26" i="7"/>
  <c r="S26" i="7"/>
  <c r="R26" i="7"/>
  <c r="Q26" i="7"/>
  <c r="P26" i="7"/>
  <c r="O26" i="7"/>
  <c r="N26" i="7"/>
  <c r="M26" i="7"/>
  <c r="L26" i="7"/>
  <c r="I26" i="7"/>
  <c r="H26" i="7"/>
  <c r="G26" i="7"/>
  <c r="F26" i="7"/>
  <c r="E26" i="7"/>
  <c r="D26" i="7"/>
  <c r="C26" i="7"/>
  <c r="B26" i="7"/>
  <c r="I21" i="7"/>
  <c r="S21" i="7" s="1"/>
  <c r="AC21" i="7" s="1"/>
  <c r="H21" i="7"/>
  <c r="R21" i="7" s="1"/>
  <c r="AB21" i="7" s="1"/>
  <c r="G21" i="7"/>
  <c r="Q21" i="7" s="1"/>
  <c r="AA21" i="7" s="1"/>
  <c r="F21" i="7"/>
  <c r="P21" i="7" s="1"/>
  <c r="Z21" i="7" s="1"/>
  <c r="E21" i="7"/>
  <c r="O21" i="7" s="1"/>
  <c r="Y21" i="7" s="1"/>
  <c r="D21" i="7"/>
  <c r="N21" i="7" s="1"/>
  <c r="X21" i="7" s="1"/>
  <c r="C21" i="7"/>
  <c r="M21" i="7" s="1"/>
  <c r="W21" i="7" s="1"/>
  <c r="B21" i="7"/>
  <c r="L21" i="7" s="1"/>
  <c r="V21" i="7" s="1"/>
  <c r="I20" i="7"/>
  <c r="S20" i="7" s="1"/>
  <c r="AC20" i="7" s="1"/>
  <c r="H20" i="7"/>
  <c r="R20" i="7" s="1"/>
  <c r="AB20" i="7" s="1"/>
  <c r="G20" i="7"/>
  <c r="Q20" i="7" s="1"/>
  <c r="AA20" i="7" s="1"/>
  <c r="F20" i="7"/>
  <c r="P20" i="7" s="1"/>
  <c r="Z20" i="7" s="1"/>
  <c r="E20" i="7"/>
  <c r="O20" i="7" s="1"/>
  <c r="Y20" i="7" s="1"/>
  <c r="D20" i="7"/>
  <c r="N20" i="7" s="1"/>
  <c r="X20" i="7" s="1"/>
  <c r="C20" i="7"/>
  <c r="M20" i="7" s="1"/>
  <c r="W20" i="7" s="1"/>
  <c r="B20" i="7"/>
  <c r="L20" i="7" s="1"/>
  <c r="V20" i="7" s="1"/>
  <c r="I19" i="7"/>
  <c r="S19" i="7" s="1"/>
  <c r="AC19" i="7" s="1"/>
  <c r="H19" i="7"/>
  <c r="R19" i="7" s="1"/>
  <c r="AB19" i="7" s="1"/>
  <c r="G19" i="7"/>
  <c r="Q19" i="7" s="1"/>
  <c r="AA19" i="7" s="1"/>
  <c r="F19" i="7"/>
  <c r="P19" i="7" s="1"/>
  <c r="Z19" i="7" s="1"/>
  <c r="E19" i="7"/>
  <c r="O19" i="7" s="1"/>
  <c r="Y19" i="7" s="1"/>
  <c r="D19" i="7"/>
  <c r="N19" i="7" s="1"/>
  <c r="X19" i="7" s="1"/>
  <c r="C19" i="7"/>
  <c r="M19" i="7" s="1"/>
  <c r="W19" i="7" s="1"/>
  <c r="B19" i="7"/>
  <c r="L19" i="7" s="1"/>
  <c r="V19" i="7" s="1"/>
  <c r="L18" i="7"/>
  <c r="V18" i="7" s="1"/>
  <c r="I18" i="7"/>
  <c r="S18" i="7" s="1"/>
  <c r="AC18" i="7" s="1"/>
  <c r="H18" i="7"/>
  <c r="R18" i="7" s="1"/>
  <c r="AB18" i="7" s="1"/>
  <c r="G18" i="7"/>
  <c r="Q18" i="7" s="1"/>
  <c r="AA18" i="7" s="1"/>
  <c r="F18" i="7"/>
  <c r="P18" i="7" s="1"/>
  <c r="Z18" i="7" s="1"/>
  <c r="E18" i="7"/>
  <c r="O18" i="7" s="1"/>
  <c r="Y18" i="7" s="1"/>
  <c r="D18" i="7"/>
  <c r="N18" i="7" s="1"/>
  <c r="X18" i="7" s="1"/>
  <c r="C18" i="7"/>
  <c r="M18" i="7" s="1"/>
  <c r="W18" i="7" s="1"/>
  <c r="B18" i="7"/>
  <c r="I17" i="7"/>
  <c r="S17" i="7" s="1"/>
  <c r="AC17" i="7" s="1"/>
  <c r="H17" i="7"/>
  <c r="R17" i="7" s="1"/>
  <c r="AB17" i="7" s="1"/>
  <c r="G17" i="7"/>
  <c r="Q17" i="7" s="1"/>
  <c r="AA17" i="7" s="1"/>
  <c r="F17" i="7"/>
  <c r="P17" i="7" s="1"/>
  <c r="Z17" i="7" s="1"/>
  <c r="E17" i="7"/>
  <c r="O17" i="7" s="1"/>
  <c r="Y17" i="7" s="1"/>
  <c r="D17" i="7"/>
  <c r="N17" i="7" s="1"/>
  <c r="X17" i="7" s="1"/>
  <c r="C17" i="7"/>
  <c r="M17" i="7" s="1"/>
  <c r="W17" i="7" s="1"/>
  <c r="B17" i="7"/>
  <c r="L17" i="7" s="1"/>
  <c r="V17" i="7" s="1"/>
  <c r="I16" i="7"/>
  <c r="S16" i="7" s="1"/>
  <c r="AC16" i="7" s="1"/>
  <c r="H16" i="7"/>
  <c r="R16" i="7" s="1"/>
  <c r="AB16" i="7" s="1"/>
  <c r="G16" i="7"/>
  <c r="Q16" i="7" s="1"/>
  <c r="AA16" i="7" s="1"/>
  <c r="F16" i="7"/>
  <c r="P16" i="7" s="1"/>
  <c r="Z16" i="7" s="1"/>
  <c r="E16" i="7"/>
  <c r="O16" i="7" s="1"/>
  <c r="Y16" i="7" s="1"/>
  <c r="D16" i="7"/>
  <c r="N16" i="7" s="1"/>
  <c r="X16" i="7" s="1"/>
  <c r="C16" i="7"/>
  <c r="M16" i="7" s="1"/>
  <c r="W16" i="7" s="1"/>
  <c r="B16" i="7"/>
  <c r="L16" i="7" s="1"/>
  <c r="V16" i="7" s="1"/>
  <c r="I15" i="7"/>
  <c r="S15" i="7" s="1"/>
  <c r="AC15" i="7" s="1"/>
  <c r="H15" i="7"/>
  <c r="R15" i="7" s="1"/>
  <c r="AB15" i="7" s="1"/>
  <c r="G15" i="7"/>
  <c r="Q15" i="7" s="1"/>
  <c r="AA15" i="7" s="1"/>
  <c r="F15" i="7"/>
  <c r="P15" i="7" s="1"/>
  <c r="Z15" i="7" s="1"/>
  <c r="E15" i="7"/>
  <c r="O15" i="7" s="1"/>
  <c r="Y15" i="7" s="1"/>
  <c r="D15" i="7"/>
  <c r="N15" i="7" s="1"/>
  <c r="X15" i="7" s="1"/>
  <c r="C15" i="7"/>
  <c r="M15" i="7" s="1"/>
  <c r="W15" i="7" s="1"/>
  <c r="B15" i="7"/>
  <c r="L15" i="7" s="1"/>
  <c r="V15" i="7" s="1"/>
  <c r="I14" i="7"/>
  <c r="S14" i="7" s="1"/>
  <c r="AC14" i="7" s="1"/>
  <c r="H14" i="7"/>
  <c r="R14" i="7" s="1"/>
  <c r="AB14" i="7" s="1"/>
  <c r="G14" i="7"/>
  <c r="Q14" i="7" s="1"/>
  <c r="AA14" i="7" s="1"/>
  <c r="F14" i="7"/>
  <c r="P14" i="7" s="1"/>
  <c r="Z14" i="7" s="1"/>
  <c r="E14" i="7"/>
  <c r="O14" i="7" s="1"/>
  <c r="Y14" i="7" s="1"/>
  <c r="D14" i="7"/>
  <c r="N14" i="7" s="1"/>
  <c r="X14" i="7" s="1"/>
  <c r="C14" i="7"/>
  <c r="M14" i="7" s="1"/>
  <c r="W14" i="7" s="1"/>
  <c r="B14" i="7"/>
  <c r="L14" i="7" s="1"/>
  <c r="V14" i="7" s="1"/>
  <c r="I13" i="7"/>
  <c r="S13" i="7" s="1"/>
  <c r="AC13" i="7" s="1"/>
  <c r="H13" i="7"/>
  <c r="R13" i="7" s="1"/>
  <c r="AB13" i="7" s="1"/>
  <c r="G13" i="7"/>
  <c r="Q13" i="7" s="1"/>
  <c r="AA13" i="7" s="1"/>
  <c r="F13" i="7"/>
  <c r="P13" i="7" s="1"/>
  <c r="Z13" i="7" s="1"/>
  <c r="E13" i="7"/>
  <c r="O13" i="7" s="1"/>
  <c r="Y13" i="7" s="1"/>
  <c r="D13" i="7"/>
  <c r="N13" i="7" s="1"/>
  <c r="X13" i="7" s="1"/>
  <c r="C13" i="7"/>
  <c r="M13" i="7" s="1"/>
  <c r="W13" i="7" s="1"/>
  <c r="B13" i="7"/>
  <c r="L13" i="7" s="1"/>
  <c r="V13" i="7" s="1"/>
  <c r="I12" i="7"/>
  <c r="S12" i="7" s="1"/>
  <c r="AC12" i="7" s="1"/>
  <c r="H12" i="7"/>
  <c r="R12" i="7" s="1"/>
  <c r="AB12" i="7" s="1"/>
  <c r="G12" i="7"/>
  <c r="Q12" i="7" s="1"/>
  <c r="AA12" i="7" s="1"/>
  <c r="F12" i="7"/>
  <c r="P12" i="7" s="1"/>
  <c r="Z12" i="7" s="1"/>
  <c r="E12" i="7"/>
  <c r="O12" i="7" s="1"/>
  <c r="Y12" i="7" s="1"/>
  <c r="D12" i="7"/>
  <c r="N12" i="7" s="1"/>
  <c r="X12" i="7" s="1"/>
  <c r="C12" i="7"/>
  <c r="M12" i="7" s="1"/>
  <c r="W12" i="7" s="1"/>
  <c r="B12" i="7"/>
  <c r="L12" i="7" s="1"/>
  <c r="V12" i="7" s="1"/>
  <c r="I11" i="7"/>
  <c r="S11" i="7" s="1"/>
  <c r="AC11" i="7" s="1"/>
  <c r="H11" i="7"/>
  <c r="R11" i="7" s="1"/>
  <c r="AB11" i="7" s="1"/>
  <c r="G11" i="7"/>
  <c r="Q11" i="7" s="1"/>
  <c r="AA11" i="7" s="1"/>
  <c r="F11" i="7"/>
  <c r="P11" i="7" s="1"/>
  <c r="Z11" i="7" s="1"/>
  <c r="E11" i="7"/>
  <c r="O11" i="7" s="1"/>
  <c r="Y11" i="7" s="1"/>
  <c r="D11" i="7"/>
  <c r="N11" i="7" s="1"/>
  <c r="X11" i="7" s="1"/>
  <c r="C11" i="7"/>
  <c r="M11" i="7" s="1"/>
  <c r="W11" i="7" s="1"/>
  <c r="B11" i="7"/>
  <c r="L11" i="7" s="1"/>
  <c r="V11" i="7" s="1"/>
  <c r="I10" i="7"/>
  <c r="S10" i="7" s="1"/>
  <c r="AC10" i="7" s="1"/>
  <c r="H10" i="7"/>
  <c r="R10" i="7" s="1"/>
  <c r="AB10" i="7" s="1"/>
  <c r="G10" i="7"/>
  <c r="Q10" i="7" s="1"/>
  <c r="AA10" i="7" s="1"/>
  <c r="F10" i="7"/>
  <c r="P10" i="7" s="1"/>
  <c r="Z10" i="7" s="1"/>
  <c r="E10" i="7"/>
  <c r="O10" i="7" s="1"/>
  <c r="Y10" i="7" s="1"/>
  <c r="D10" i="7"/>
  <c r="N10" i="7" s="1"/>
  <c r="X10" i="7" s="1"/>
  <c r="C10" i="7"/>
  <c r="M10" i="7" s="1"/>
  <c r="W10" i="7" s="1"/>
  <c r="B10" i="7"/>
  <c r="L10" i="7" s="1"/>
  <c r="V10" i="7" s="1"/>
  <c r="I9" i="7"/>
  <c r="S9" i="7" s="1"/>
  <c r="AC9" i="7" s="1"/>
  <c r="H9" i="7"/>
  <c r="R9" i="7" s="1"/>
  <c r="AB9" i="7" s="1"/>
  <c r="G9" i="7"/>
  <c r="Q9" i="7" s="1"/>
  <c r="AA9" i="7" s="1"/>
  <c r="F9" i="7"/>
  <c r="P9" i="7" s="1"/>
  <c r="Z9" i="7" s="1"/>
  <c r="E9" i="7"/>
  <c r="O9" i="7" s="1"/>
  <c r="Y9" i="7" s="1"/>
  <c r="D9" i="7"/>
  <c r="N9" i="7" s="1"/>
  <c r="X9" i="7" s="1"/>
  <c r="C9" i="7"/>
  <c r="M9" i="7" s="1"/>
  <c r="W9" i="7" s="1"/>
  <c r="B9" i="7"/>
  <c r="L9" i="7" s="1"/>
  <c r="V9" i="7" s="1"/>
  <c r="S55" i="6"/>
  <c r="I75" i="6" s="1"/>
  <c r="R55" i="6"/>
  <c r="H75" i="6" s="1"/>
  <c r="Q55" i="6"/>
  <c r="G75" i="6" s="1"/>
  <c r="P55" i="6"/>
  <c r="F75" i="6" s="1"/>
  <c r="O55" i="6"/>
  <c r="E75" i="6" s="1"/>
  <c r="N55" i="6"/>
  <c r="D75" i="6" s="1"/>
  <c r="M55" i="6"/>
  <c r="C75" i="6" s="1"/>
  <c r="L55" i="6"/>
  <c r="B75" i="6" s="1"/>
  <c r="S54" i="6"/>
  <c r="I74" i="6" s="1"/>
  <c r="R54" i="6"/>
  <c r="H74" i="6" s="1"/>
  <c r="Q54" i="6"/>
  <c r="G74" i="6" s="1"/>
  <c r="P54" i="6"/>
  <c r="F74" i="6" s="1"/>
  <c r="O54" i="6"/>
  <c r="E74" i="6" s="1"/>
  <c r="N54" i="6"/>
  <c r="D74" i="6" s="1"/>
  <c r="M54" i="6"/>
  <c r="C74" i="6" s="1"/>
  <c r="L54" i="6"/>
  <c r="B74" i="6" s="1"/>
  <c r="S53" i="6"/>
  <c r="I73" i="6" s="1"/>
  <c r="R53" i="6"/>
  <c r="H73" i="6" s="1"/>
  <c r="Q53" i="6"/>
  <c r="G73" i="6" s="1"/>
  <c r="P53" i="6"/>
  <c r="F73" i="6" s="1"/>
  <c r="O53" i="6"/>
  <c r="E73" i="6" s="1"/>
  <c r="N53" i="6"/>
  <c r="D73" i="6" s="1"/>
  <c r="M53" i="6"/>
  <c r="C73" i="6" s="1"/>
  <c r="L53" i="6"/>
  <c r="B73" i="6" s="1"/>
  <c r="S52" i="6"/>
  <c r="I72" i="6" s="1"/>
  <c r="R52" i="6"/>
  <c r="H72" i="6" s="1"/>
  <c r="Q52" i="6"/>
  <c r="G72" i="6" s="1"/>
  <c r="P52" i="6"/>
  <c r="F72" i="6" s="1"/>
  <c r="O52" i="6"/>
  <c r="E72" i="6" s="1"/>
  <c r="N52" i="6"/>
  <c r="D72" i="6" s="1"/>
  <c r="M52" i="6"/>
  <c r="C72" i="6" s="1"/>
  <c r="L52" i="6"/>
  <c r="B72" i="6" s="1"/>
  <c r="S51" i="6"/>
  <c r="I71" i="6" s="1"/>
  <c r="R51" i="6"/>
  <c r="H71" i="6" s="1"/>
  <c r="Q51" i="6"/>
  <c r="G71" i="6" s="1"/>
  <c r="P51" i="6"/>
  <c r="F71" i="6" s="1"/>
  <c r="O51" i="6"/>
  <c r="E71" i="6" s="1"/>
  <c r="N51" i="6"/>
  <c r="D71" i="6" s="1"/>
  <c r="M51" i="6"/>
  <c r="C71" i="6" s="1"/>
  <c r="L51" i="6"/>
  <c r="B71" i="6" s="1"/>
  <c r="S50" i="6"/>
  <c r="I70" i="6" s="1"/>
  <c r="R50" i="6"/>
  <c r="H70" i="6" s="1"/>
  <c r="Q50" i="6"/>
  <c r="G70" i="6" s="1"/>
  <c r="P50" i="6"/>
  <c r="F70" i="6" s="1"/>
  <c r="O50" i="6"/>
  <c r="E70" i="6" s="1"/>
  <c r="N50" i="6"/>
  <c r="D70" i="6" s="1"/>
  <c r="M50" i="6"/>
  <c r="C70" i="6" s="1"/>
  <c r="L50" i="6"/>
  <c r="B70" i="6" s="1"/>
  <c r="S49" i="6"/>
  <c r="I69" i="6" s="1"/>
  <c r="R49" i="6"/>
  <c r="H69" i="6" s="1"/>
  <c r="Q49" i="6"/>
  <c r="G69" i="6" s="1"/>
  <c r="P49" i="6"/>
  <c r="F69" i="6" s="1"/>
  <c r="O49" i="6"/>
  <c r="E69" i="6" s="1"/>
  <c r="N49" i="6"/>
  <c r="D69" i="6" s="1"/>
  <c r="M49" i="6"/>
  <c r="C69" i="6" s="1"/>
  <c r="L49" i="6"/>
  <c r="B69" i="6" s="1"/>
  <c r="S48" i="6"/>
  <c r="I68" i="6" s="1"/>
  <c r="R48" i="6"/>
  <c r="H68" i="6" s="1"/>
  <c r="Q48" i="6"/>
  <c r="G68" i="6" s="1"/>
  <c r="P48" i="6"/>
  <c r="F68" i="6" s="1"/>
  <c r="O48" i="6"/>
  <c r="E68" i="6" s="1"/>
  <c r="N48" i="6"/>
  <c r="D68" i="6" s="1"/>
  <c r="M48" i="6"/>
  <c r="C68" i="6" s="1"/>
  <c r="L48" i="6"/>
  <c r="B68" i="6" s="1"/>
  <c r="S47" i="6"/>
  <c r="I67" i="6" s="1"/>
  <c r="R47" i="6"/>
  <c r="H67" i="6" s="1"/>
  <c r="Q47" i="6"/>
  <c r="G67" i="6" s="1"/>
  <c r="P47" i="6"/>
  <c r="F67" i="6" s="1"/>
  <c r="O47" i="6"/>
  <c r="E67" i="6" s="1"/>
  <c r="N47" i="6"/>
  <c r="D67" i="6" s="1"/>
  <c r="M47" i="6"/>
  <c r="C67" i="6" s="1"/>
  <c r="L47" i="6"/>
  <c r="B67" i="6" s="1"/>
  <c r="S46" i="6"/>
  <c r="I66" i="6" s="1"/>
  <c r="R46" i="6"/>
  <c r="H66" i="6" s="1"/>
  <c r="Q46" i="6"/>
  <c r="G66" i="6" s="1"/>
  <c r="P46" i="6"/>
  <c r="F66" i="6" s="1"/>
  <c r="O46" i="6"/>
  <c r="E66" i="6" s="1"/>
  <c r="N46" i="6"/>
  <c r="D66" i="6" s="1"/>
  <c r="M46" i="6"/>
  <c r="C66" i="6" s="1"/>
  <c r="L46" i="6"/>
  <c r="B66" i="6" s="1"/>
  <c r="S45" i="6"/>
  <c r="I65" i="6" s="1"/>
  <c r="R45" i="6"/>
  <c r="H65" i="6" s="1"/>
  <c r="Q45" i="6"/>
  <c r="G65" i="6" s="1"/>
  <c r="P45" i="6"/>
  <c r="F65" i="6" s="1"/>
  <c r="O45" i="6"/>
  <c r="E65" i="6" s="1"/>
  <c r="N45" i="6"/>
  <c r="D65" i="6" s="1"/>
  <c r="M45" i="6"/>
  <c r="C65" i="6" s="1"/>
  <c r="L45" i="6"/>
  <c r="B65" i="6" s="1"/>
  <c r="S44" i="6"/>
  <c r="I64" i="6" s="1"/>
  <c r="R44" i="6"/>
  <c r="H64" i="6" s="1"/>
  <c r="Q44" i="6"/>
  <c r="G64" i="6" s="1"/>
  <c r="P44" i="6"/>
  <c r="F64" i="6" s="1"/>
  <c r="O44" i="6"/>
  <c r="E64" i="6" s="1"/>
  <c r="N44" i="6"/>
  <c r="D64" i="6" s="1"/>
  <c r="M44" i="6"/>
  <c r="C64" i="6" s="1"/>
  <c r="L44" i="6"/>
  <c r="B64" i="6" s="1"/>
  <c r="S43" i="6"/>
  <c r="I63" i="6" s="1"/>
  <c r="R43" i="6"/>
  <c r="H63" i="6" s="1"/>
  <c r="Q43" i="6"/>
  <c r="G63" i="6" s="1"/>
  <c r="P43" i="6"/>
  <c r="F63" i="6" s="1"/>
  <c r="O43" i="6"/>
  <c r="E63" i="6" s="1"/>
  <c r="N43" i="6"/>
  <c r="D63" i="6" s="1"/>
  <c r="M43" i="6"/>
  <c r="C63" i="6" s="1"/>
  <c r="L43" i="6"/>
  <c r="B63" i="6" s="1"/>
  <c r="AC38" i="6"/>
  <c r="AB38" i="6"/>
  <c r="AA38" i="6"/>
  <c r="Z38" i="6"/>
  <c r="Y38" i="6"/>
  <c r="X38" i="6"/>
  <c r="W38" i="6"/>
  <c r="V38" i="6"/>
  <c r="S38" i="6"/>
  <c r="R38" i="6"/>
  <c r="Q38" i="6"/>
  <c r="P38" i="6"/>
  <c r="O38" i="6"/>
  <c r="N38" i="6"/>
  <c r="M38" i="6"/>
  <c r="L38" i="6"/>
  <c r="I38" i="6"/>
  <c r="H38" i="6"/>
  <c r="G38" i="6"/>
  <c r="F38" i="6"/>
  <c r="E38" i="6"/>
  <c r="D38" i="6"/>
  <c r="C38" i="6"/>
  <c r="B38" i="6"/>
  <c r="AC37" i="6"/>
  <c r="AB37" i="6"/>
  <c r="AA37" i="6"/>
  <c r="Z37" i="6"/>
  <c r="Y37" i="6"/>
  <c r="X37" i="6"/>
  <c r="W37" i="6"/>
  <c r="V37" i="6"/>
  <c r="S37" i="6"/>
  <c r="R37" i="6"/>
  <c r="Q37" i="6"/>
  <c r="P37" i="6"/>
  <c r="O37" i="6"/>
  <c r="N37" i="6"/>
  <c r="M37" i="6"/>
  <c r="L37" i="6"/>
  <c r="I37" i="6"/>
  <c r="H37" i="6"/>
  <c r="G37" i="6"/>
  <c r="F37" i="6"/>
  <c r="E37" i="6"/>
  <c r="D37" i="6"/>
  <c r="C37" i="6"/>
  <c r="B37" i="6"/>
  <c r="AC36" i="6"/>
  <c r="AB36" i="6"/>
  <c r="AA36" i="6"/>
  <c r="Z36" i="6"/>
  <c r="Y36" i="6"/>
  <c r="X36" i="6"/>
  <c r="W36" i="6"/>
  <c r="V36" i="6"/>
  <c r="S36" i="6"/>
  <c r="R36" i="6"/>
  <c r="Q36" i="6"/>
  <c r="P36" i="6"/>
  <c r="O36" i="6"/>
  <c r="N36" i="6"/>
  <c r="M36" i="6"/>
  <c r="L36" i="6"/>
  <c r="I36" i="6"/>
  <c r="H36" i="6"/>
  <c r="G36" i="6"/>
  <c r="F36" i="6"/>
  <c r="E36" i="6"/>
  <c r="D36" i="6"/>
  <c r="C36" i="6"/>
  <c r="B36" i="6"/>
  <c r="AC35" i="6"/>
  <c r="AB35" i="6"/>
  <c r="AA35" i="6"/>
  <c r="Z35" i="6"/>
  <c r="Y35" i="6"/>
  <c r="X35" i="6"/>
  <c r="W35" i="6"/>
  <c r="V35" i="6"/>
  <c r="S35" i="6"/>
  <c r="R35" i="6"/>
  <c r="Q35" i="6"/>
  <c r="P35" i="6"/>
  <c r="O35" i="6"/>
  <c r="N35" i="6"/>
  <c r="M35" i="6"/>
  <c r="L35" i="6"/>
  <c r="I35" i="6"/>
  <c r="H35" i="6"/>
  <c r="G35" i="6"/>
  <c r="F35" i="6"/>
  <c r="E35" i="6"/>
  <c r="D35" i="6"/>
  <c r="C35" i="6"/>
  <c r="B35" i="6"/>
  <c r="AC34" i="6"/>
  <c r="AB34" i="6"/>
  <c r="AA34" i="6"/>
  <c r="Z34" i="6"/>
  <c r="Y34" i="6"/>
  <c r="X34" i="6"/>
  <c r="W34" i="6"/>
  <c r="V34" i="6"/>
  <c r="S34" i="6"/>
  <c r="R34" i="6"/>
  <c r="Q34" i="6"/>
  <c r="P34" i="6"/>
  <c r="O34" i="6"/>
  <c r="N34" i="6"/>
  <c r="M34" i="6"/>
  <c r="L34" i="6"/>
  <c r="I34" i="6"/>
  <c r="H34" i="6"/>
  <c r="G34" i="6"/>
  <c r="F34" i="6"/>
  <c r="E34" i="6"/>
  <c r="D34" i="6"/>
  <c r="C34" i="6"/>
  <c r="B34" i="6"/>
  <c r="AC33" i="6"/>
  <c r="AB33" i="6"/>
  <c r="AA33" i="6"/>
  <c r="Z33" i="6"/>
  <c r="Y33" i="6"/>
  <c r="X33" i="6"/>
  <c r="W33" i="6"/>
  <c r="V33" i="6"/>
  <c r="S33" i="6"/>
  <c r="R33" i="6"/>
  <c r="Q33" i="6"/>
  <c r="P33" i="6"/>
  <c r="O33" i="6"/>
  <c r="N33" i="6"/>
  <c r="M33" i="6"/>
  <c r="L33" i="6"/>
  <c r="I33" i="6"/>
  <c r="H33" i="6"/>
  <c r="G33" i="6"/>
  <c r="F33" i="6"/>
  <c r="E33" i="6"/>
  <c r="D33" i="6"/>
  <c r="C33" i="6"/>
  <c r="B33" i="6"/>
  <c r="AC32" i="6"/>
  <c r="AB32" i="6"/>
  <c r="AA32" i="6"/>
  <c r="Z32" i="6"/>
  <c r="Y32" i="6"/>
  <c r="X32" i="6"/>
  <c r="W32" i="6"/>
  <c r="V32" i="6"/>
  <c r="S32" i="6"/>
  <c r="R32" i="6"/>
  <c r="Q32" i="6"/>
  <c r="P32" i="6"/>
  <c r="O32" i="6"/>
  <c r="N32" i="6"/>
  <c r="M32" i="6"/>
  <c r="L32" i="6"/>
  <c r="I32" i="6"/>
  <c r="H32" i="6"/>
  <c r="G32" i="6"/>
  <c r="F32" i="6"/>
  <c r="E32" i="6"/>
  <c r="D32" i="6"/>
  <c r="C32" i="6"/>
  <c r="B32" i="6"/>
  <c r="AC31" i="6"/>
  <c r="AB31" i="6"/>
  <c r="AA31" i="6"/>
  <c r="Z31" i="6"/>
  <c r="Y31" i="6"/>
  <c r="X31" i="6"/>
  <c r="W31" i="6"/>
  <c r="V31" i="6"/>
  <c r="S31" i="6"/>
  <c r="R31" i="6"/>
  <c r="Q31" i="6"/>
  <c r="P31" i="6"/>
  <c r="O31" i="6"/>
  <c r="N31" i="6"/>
  <c r="M31" i="6"/>
  <c r="L31" i="6"/>
  <c r="I31" i="6"/>
  <c r="H31" i="6"/>
  <c r="G31" i="6"/>
  <c r="F31" i="6"/>
  <c r="E31" i="6"/>
  <c r="D31" i="6"/>
  <c r="C31" i="6"/>
  <c r="B31" i="6"/>
  <c r="AC30" i="6"/>
  <c r="AB30" i="6"/>
  <c r="AA30" i="6"/>
  <c r="Z30" i="6"/>
  <c r="Y30" i="6"/>
  <c r="X30" i="6"/>
  <c r="W30" i="6"/>
  <c r="V30" i="6"/>
  <c r="S30" i="6"/>
  <c r="R30" i="6"/>
  <c r="Q30" i="6"/>
  <c r="P30" i="6"/>
  <c r="O30" i="6"/>
  <c r="N30" i="6"/>
  <c r="M30" i="6"/>
  <c r="L30" i="6"/>
  <c r="I30" i="6"/>
  <c r="H30" i="6"/>
  <c r="G30" i="6"/>
  <c r="F30" i="6"/>
  <c r="E30" i="6"/>
  <c r="D30" i="6"/>
  <c r="C30" i="6"/>
  <c r="B30" i="6"/>
  <c r="AC29" i="6"/>
  <c r="AB29" i="6"/>
  <c r="AA29" i="6"/>
  <c r="Z29" i="6"/>
  <c r="Y29" i="6"/>
  <c r="X29" i="6"/>
  <c r="W29" i="6"/>
  <c r="V29" i="6"/>
  <c r="S29" i="6"/>
  <c r="R29" i="6"/>
  <c r="Q29" i="6"/>
  <c r="P29" i="6"/>
  <c r="O29" i="6"/>
  <c r="N29" i="6"/>
  <c r="M29" i="6"/>
  <c r="L29" i="6"/>
  <c r="I29" i="6"/>
  <c r="H29" i="6"/>
  <c r="G29" i="6"/>
  <c r="F29" i="6"/>
  <c r="E29" i="6"/>
  <c r="D29" i="6"/>
  <c r="C29" i="6"/>
  <c r="B29" i="6"/>
  <c r="AC28" i="6"/>
  <c r="AB28" i="6"/>
  <c r="AA28" i="6"/>
  <c r="Z28" i="6"/>
  <c r="Y28" i="6"/>
  <c r="X28" i="6"/>
  <c r="W28" i="6"/>
  <c r="V28" i="6"/>
  <c r="S28" i="6"/>
  <c r="R28" i="6"/>
  <c r="Q28" i="6"/>
  <c r="P28" i="6"/>
  <c r="O28" i="6"/>
  <c r="N28" i="6"/>
  <c r="M28" i="6"/>
  <c r="L28" i="6"/>
  <c r="I28" i="6"/>
  <c r="H28" i="6"/>
  <c r="G28" i="6"/>
  <c r="F28" i="6"/>
  <c r="E28" i="6"/>
  <c r="D28" i="6"/>
  <c r="C28" i="6"/>
  <c r="B28" i="6"/>
  <c r="AC27" i="6"/>
  <c r="AB27" i="6"/>
  <c r="AA27" i="6"/>
  <c r="Z27" i="6"/>
  <c r="Y27" i="6"/>
  <c r="X27" i="6"/>
  <c r="W27" i="6"/>
  <c r="V27" i="6"/>
  <c r="S27" i="6"/>
  <c r="R27" i="6"/>
  <c r="Q27" i="6"/>
  <c r="P27" i="6"/>
  <c r="O27" i="6"/>
  <c r="N27" i="6"/>
  <c r="M27" i="6"/>
  <c r="L27" i="6"/>
  <c r="I27" i="6"/>
  <c r="H27" i="6"/>
  <c r="G27" i="6"/>
  <c r="F27" i="6"/>
  <c r="E27" i="6"/>
  <c r="D27" i="6"/>
  <c r="C27" i="6"/>
  <c r="B27" i="6"/>
  <c r="AC26" i="6"/>
  <c r="AB26" i="6"/>
  <c r="AA26" i="6"/>
  <c r="Z26" i="6"/>
  <c r="Y26" i="6"/>
  <c r="X26" i="6"/>
  <c r="W26" i="6"/>
  <c r="V26" i="6"/>
  <c r="S26" i="6"/>
  <c r="R26" i="6"/>
  <c r="Q26" i="6"/>
  <c r="P26" i="6"/>
  <c r="O26" i="6"/>
  <c r="N26" i="6"/>
  <c r="M26" i="6"/>
  <c r="L26" i="6"/>
  <c r="I26" i="6"/>
  <c r="H26" i="6"/>
  <c r="G26" i="6"/>
  <c r="F26" i="6"/>
  <c r="E26" i="6"/>
  <c r="D26" i="6"/>
  <c r="C26" i="6"/>
  <c r="B26" i="6"/>
  <c r="I21" i="6"/>
  <c r="S21" i="6" s="1"/>
  <c r="AC21" i="6" s="1"/>
  <c r="H21" i="6"/>
  <c r="R21" i="6" s="1"/>
  <c r="AB21" i="6" s="1"/>
  <c r="G21" i="6"/>
  <c r="Q21" i="6" s="1"/>
  <c r="AA21" i="6" s="1"/>
  <c r="F21" i="6"/>
  <c r="P21" i="6" s="1"/>
  <c r="Z21" i="6" s="1"/>
  <c r="E21" i="6"/>
  <c r="O21" i="6" s="1"/>
  <c r="Y21" i="6" s="1"/>
  <c r="D21" i="6"/>
  <c r="N21" i="6" s="1"/>
  <c r="X21" i="6" s="1"/>
  <c r="C21" i="6"/>
  <c r="M21" i="6" s="1"/>
  <c r="W21" i="6" s="1"/>
  <c r="B21" i="6"/>
  <c r="L21" i="6" s="1"/>
  <c r="V21" i="6" s="1"/>
  <c r="I20" i="6"/>
  <c r="S20" i="6" s="1"/>
  <c r="AC20" i="6" s="1"/>
  <c r="H20" i="6"/>
  <c r="R20" i="6" s="1"/>
  <c r="AB20" i="6" s="1"/>
  <c r="G20" i="6"/>
  <c r="Q20" i="6" s="1"/>
  <c r="AA20" i="6" s="1"/>
  <c r="F20" i="6"/>
  <c r="P20" i="6" s="1"/>
  <c r="Z20" i="6" s="1"/>
  <c r="E20" i="6"/>
  <c r="O20" i="6" s="1"/>
  <c r="Y20" i="6" s="1"/>
  <c r="D20" i="6"/>
  <c r="N20" i="6" s="1"/>
  <c r="X20" i="6" s="1"/>
  <c r="C20" i="6"/>
  <c r="M20" i="6" s="1"/>
  <c r="W20" i="6" s="1"/>
  <c r="B20" i="6"/>
  <c r="L20" i="6" s="1"/>
  <c r="V20" i="6" s="1"/>
  <c r="I19" i="6"/>
  <c r="S19" i="6" s="1"/>
  <c r="AC19" i="6" s="1"/>
  <c r="H19" i="6"/>
  <c r="R19" i="6" s="1"/>
  <c r="AB19" i="6" s="1"/>
  <c r="G19" i="6"/>
  <c r="Q19" i="6" s="1"/>
  <c r="AA19" i="6" s="1"/>
  <c r="F19" i="6"/>
  <c r="P19" i="6" s="1"/>
  <c r="Z19" i="6" s="1"/>
  <c r="E19" i="6"/>
  <c r="O19" i="6" s="1"/>
  <c r="Y19" i="6" s="1"/>
  <c r="D19" i="6"/>
  <c r="N19" i="6" s="1"/>
  <c r="X19" i="6" s="1"/>
  <c r="C19" i="6"/>
  <c r="M19" i="6" s="1"/>
  <c r="W19" i="6" s="1"/>
  <c r="B19" i="6"/>
  <c r="L19" i="6" s="1"/>
  <c r="V19" i="6" s="1"/>
  <c r="I18" i="6"/>
  <c r="S18" i="6" s="1"/>
  <c r="AC18" i="6" s="1"/>
  <c r="H18" i="6"/>
  <c r="R18" i="6" s="1"/>
  <c r="AB18" i="6" s="1"/>
  <c r="G18" i="6"/>
  <c r="Q18" i="6" s="1"/>
  <c r="AA18" i="6" s="1"/>
  <c r="F18" i="6"/>
  <c r="P18" i="6" s="1"/>
  <c r="Z18" i="6" s="1"/>
  <c r="E18" i="6"/>
  <c r="O18" i="6" s="1"/>
  <c r="Y18" i="6" s="1"/>
  <c r="D18" i="6"/>
  <c r="N18" i="6" s="1"/>
  <c r="X18" i="6" s="1"/>
  <c r="C18" i="6"/>
  <c r="M18" i="6" s="1"/>
  <c r="W18" i="6" s="1"/>
  <c r="B18" i="6"/>
  <c r="L18" i="6" s="1"/>
  <c r="V18" i="6" s="1"/>
  <c r="I17" i="6"/>
  <c r="S17" i="6" s="1"/>
  <c r="AC17" i="6" s="1"/>
  <c r="H17" i="6"/>
  <c r="R17" i="6" s="1"/>
  <c r="AB17" i="6" s="1"/>
  <c r="G17" i="6"/>
  <c r="Q17" i="6" s="1"/>
  <c r="AA17" i="6" s="1"/>
  <c r="F17" i="6"/>
  <c r="P17" i="6" s="1"/>
  <c r="Z17" i="6" s="1"/>
  <c r="E17" i="6"/>
  <c r="O17" i="6" s="1"/>
  <c r="Y17" i="6" s="1"/>
  <c r="D17" i="6"/>
  <c r="N17" i="6" s="1"/>
  <c r="X17" i="6" s="1"/>
  <c r="C17" i="6"/>
  <c r="M17" i="6" s="1"/>
  <c r="W17" i="6" s="1"/>
  <c r="B17" i="6"/>
  <c r="L17" i="6" s="1"/>
  <c r="V17" i="6" s="1"/>
  <c r="I16" i="6"/>
  <c r="S16" i="6" s="1"/>
  <c r="AC16" i="6" s="1"/>
  <c r="H16" i="6"/>
  <c r="R16" i="6" s="1"/>
  <c r="AB16" i="6" s="1"/>
  <c r="G16" i="6"/>
  <c r="Q16" i="6" s="1"/>
  <c r="AA16" i="6" s="1"/>
  <c r="F16" i="6"/>
  <c r="P16" i="6" s="1"/>
  <c r="Z16" i="6" s="1"/>
  <c r="E16" i="6"/>
  <c r="O16" i="6" s="1"/>
  <c r="Y16" i="6" s="1"/>
  <c r="D16" i="6"/>
  <c r="N16" i="6" s="1"/>
  <c r="X16" i="6" s="1"/>
  <c r="C16" i="6"/>
  <c r="M16" i="6" s="1"/>
  <c r="W16" i="6" s="1"/>
  <c r="B16" i="6"/>
  <c r="L16" i="6" s="1"/>
  <c r="V16" i="6" s="1"/>
  <c r="I15" i="6"/>
  <c r="S15" i="6" s="1"/>
  <c r="AC15" i="6" s="1"/>
  <c r="H15" i="6"/>
  <c r="R15" i="6" s="1"/>
  <c r="AB15" i="6" s="1"/>
  <c r="G15" i="6"/>
  <c r="Q15" i="6" s="1"/>
  <c r="AA15" i="6" s="1"/>
  <c r="F15" i="6"/>
  <c r="P15" i="6" s="1"/>
  <c r="Z15" i="6" s="1"/>
  <c r="E15" i="6"/>
  <c r="O15" i="6" s="1"/>
  <c r="Y15" i="6" s="1"/>
  <c r="D15" i="6"/>
  <c r="N15" i="6" s="1"/>
  <c r="X15" i="6" s="1"/>
  <c r="C15" i="6"/>
  <c r="M15" i="6" s="1"/>
  <c r="W15" i="6" s="1"/>
  <c r="B15" i="6"/>
  <c r="L15" i="6" s="1"/>
  <c r="V15" i="6" s="1"/>
  <c r="I14" i="6"/>
  <c r="S14" i="6" s="1"/>
  <c r="AC14" i="6" s="1"/>
  <c r="H14" i="6"/>
  <c r="R14" i="6" s="1"/>
  <c r="AB14" i="6" s="1"/>
  <c r="G14" i="6"/>
  <c r="Q14" i="6" s="1"/>
  <c r="AA14" i="6" s="1"/>
  <c r="F14" i="6"/>
  <c r="P14" i="6" s="1"/>
  <c r="Z14" i="6" s="1"/>
  <c r="E14" i="6"/>
  <c r="O14" i="6" s="1"/>
  <c r="Y14" i="6" s="1"/>
  <c r="D14" i="6"/>
  <c r="N14" i="6" s="1"/>
  <c r="X14" i="6" s="1"/>
  <c r="C14" i="6"/>
  <c r="M14" i="6" s="1"/>
  <c r="W14" i="6" s="1"/>
  <c r="B14" i="6"/>
  <c r="L14" i="6" s="1"/>
  <c r="V14" i="6" s="1"/>
  <c r="I13" i="6"/>
  <c r="S13" i="6" s="1"/>
  <c r="AC13" i="6" s="1"/>
  <c r="H13" i="6"/>
  <c r="R13" i="6" s="1"/>
  <c r="AB13" i="6" s="1"/>
  <c r="G13" i="6"/>
  <c r="Q13" i="6" s="1"/>
  <c r="AA13" i="6" s="1"/>
  <c r="F13" i="6"/>
  <c r="P13" i="6" s="1"/>
  <c r="Z13" i="6" s="1"/>
  <c r="E13" i="6"/>
  <c r="O13" i="6" s="1"/>
  <c r="Y13" i="6" s="1"/>
  <c r="D13" i="6"/>
  <c r="N13" i="6" s="1"/>
  <c r="X13" i="6" s="1"/>
  <c r="C13" i="6"/>
  <c r="M13" i="6" s="1"/>
  <c r="W13" i="6" s="1"/>
  <c r="B13" i="6"/>
  <c r="L13" i="6" s="1"/>
  <c r="V13" i="6" s="1"/>
  <c r="I12" i="6"/>
  <c r="S12" i="6" s="1"/>
  <c r="AC12" i="6" s="1"/>
  <c r="H12" i="6"/>
  <c r="R12" i="6" s="1"/>
  <c r="AB12" i="6" s="1"/>
  <c r="G12" i="6"/>
  <c r="Q12" i="6" s="1"/>
  <c r="AA12" i="6" s="1"/>
  <c r="F12" i="6"/>
  <c r="P12" i="6" s="1"/>
  <c r="Z12" i="6" s="1"/>
  <c r="E12" i="6"/>
  <c r="O12" i="6" s="1"/>
  <c r="Y12" i="6" s="1"/>
  <c r="D12" i="6"/>
  <c r="N12" i="6" s="1"/>
  <c r="X12" i="6" s="1"/>
  <c r="C12" i="6"/>
  <c r="M12" i="6" s="1"/>
  <c r="W12" i="6" s="1"/>
  <c r="B12" i="6"/>
  <c r="L12" i="6" s="1"/>
  <c r="V12" i="6" s="1"/>
  <c r="I11" i="6"/>
  <c r="S11" i="6" s="1"/>
  <c r="AC11" i="6" s="1"/>
  <c r="H11" i="6"/>
  <c r="R11" i="6" s="1"/>
  <c r="AB11" i="6" s="1"/>
  <c r="G11" i="6"/>
  <c r="Q11" i="6" s="1"/>
  <c r="AA11" i="6" s="1"/>
  <c r="F11" i="6"/>
  <c r="P11" i="6" s="1"/>
  <c r="Z11" i="6" s="1"/>
  <c r="E11" i="6"/>
  <c r="O11" i="6" s="1"/>
  <c r="Y11" i="6" s="1"/>
  <c r="D11" i="6"/>
  <c r="N11" i="6" s="1"/>
  <c r="X11" i="6" s="1"/>
  <c r="C11" i="6"/>
  <c r="M11" i="6" s="1"/>
  <c r="W11" i="6" s="1"/>
  <c r="B11" i="6"/>
  <c r="L11" i="6" s="1"/>
  <c r="V11" i="6" s="1"/>
  <c r="I10" i="6"/>
  <c r="S10" i="6" s="1"/>
  <c r="AC10" i="6" s="1"/>
  <c r="H10" i="6"/>
  <c r="R10" i="6" s="1"/>
  <c r="AB10" i="6" s="1"/>
  <c r="G10" i="6"/>
  <c r="Q10" i="6" s="1"/>
  <c r="AA10" i="6" s="1"/>
  <c r="F10" i="6"/>
  <c r="P10" i="6" s="1"/>
  <c r="Z10" i="6" s="1"/>
  <c r="E10" i="6"/>
  <c r="O10" i="6" s="1"/>
  <c r="Y10" i="6" s="1"/>
  <c r="D10" i="6"/>
  <c r="N10" i="6" s="1"/>
  <c r="X10" i="6" s="1"/>
  <c r="C10" i="6"/>
  <c r="M10" i="6" s="1"/>
  <c r="W10" i="6" s="1"/>
  <c r="B10" i="6"/>
  <c r="L10" i="6" s="1"/>
  <c r="V10" i="6" s="1"/>
  <c r="I9" i="6"/>
  <c r="S9" i="6" s="1"/>
  <c r="AC9" i="6" s="1"/>
  <c r="H9" i="6"/>
  <c r="R9" i="6" s="1"/>
  <c r="AB9" i="6" s="1"/>
  <c r="G9" i="6"/>
  <c r="Q9" i="6" s="1"/>
  <c r="AA9" i="6" s="1"/>
  <c r="F9" i="6"/>
  <c r="P9" i="6" s="1"/>
  <c r="Z9" i="6" s="1"/>
  <c r="E9" i="6"/>
  <c r="O9" i="6" s="1"/>
  <c r="Y9" i="6" s="1"/>
  <c r="D9" i="6"/>
  <c r="N9" i="6" s="1"/>
  <c r="X9" i="6" s="1"/>
  <c r="C9" i="6"/>
  <c r="M9" i="6" s="1"/>
  <c r="W9" i="6" s="1"/>
  <c r="B9" i="6"/>
  <c r="L9" i="6" s="1"/>
  <c r="V9" i="6" s="1"/>
  <c r="S55" i="5"/>
  <c r="I75" i="5" s="1"/>
  <c r="R55" i="5"/>
  <c r="H75" i="5" s="1"/>
  <c r="Q55" i="5"/>
  <c r="G75" i="5" s="1"/>
  <c r="P55" i="5"/>
  <c r="F75" i="5" s="1"/>
  <c r="O55" i="5"/>
  <c r="E75" i="5" s="1"/>
  <c r="N55" i="5"/>
  <c r="D75" i="5" s="1"/>
  <c r="M55" i="5"/>
  <c r="C75" i="5" s="1"/>
  <c r="L55" i="5"/>
  <c r="B75" i="5" s="1"/>
  <c r="S54" i="5"/>
  <c r="I74" i="5" s="1"/>
  <c r="R54" i="5"/>
  <c r="H74" i="5" s="1"/>
  <c r="Q54" i="5"/>
  <c r="G74" i="5" s="1"/>
  <c r="P54" i="5"/>
  <c r="F74" i="5" s="1"/>
  <c r="O54" i="5"/>
  <c r="E74" i="5" s="1"/>
  <c r="N54" i="5"/>
  <c r="D74" i="5" s="1"/>
  <c r="M54" i="5"/>
  <c r="C74" i="5" s="1"/>
  <c r="L54" i="5"/>
  <c r="B74" i="5" s="1"/>
  <c r="S53" i="5"/>
  <c r="I73" i="5" s="1"/>
  <c r="R53" i="5"/>
  <c r="H73" i="5" s="1"/>
  <c r="Q53" i="5"/>
  <c r="G73" i="5" s="1"/>
  <c r="P53" i="5"/>
  <c r="F73" i="5" s="1"/>
  <c r="O53" i="5"/>
  <c r="E73" i="5" s="1"/>
  <c r="N53" i="5"/>
  <c r="D73" i="5" s="1"/>
  <c r="M53" i="5"/>
  <c r="C73" i="5" s="1"/>
  <c r="L53" i="5"/>
  <c r="B73" i="5" s="1"/>
  <c r="S52" i="5"/>
  <c r="I72" i="5" s="1"/>
  <c r="R52" i="5"/>
  <c r="H72" i="5" s="1"/>
  <c r="Q52" i="5"/>
  <c r="G72" i="5" s="1"/>
  <c r="P52" i="5"/>
  <c r="F72" i="5" s="1"/>
  <c r="O52" i="5"/>
  <c r="E72" i="5" s="1"/>
  <c r="N52" i="5"/>
  <c r="D72" i="5" s="1"/>
  <c r="M52" i="5"/>
  <c r="C72" i="5" s="1"/>
  <c r="L52" i="5"/>
  <c r="B72" i="5" s="1"/>
  <c r="S51" i="5"/>
  <c r="I71" i="5" s="1"/>
  <c r="R51" i="5"/>
  <c r="H71" i="5" s="1"/>
  <c r="Q51" i="5"/>
  <c r="G71" i="5" s="1"/>
  <c r="P51" i="5"/>
  <c r="F71" i="5" s="1"/>
  <c r="O51" i="5"/>
  <c r="E71" i="5" s="1"/>
  <c r="N51" i="5"/>
  <c r="D71" i="5" s="1"/>
  <c r="M51" i="5"/>
  <c r="C71" i="5" s="1"/>
  <c r="L51" i="5"/>
  <c r="B71" i="5" s="1"/>
  <c r="S50" i="5"/>
  <c r="I70" i="5" s="1"/>
  <c r="R50" i="5"/>
  <c r="H70" i="5" s="1"/>
  <c r="Q50" i="5"/>
  <c r="G70" i="5" s="1"/>
  <c r="P50" i="5"/>
  <c r="F70" i="5" s="1"/>
  <c r="O50" i="5"/>
  <c r="E70" i="5" s="1"/>
  <c r="N50" i="5"/>
  <c r="D70" i="5" s="1"/>
  <c r="M50" i="5"/>
  <c r="C70" i="5" s="1"/>
  <c r="L50" i="5"/>
  <c r="B70" i="5" s="1"/>
  <c r="S49" i="5"/>
  <c r="I69" i="5" s="1"/>
  <c r="R49" i="5"/>
  <c r="H69" i="5" s="1"/>
  <c r="Q49" i="5"/>
  <c r="G69" i="5" s="1"/>
  <c r="P49" i="5"/>
  <c r="F69" i="5" s="1"/>
  <c r="O49" i="5"/>
  <c r="E69" i="5" s="1"/>
  <c r="N49" i="5"/>
  <c r="D69" i="5" s="1"/>
  <c r="M49" i="5"/>
  <c r="C69" i="5" s="1"/>
  <c r="L49" i="5"/>
  <c r="B69" i="5" s="1"/>
  <c r="S48" i="5"/>
  <c r="I68" i="5" s="1"/>
  <c r="R48" i="5"/>
  <c r="H68" i="5" s="1"/>
  <c r="Q48" i="5"/>
  <c r="G68" i="5" s="1"/>
  <c r="P48" i="5"/>
  <c r="F68" i="5" s="1"/>
  <c r="O48" i="5"/>
  <c r="E68" i="5" s="1"/>
  <c r="N48" i="5"/>
  <c r="D68" i="5" s="1"/>
  <c r="M48" i="5"/>
  <c r="C68" i="5" s="1"/>
  <c r="L48" i="5"/>
  <c r="B68" i="5" s="1"/>
  <c r="S47" i="5"/>
  <c r="I67" i="5" s="1"/>
  <c r="R47" i="5"/>
  <c r="H67" i="5" s="1"/>
  <c r="Q47" i="5"/>
  <c r="G67" i="5" s="1"/>
  <c r="P47" i="5"/>
  <c r="F67" i="5" s="1"/>
  <c r="O47" i="5"/>
  <c r="E67" i="5" s="1"/>
  <c r="N47" i="5"/>
  <c r="D67" i="5" s="1"/>
  <c r="M47" i="5"/>
  <c r="C67" i="5" s="1"/>
  <c r="L47" i="5"/>
  <c r="B67" i="5" s="1"/>
  <c r="S46" i="5"/>
  <c r="I66" i="5" s="1"/>
  <c r="R46" i="5"/>
  <c r="H66" i="5" s="1"/>
  <c r="Q46" i="5"/>
  <c r="G66" i="5" s="1"/>
  <c r="P46" i="5"/>
  <c r="F66" i="5" s="1"/>
  <c r="O46" i="5"/>
  <c r="E66" i="5" s="1"/>
  <c r="N46" i="5"/>
  <c r="D66" i="5" s="1"/>
  <c r="M46" i="5"/>
  <c r="C66" i="5" s="1"/>
  <c r="L46" i="5"/>
  <c r="B66" i="5" s="1"/>
  <c r="S45" i="5"/>
  <c r="I65" i="5" s="1"/>
  <c r="R45" i="5"/>
  <c r="H65" i="5" s="1"/>
  <c r="R65" i="5" s="1"/>
  <c r="Q45" i="5"/>
  <c r="G65" i="5" s="1"/>
  <c r="P45" i="5"/>
  <c r="F65" i="5" s="1"/>
  <c r="O45" i="5"/>
  <c r="E65" i="5" s="1"/>
  <c r="N45" i="5"/>
  <c r="D65" i="5" s="1"/>
  <c r="N65" i="5" s="1"/>
  <c r="M45" i="5"/>
  <c r="C65" i="5" s="1"/>
  <c r="L45" i="5"/>
  <c r="B65" i="5" s="1"/>
  <c r="S44" i="5"/>
  <c r="I64" i="5" s="1"/>
  <c r="R44" i="5"/>
  <c r="H64" i="5" s="1"/>
  <c r="R64" i="5" s="1"/>
  <c r="Q44" i="5"/>
  <c r="G64" i="5" s="1"/>
  <c r="P44" i="5"/>
  <c r="F64" i="5" s="1"/>
  <c r="O44" i="5"/>
  <c r="E64" i="5" s="1"/>
  <c r="N44" i="5"/>
  <c r="D64" i="5" s="1"/>
  <c r="N64" i="5" s="1"/>
  <c r="M44" i="5"/>
  <c r="C64" i="5" s="1"/>
  <c r="L44" i="5"/>
  <c r="B64" i="5" s="1"/>
  <c r="S43" i="5"/>
  <c r="I63" i="5" s="1"/>
  <c r="R43" i="5"/>
  <c r="H63" i="5" s="1"/>
  <c r="R63" i="5" s="1"/>
  <c r="Q43" i="5"/>
  <c r="G63" i="5" s="1"/>
  <c r="P43" i="5"/>
  <c r="F63" i="5" s="1"/>
  <c r="O43" i="5"/>
  <c r="E63" i="5" s="1"/>
  <c r="N43" i="5"/>
  <c r="D63" i="5" s="1"/>
  <c r="N63" i="5" s="1"/>
  <c r="M43" i="5"/>
  <c r="C63" i="5" s="1"/>
  <c r="L43" i="5"/>
  <c r="B63" i="5" s="1"/>
  <c r="AC38" i="5"/>
  <c r="AB38" i="5"/>
  <c r="AA38" i="5"/>
  <c r="Z38" i="5"/>
  <c r="Y38" i="5"/>
  <c r="X38" i="5"/>
  <c r="W38" i="5"/>
  <c r="V38" i="5"/>
  <c r="S38" i="5"/>
  <c r="R38" i="5"/>
  <c r="Q38" i="5"/>
  <c r="P38" i="5"/>
  <c r="O38" i="5"/>
  <c r="N38" i="5"/>
  <c r="M38" i="5"/>
  <c r="L38" i="5"/>
  <c r="I38" i="5"/>
  <c r="H38" i="5"/>
  <c r="G38" i="5"/>
  <c r="F38" i="5"/>
  <c r="E38" i="5"/>
  <c r="D38" i="5"/>
  <c r="C38" i="5"/>
  <c r="B38" i="5"/>
  <c r="AC37" i="5"/>
  <c r="AB37" i="5"/>
  <c r="AA37" i="5"/>
  <c r="Z37" i="5"/>
  <c r="Y37" i="5"/>
  <c r="X37" i="5"/>
  <c r="W37" i="5"/>
  <c r="V37" i="5"/>
  <c r="S37" i="5"/>
  <c r="R37" i="5"/>
  <c r="Q37" i="5"/>
  <c r="P37" i="5"/>
  <c r="O37" i="5"/>
  <c r="N37" i="5"/>
  <c r="M37" i="5"/>
  <c r="L37" i="5"/>
  <c r="I37" i="5"/>
  <c r="H37" i="5"/>
  <c r="G37" i="5"/>
  <c r="F37" i="5"/>
  <c r="E37" i="5"/>
  <c r="D37" i="5"/>
  <c r="C37" i="5"/>
  <c r="B37" i="5"/>
  <c r="AC36" i="5"/>
  <c r="AB36" i="5"/>
  <c r="AA36" i="5"/>
  <c r="Z36" i="5"/>
  <c r="Y36" i="5"/>
  <c r="X36" i="5"/>
  <c r="W36" i="5"/>
  <c r="V36" i="5"/>
  <c r="S36" i="5"/>
  <c r="R36" i="5"/>
  <c r="Q36" i="5"/>
  <c r="P36" i="5"/>
  <c r="O36" i="5"/>
  <c r="N36" i="5"/>
  <c r="M36" i="5"/>
  <c r="L36" i="5"/>
  <c r="I36" i="5"/>
  <c r="H36" i="5"/>
  <c r="G36" i="5"/>
  <c r="F36" i="5"/>
  <c r="E36" i="5"/>
  <c r="D36" i="5"/>
  <c r="C36" i="5"/>
  <c r="B36" i="5"/>
  <c r="AC35" i="5"/>
  <c r="AB35" i="5"/>
  <c r="AA35" i="5"/>
  <c r="Z35" i="5"/>
  <c r="Y35" i="5"/>
  <c r="X35" i="5"/>
  <c r="W35" i="5"/>
  <c r="V35" i="5"/>
  <c r="S35" i="5"/>
  <c r="R35" i="5"/>
  <c r="Q35" i="5"/>
  <c r="P35" i="5"/>
  <c r="O35" i="5"/>
  <c r="N35" i="5"/>
  <c r="M35" i="5"/>
  <c r="L35" i="5"/>
  <c r="I35" i="5"/>
  <c r="H35" i="5"/>
  <c r="G35" i="5"/>
  <c r="F35" i="5"/>
  <c r="E35" i="5"/>
  <c r="D35" i="5"/>
  <c r="C35" i="5"/>
  <c r="B35" i="5"/>
  <c r="AC34" i="5"/>
  <c r="AB34" i="5"/>
  <c r="AA34" i="5"/>
  <c r="Z34" i="5"/>
  <c r="Y34" i="5"/>
  <c r="X34" i="5"/>
  <c r="W34" i="5"/>
  <c r="V34" i="5"/>
  <c r="S34" i="5"/>
  <c r="R34" i="5"/>
  <c r="Q34" i="5"/>
  <c r="P34" i="5"/>
  <c r="O34" i="5"/>
  <c r="N34" i="5"/>
  <c r="M34" i="5"/>
  <c r="L34" i="5"/>
  <c r="I34" i="5"/>
  <c r="H34" i="5"/>
  <c r="G34" i="5"/>
  <c r="F34" i="5"/>
  <c r="E34" i="5"/>
  <c r="D34" i="5"/>
  <c r="C34" i="5"/>
  <c r="B34" i="5"/>
  <c r="AC33" i="5"/>
  <c r="AB33" i="5"/>
  <c r="AA33" i="5"/>
  <c r="Z33" i="5"/>
  <c r="Y33" i="5"/>
  <c r="X33" i="5"/>
  <c r="W33" i="5"/>
  <c r="V33" i="5"/>
  <c r="S33" i="5"/>
  <c r="R33" i="5"/>
  <c r="Q33" i="5"/>
  <c r="P33" i="5"/>
  <c r="O33" i="5"/>
  <c r="N33" i="5"/>
  <c r="M33" i="5"/>
  <c r="L33" i="5"/>
  <c r="I33" i="5"/>
  <c r="H33" i="5"/>
  <c r="G33" i="5"/>
  <c r="F33" i="5"/>
  <c r="E33" i="5"/>
  <c r="D33" i="5"/>
  <c r="C33" i="5"/>
  <c r="B33" i="5"/>
  <c r="AC32" i="5"/>
  <c r="AB32" i="5"/>
  <c r="AA32" i="5"/>
  <c r="Z32" i="5"/>
  <c r="Y32" i="5"/>
  <c r="X32" i="5"/>
  <c r="W32" i="5"/>
  <c r="V32" i="5"/>
  <c r="S32" i="5"/>
  <c r="R32" i="5"/>
  <c r="Q32" i="5"/>
  <c r="P32" i="5"/>
  <c r="O32" i="5"/>
  <c r="N32" i="5"/>
  <c r="M32" i="5"/>
  <c r="L32" i="5"/>
  <c r="I32" i="5"/>
  <c r="H32" i="5"/>
  <c r="G32" i="5"/>
  <c r="F32" i="5"/>
  <c r="E32" i="5"/>
  <c r="D32" i="5"/>
  <c r="C32" i="5"/>
  <c r="B32" i="5"/>
  <c r="AC31" i="5"/>
  <c r="AB31" i="5"/>
  <c r="AA31" i="5"/>
  <c r="Z31" i="5"/>
  <c r="Y31" i="5"/>
  <c r="X31" i="5"/>
  <c r="W31" i="5"/>
  <c r="V31" i="5"/>
  <c r="S31" i="5"/>
  <c r="R31" i="5"/>
  <c r="Q31" i="5"/>
  <c r="P31" i="5"/>
  <c r="O31" i="5"/>
  <c r="N31" i="5"/>
  <c r="M31" i="5"/>
  <c r="L31" i="5"/>
  <c r="I31" i="5"/>
  <c r="H31" i="5"/>
  <c r="G31" i="5"/>
  <c r="F31" i="5"/>
  <c r="E31" i="5"/>
  <c r="D31" i="5"/>
  <c r="C31" i="5"/>
  <c r="B31" i="5"/>
  <c r="AC30" i="5"/>
  <c r="AB30" i="5"/>
  <c r="AA30" i="5"/>
  <c r="Z30" i="5"/>
  <c r="Y30" i="5"/>
  <c r="X30" i="5"/>
  <c r="W30" i="5"/>
  <c r="V30" i="5"/>
  <c r="S30" i="5"/>
  <c r="R30" i="5"/>
  <c r="Q30" i="5"/>
  <c r="P30" i="5"/>
  <c r="O30" i="5"/>
  <c r="N30" i="5"/>
  <c r="M30" i="5"/>
  <c r="L30" i="5"/>
  <c r="I30" i="5"/>
  <c r="H30" i="5"/>
  <c r="G30" i="5"/>
  <c r="F30" i="5"/>
  <c r="E30" i="5"/>
  <c r="D30" i="5"/>
  <c r="C30" i="5"/>
  <c r="B30" i="5"/>
  <c r="AC29" i="5"/>
  <c r="AB29" i="5"/>
  <c r="AA29" i="5"/>
  <c r="Z29" i="5"/>
  <c r="Y29" i="5"/>
  <c r="X29" i="5"/>
  <c r="W29" i="5"/>
  <c r="V29" i="5"/>
  <c r="S29" i="5"/>
  <c r="R29" i="5"/>
  <c r="Q29" i="5"/>
  <c r="P29" i="5"/>
  <c r="O29" i="5"/>
  <c r="N29" i="5"/>
  <c r="M29" i="5"/>
  <c r="L29" i="5"/>
  <c r="I29" i="5"/>
  <c r="H29" i="5"/>
  <c r="G29" i="5"/>
  <c r="F29" i="5"/>
  <c r="E29" i="5"/>
  <c r="D29" i="5"/>
  <c r="C29" i="5"/>
  <c r="B29" i="5"/>
  <c r="AC28" i="5"/>
  <c r="AB28" i="5"/>
  <c r="AA28" i="5"/>
  <c r="Z28" i="5"/>
  <c r="Y28" i="5"/>
  <c r="X28" i="5"/>
  <c r="W28" i="5"/>
  <c r="V28" i="5"/>
  <c r="S28" i="5"/>
  <c r="R28" i="5"/>
  <c r="Q28" i="5"/>
  <c r="P28" i="5"/>
  <c r="O28" i="5"/>
  <c r="N28" i="5"/>
  <c r="M28" i="5"/>
  <c r="L28" i="5"/>
  <c r="I28" i="5"/>
  <c r="H28" i="5"/>
  <c r="G28" i="5"/>
  <c r="F28" i="5"/>
  <c r="E28" i="5"/>
  <c r="D28" i="5"/>
  <c r="C28" i="5"/>
  <c r="B28" i="5"/>
  <c r="AC27" i="5"/>
  <c r="AB27" i="5"/>
  <c r="AA27" i="5"/>
  <c r="Z27" i="5"/>
  <c r="Y27" i="5"/>
  <c r="X27" i="5"/>
  <c r="W27" i="5"/>
  <c r="V27" i="5"/>
  <c r="S27" i="5"/>
  <c r="R27" i="5"/>
  <c r="Q27" i="5"/>
  <c r="P27" i="5"/>
  <c r="O27" i="5"/>
  <c r="N27" i="5"/>
  <c r="M27" i="5"/>
  <c r="L27" i="5"/>
  <c r="I27" i="5"/>
  <c r="H27" i="5"/>
  <c r="G27" i="5"/>
  <c r="F27" i="5"/>
  <c r="E27" i="5"/>
  <c r="D27" i="5"/>
  <c r="C27" i="5"/>
  <c r="B27" i="5"/>
  <c r="AC26" i="5"/>
  <c r="AB26" i="5"/>
  <c r="AA26" i="5"/>
  <c r="Z26" i="5"/>
  <c r="Y26" i="5"/>
  <c r="X26" i="5"/>
  <c r="W26" i="5"/>
  <c r="V26" i="5"/>
  <c r="S26" i="5"/>
  <c r="R26" i="5"/>
  <c r="Q26" i="5"/>
  <c r="P26" i="5"/>
  <c r="O26" i="5"/>
  <c r="N26" i="5"/>
  <c r="M26" i="5"/>
  <c r="L26" i="5"/>
  <c r="I26" i="5"/>
  <c r="H26" i="5"/>
  <c r="G26" i="5"/>
  <c r="F26" i="5"/>
  <c r="E26" i="5"/>
  <c r="D26" i="5"/>
  <c r="C26" i="5"/>
  <c r="B26" i="5"/>
  <c r="I21" i="5"/>
  <c r="S21" i="5" s="1"/>
  <c r="AC21" i="5" s="1"/>
  <c r="H21" i="5"/>
  <c r="R21" i="5" s="1"/>
  <c r="AB21" i="5" s="1"/>
  <c r="G21" i="5"/>
  <c r="Q21" i="5" s="1"/>
  <c r="AA21" i="5" s="1"/>
  <c r="F21" i="5"/>
  <c r="P21" i="5" s="1"/>
  <c r="Z21" i="5" s="1"/>
  <c r="E21" i="5"/>
  <c r="O21" i="5" s="1"/>
  <c r="Y21" i="5" s="1"/>
  <c r="D21" i="5"/>
  <c r="N21" i="5" s="1"/>
  <c r="X21" i="5" s="1"/>
  <c r="C21" i="5"/>
  <c r="M21" i="5" s="1"/>
  <c r="W21" i="5" s="1"/>
  <c r="B21" i="5"/>
  <c r="L21" i="5" s="1"/>
  <c r="V21" i="5" s="1"/>
  <c r="I20" i="5"/>
  <c r="S20" i="5" s="1"/>
  <c r="AC20" i="5" s="1"/>
  <c r="H20" i="5"/>
  <c r="R20" i="5" s="1"/>
  <c r="AB20" i="5" s="1"/>
  <c r="G20" i="5"/>
  <c r="Q20" i="5" s="1"/>
  <c r="AA20" i="5" s="1"/>
  <c r="F20" i="5"/>
  <c r="P20" i="5" s="1"/>
  <c r="Z20" i="5" s="1"/>
  <c r="E20" i="5"/>
  <c r="O20" i="5" s="1"/>
  <c r="Y20" i="5" s="1"/>
  <c r="D20" i="5"/>
  <c r="N20" i="5" s="1"/>
  <c r="X20" i="5" s="1"/>
  <c r="C20" i="5"/>
  <c r="M20" i="5" s="1"/>
  <c r="W20" i="5" s="1"/>
  <c r="B20" i="5"/>
  <c r="L20" i="5" s="1"/>
  <c r="V20" i="5" s="1"/>
  <c r="I19" i="5"/>
  <c r="S19" i="5" s="1"/>
  <c r="AC19" i="5" s="1"/>
  <c r="H19" i="5"/>
  <c r="R19" i="5" s="1"/>
  <c r="AB19" i="5" s="1"/>
  <c r="G19" i="5"/>
  <c r="Q19" i="5" s="1"/>
  <c r="AA19" i="5" s="1"/>
  <c r="F19" i="5"/>
  <c r="P19" i="5" s="1"/>
  <c r="Z19" i="5" s="1"/>
  <c r="E19" i="5"/>
  <c r="O19" i="5" s="1"/>
  <c r="Y19" i="5" s="1"/>
  <c r="D19" i="5"/>
  <c r="N19" i="5" s="1"/>
  <c r="X19" i="5" s="1"/>
  <c r="C19" i="5"/>
  <c r="M19" i="5" s="1"/>
  <c r="W19" i="5" s="1"/>
  <c r="B19" i="5"/>
  <c r="L19" i="5" s="1"/>
  <c r="V19" i="5" s="1"/>
  <c r="I18" i="5"/>
  <c r="S18" i="5" s="1"/>
  <c r="AC18" i="5" s="1"/>
  <c r="H18" i="5"/>
  <c r="R18" i="5" s="1"/>
  <c r="AB18" i="5" s="1"/>
  <c r="G18" i="5"/>
  <c r="Q18" i="5" s="1"/>
  <c r="AA18" i="5" s="1"/>
  <c r="F18" i="5"/>
  <c r="P18" i="5" s="1"/>
  <c r="Z18" i="5" s="1"/>
  <c r="E18" i="5"/>
  <c r="O18" i="5" s="1"/>
  <c r="Y18" i="5" s="1"/>
  <c r="D18" i="5"/>
  <c r="N18" i="5" s="1"/>
  <c r="X18" i="5" s="1"/>
  <c r="C18" i="5"/>
  <c r="M18" i="5" s="1"/>
  <c r="W18" i="5" s="1"/>
  <c r="B18" i="5"/>
  <c r="L18" i="5" s="1"/>
  <c r="V18" i="5" s="1"/>
  <c r="I17" i="5"/>
  <c r="S17" i="5" s="1"/>
  <c r="AC17" i="5" s="1"/>
  <c r="H17" i="5"/>
  <c r="R17" i="5" s="1"/>
  <c r="AB17" i="5" s="1"/>
  <c r="G17" i="5"/>
  <c r="Q17" i="5" s="1"/>
  <c r="AA17" i="5" s="1"/>
  <c r="F17" i="5"/>
  <c r="P17" i="5" s="1"/>
  <c r="Z17" i="5" s="1"/>
  <c r="E17" i="5"/>
  <c r="O17" i="5" s="1"/>
  <c r="Y17" i="5" s="1"/>
  <c r="D17" i="5"/>
  <c r="N17" i="5" s="1"/>
  <c r="X17" i="5" s="1"/>
  <c r="C17" i="5"/>
  <c r="M17" i="5" s="1"/>
  <c r="W17" i="5" s="1"/>
  <c r="B17" i="5"/>
  <c r="L17" i="5" s="1"/>
  <c r="V17" i="5" s="1"/>
  <c r="I16" i="5"/>
  <c r="S16" i="5" s="1"/>
  <c r="AC16" i="5" s="1"/>
  <c r="H16" i="5"/>
  <c r="R16" i="5" s="1"/>
  <c r="AB16" i="5" s="1"/>
  <c r="G16" i="5"/>
  <c r="Q16" i="5" s="1"/>
  <c r="AA16" i="5" s="1"/>
  <c r="F16" i="5"/>
  <c r="P16" i="5" s="1"/>
  <c r="Z16" i="5" s="1"/>
  <c r="E16" i="5"/>
  <c r="O16" i="5" s="1"/>
  <c r="Y16" i="5" s="1"/>
  <c r="D16" i="5"/>
  <c r="N16" i="5" s="1"/>
  <c r="X16" i="5" s="1"/>
  <c r="C16" i="5"/>
  <c r="M16" i="5" s="1"/>
  <c r="W16" i="5" s="1"/>
  <c r="B16" i="5"/>
  <c r="L16" i="5" s="1"/>
  <c r="V16" i="5" s="1"/>
  <c r="I15" i="5"/>
  <c r="S15" i="5" s="1"/>
  <c r="AC15" i="5" s="1"/>
  <c r="H15" i="5"/>
  <c r="R15" i="5" s="1"/>
  <c r="AB15" i="5" s="1"/>
  <c r="G15" i="5"/>
  <c r="Q15" i="5" s="1"/>
  <c r="AA15" i="5" s="1"/>
  <c r="F15" i="5"/>
  <c r="P15" i="5" s="1"/>
  <c r="Z15" i="5" s="1"/>
  <c r="E15" i="5"/>
  <c r="O15" i="5" s="1"/>
  <c r="Y15" i="5" s="1"/>
  <c r="D15" i="5"/>
  <c r="N15" i="5" s="1"/>
  <c r="X15" i="5" s="1"/>
  <c r="C15" i="5"/>
  <c r="M15" i="5" s="1"/>
  <c r="W15" i="5" s="1"/>
  <c r="B15" i="5"/>
  <c r="L15" i="5" s="1"/>
  <c r="V15" i="5" s="1"/>
  <c r="I14" i="5"/>
  <c r="S14" i="5" s="1"/>
  <c r="AC14" i="5" s="1"/>
  <c r="H14" i="5"/>
  <c r="R14" i="5" s="1"/>
  <c r="AB14" i="5" s="1"/>
  <c r="G14" i="5"/>
  <c r="Q14" i="5" s="1"/>
  <c r="AA14" i="5" s="1"/>
  <c r="F14" i="5"/>
  <c r="P14" i="5" s="1"/>
  <c r="Z14" i="5" s="1"/>
  <c r="E14" i="5"/>
  <c r="O14" i="5" s="1"/>
  <c r="Y14" i="5" s="1"/>
  <c r="D14" i="5"/>
  <c r="N14" i="5" s="1"/>
  <c r="X14" i="5" s="1"/>
  <c r="C14" i="5"/>
  <c r="M14" i="5" s="1"/>
  <c r="W14" i="5" s="1"/>
  <c r="B14" i="5"/>
  <c r="L14" i="5" s="1"/>
  <c r="V14" i="5" s="1"/>
  <c r="I13" i="5"/>
  <c r="S13" i="5" s="1"/>
  <c r="AC13" i="5" s="1"/>
  <c r="H13" i="5"/>
  <c r="R13" i="5" s="1"/>
  <c r="AB13" i="5" s="1"/>
  <c r="G13" i="5"/>
  <c r="Q13" i="5" s="1"/>
  <c r="AA13" i="5" s="1"/>
  <c r="F13" i="5"/>
  <c r="P13" i="5" s="1"/>
  <c r="Z13" i="5" s="1"/>
  <c r="E13" i="5"/>
  <c r="O13" i="5" s="1"/>
  <c r="Y13" i="5" s="1"/>
  <c r="D13" i="5"/>
  <c r="N13" i="5" s="1"/>
  <c r="X13" i="5" s="1"/>
  <c r="C13" i="5"/>
  <c r="M13" i="5" s="1"/>
  <c r="W13" i="5" s="1"/>
  <c r="B13" i="5"/>
  <c r="L13" i="5" s="1"/>
  <c r="V13" i="5" s="1"/>
  <c r="I12" i="5"/>
  <c r="S12" i="5" s="1"/>
  <c r="AC12" i="5" s="1"/>
  <c r="H12" i="5"/>
  <c r="R12" i="5" s="1"/>
  <c r="AB12" i="5" s="1"/>
  <c r="G12" i="5"/>
  <c r="Q12" i="5" s="1"/>
  <c r="AA12" i="5" s="1"/>
  <c r="F12" i="5"/>
  <c r="P12" i="5" s="1"/>
  <c r="Z12" i="5" s="1"/>
  <c r="E12" i="5"/>
  <c r="O12" i="5" s="1"/>
  <c r="Y12" i="5" s="1"/>
  <c r="D12" i="5"/>
  <c r="N12" i="5" s="1"/>
  <c r="X12" i="5" s="1"/>
  <c r="C12" i="5"/>
  <c r="M12" i="5" s="1"/>
  <c r="W12" i="5" s="1"/>
  <c r="B12" i="5"/>
  <c r="L12" i="5" s="1"/>
  <c r="V12" i="5" s="1"/>
  <c r="L11" i="5"/>
  <c r="V11" i="5" s="1"/>
  <c r="I11" i="5"/>
  <c r="S11" i="5" s="1"/>
  <c r="AC11" i="5" s="1"/>
  <c r="H11" i="5"/>
  <c r="R11" i="5" s="1"/>
  <c r="AB11" i="5" s="1"/>
  <c r="G11" i="5"/>
  <c r="Q11" i="5" s="1"/>
  <c r="AA11" i="5" s="1"/>
  <c r="F11" i="5"/>
  <c r="P11" i="5" s="1"/>
  <c r="Z11" i="5" s="1"/>
  <c r="E11" i="5"/>
  <c r="O11" i="5" s="1"/>
  <c r="Y11" i="5" s="1"/>
  <c r="D11" i="5"/>
  <c r="N11" i="5" s="1"/>
  <c r="X11" i="5" s="1"/>
  <c r="C11" i="5"/>
  <c r="M11" i="5" s="1"/>
  <c r="W11" i="5" s="1"/>
  <c r="B11" i="5"/>
  <c r="I10" i="5"/>
  <c r="S10" i="5" s="1"/>
  <c r="AC10" i="5" s="1"/>
  <c r="H10" i="5"/>
  <c r="R10" i="5" s="1"/>
  <c r="AB10" i="5" s="1"/>
  <c r="G10" i="5"/>
  <c r="Q10" i="5" s="1"/>
  <c r="AA10" i="5" s="1"/>
  <c r="F10" i="5"/>
  <c r="P10" i="5" s="1"/>
  <c r="Z10" i="5" s="1"/>
  <c r="E10" i="5"/>
  <c r="O10" i="5" s="1"/>
  <c r="Y10" i="5" s="1"/>
  <c r="D10" i="5"/>
  <c r="N10" i="5" s="1"/>
  <c r="X10" i="5" s="1"/>
  <c r="C10" i="5"/>
  <c r="M10" i="5" s="1"/>
  <c r="W10" i="5" s="1"/>
  <c r="B10" i="5"/>
  <c r="L10" i="5" s="1"/>
  <c r="V10" i="5" s="1"/>
  <c r="I9" i="5"/>
  <c r="S9" i="5" s="1"/>
  <c r="AC9" i="5" s="1"/>
  <c r="H9" i="5"/>
  <c r="R9" i="5" s="1"/>
  <c r="AB9" i="5" s="1"/>
  <c r="G9" i="5"/>
  <c r="Q9" i="5" s="1"/>
  <c r="AA9" i="5" s="1"/>
  <c r="F9" i="5"/>
  <c r="P9" i="5" s="1"/>
  <c r="Z9" i="5" s="1"/>
  <c r="E9" i="5"/>
  <c r="O9" i="5" s="1"/>
  <c r="Y9" i="5" s="1"/>
  <c r="D9" i="5"/>
  <c r="N9" i="5" s="1"/>
  <c r="X9" i="5" s="1"/>
  <c r="C9" i="5"/>
  <c r="M9" i="5" s="1"/>
  <c r="W9" i="5" s="1"/>
  <c r="B9" i="5"/>
  <c r="L9" i="5" s="1"/>
  <c r="V9" i="5" s="1"/>
  <c r="S55" i="4"/>
  <c r="I75" i="4" s="1"/>
  <c r="R55" i="4"/>
  <c r="H75" i="4" s="1"/>
  <c r="Q55" i="4"/>
  <c r="G75" i="4" s="1"/>
  <c r="P55" i="4"/>
  <c r="F75" i="4" s="1"/>
  <c r="O55" i="4"/>
  <c r="E75" i="4" s="1"/>
  <c r="N55" i="4"/>
  <c r="D75" i="4" s="1"/>
  <c r="M55" i="4"/>
  <c r="C75" i="4" s="1"/>
  <c r="L55" i="4"/>
  <c r="B75" i="4" s="1"/>
  <c r="S54" i="4"/>
  <c r="I74" i="4" s="1"/>
  <c r="R54" i="4"/>
  <c r="H74" i="4" s="1"/>
  <c r="Q54" i="4"/>
  <c r="G74" i="4" s="1"/>
  <c r="P54" i="4"/>
  <c r="F74" i="4" s="1"/>
  <c r="O54" i="4"/>
  <c r="E74" i="4" s="1"/>
  <c r="N54" i="4"/>
  <c r="D74" i="4" s="1"/>
  <c r="M54" i="4"/>
  <c r="C74" i="4" s="1"/>
  <c r="L54" i="4"/>
  <c r="B74" i="4" s="1"/>
  <c r="S53" i="4"/>
  <c r="I73" i="4" s="1"/>
  <c r="R53" i="4"/>
  <c r="H73" i="4" s="1"/>
  <c r="Q53" i="4"/>
  <c r="G73" i="4" s="1"/>
  <c r="P53" i="4"/>
  <c r="F73" i="4" s="1"/>
  <c r="O53" i="4"/>
  <c r="E73" i="4" s="1"/>
  <c r="N53" i="4"/>
  <c r="D73" i="4" s="1"/>
  <c r="M53" i="4"/>
  <c r="C73" i="4" s="1"/>
  <c r="L53" i="4"/>
  <c r="B73" i="4" s="1"/>
  <c r="S52" i="4"/>
  <c r="I72" i="4" s="1"/>
  <c r="R52" i="4"/>
  <c r="H72" i="4" s="1"/>
  <c r="Q52" i="4"/>
  <c r="G72" i="4" s="1"/>
  <c r="P52" i="4"/>
  <c r="F72" i="4" s="1"/>
  <c r="O52" i="4"/>
  <c r="E72" i="4" s="1"/>
  <c r="N52" i="4"/>
  <c r="D72" i="4" s="1"/>
  <c r="M52" i="4"/>
  <c r="C72" i="4" s="1"/>
  <c r="L52" i="4"/>
  <c r="B72" i="4" s="1"/>
  <c r="S51" i="4"/>
  <c r="I71" i="4" s="1"/>
  <c r="R51" i="4"/>
  <c r="H71" i="4" s="1"/>
  <c r="Q51" i="4"/>
  <c r="G71" i="4" s="1"/>
  <c r="P51" i="4"/>
  <c r="F71" i="4" s="1"/>
  <c r="O51" i="4"/>
  <c r="E71" i="4" s="1"/>
  <c r="N51" i="4"/>
  <c r="D71" i="4" s="1"/>
  <c r="M51" i="4"/>
  <c r="C71" i="4" s="1"/>
  <c r="L51" i="4"/>
  <c r="B71" i="4" s="1"/>
  <c r="S50" i="4"/>
  <c r="I70" i="4" s="1"/>
  <c r="R50" i="4"/>
  <c r="H70" i="4" s="1"/>
  <c r="Q50" i="4"/>
  <c r="G70" i="4" s="1"/>
  <c r="P50" i="4"/>
  <c r="F70" i="4" s="1"/>
  <c r="O50" i="4"/>
  <c r="E70" i="4" s="1"/>
  <c r="N50" i="4"/>
  <c r="D70" i="4" s="1"/>
  <c r="M50" i="4"/>
  <c r="C70" i="4" s="1"/>
  <c r="L50" i="4"/>
  <c r="B70" i="4" s="1"/>
  <c r="S49" i="4"/>
  <c r="I69" i="4" s="1"/>
  <c r="R49" i="4"/>
  <c r="H69" i="4" s="1"/>
  <c r="Q49" i="4"/>
  <c r="G69" i="4" s="1"/>
  <c r="P49" i="4"/>
  <c r="F69" i="4" s="1"/>
  <c r="O49" i="4"/>
  <c r="E69" i="4" s="1"/>
  <c r="N49" i="4"/>
  <c r="D69" i="4" s="1"/>
  <c r="M49" i="4"/>
  <c r="C69" i="4" s="1"/>
  <c r="L49" i="4"/>
  <c r="B69" i="4" s="1"/>
  <c r="S48" i="4"/>
  <c r="I68" i="4" s="1"/>
  <c r="R48" i="4"/>
  <c r="H68" i="4" s="1"/>
  <c r="Q48" i="4"/>
  <c r="G68" i="4" s="1"/>
  <c r="P48" i="4"/>
  <c r="F68" i="4" s="1"/>
  <c r="O48" i="4"/>
  <c r="E68" i="4" s="1"/>
  <c r="N48" i="4"/>
  <c r="D68" i="4" s="1"/>
  <c r="M48" i="4"/>
  <c r="C68" i="4" s="1"/>
  <c r="L48" i="4"/>
  <c r="B68" i="4" s="1"/>
  <c r="S47" i="4"/>
  <c r="I67" i="4" s="1"/>
  <c r="R47" i="4"/>
  <c r="H67" i="4" s="1"/>
  <c r="Q47" i="4"/>
  <c r="G67" i="4" s="1"/>
  <c r="P47" i="4"/>
  <c r="F67" i="4" s="1"/>
  <c r="O47" i="4"/>
  <c r="E67" i="4" s="1"/>
  <c r="N47" i="4"/>
  <c r="D67" i="4" s="1"/>
  <c r="M47" i="4"/>
  <c r="C67" i="4" s="1"/>
  <c r="L47" i="4"/>
  <c r="B67" i="4" s="1"/>
  <c r="S46" i="4"/>
  <c r="I66" i="4" s="1"/>
  <c r="R46" i="4"/>
  <c r="H66" i="4" s="1"/>
  <c r="Q46" i="4"/>
  <c r="G66" i="4" s="1"/>
  <c r="P46" i="4"/>
  <c r="F66" i="4" s="1"/>
  <c r="O46" i="4"/>
  <c r="E66" i="4" s="1"/>
  <c r="N46" i="4"/>
  <c r="D66" i="4" s="1"/>
  <c r="M46" i="4"/>
  <c r="C66" i="4" s="1"/>
  <c r="L46" i="4"/>
  <c r="B66" i="4" s="1"/>
  <c r="S45" i="4"/>
  <c r="I65" i="4" s="1"/>
  <c r="R45" i="4"/>
  <c r="H65" i="4" s="1"/>
  <c r="Q45" i="4"/>
  <c r="G65" i="4" s="1"/>
  <c r="P45" i="4"/>
  <c r="F65" i="4" s="1"/>
  <c r="O45" i="4"/>
  <c r="E65" i="4" s="1"/>
  <c r="N45" i="4"/>
  <c r="D65" i="4" s="1"/>
  <c r="M45" i="4"/>
  <c r="C65" i="4" s="1"/>
  <c r="L45" i="4"/>
  <c r="B65" i="4" s="1"/>
  <c r="S44" i="4"/>
  <c r="I64" i="4" s="1"/>
  <c r="R44" i="4"/>
  <c r="H64" i="4" s="1"/>
  <c r="Q44" i="4"/>
  <c r="G64" i="4" s="1"/>
  <c r="P44" i="4"/>
  <c r="F64" i="4" s="1"/>
  <c r="O44" i="4"/>
  <c r="E64" i="4" s="1"/>
  <c r="N44" i="4"/>
  <c r="D64" i="4" s="1"/>
  <c r="M44" i="4"/>
  <c r="C64" i="4" s="1"/>
  <c r="L44" i="4"/>
  <c r="B64" i="4" s="1"/>
  <c r="S43" i="4"/>
  <c r="I63" i="4" s="1"/>
  <c r="R43" i="4"/>
  <c r="H63" i="4" s="1"/>
  <c r="Q43" i="4"/>
  <c r="G63" i="4" s="1"/>
  <c r="P43" i="4"/>
  <c r="F63" i="4" s="1"/>
  <c r="O43" i="4"/>
  <c r="E63" i="4" s="1"/>
  <c r="N43" i="4"/>
  <c r="D63" i="4" s="1"/>
  <c r="M43" i="4"/>
  <c r="C63" i="4" s="1"/>
  <c r="L43" i="4"/>
  <c r="B63" i="4" s="1"/>
  <c r="AC38" i="4"/>
  <c r="AB38" i="4"/>
  <c r="AA38" i="4"/>
  <c r="Z38" i="4"/>
  <c r="Y38" i="4"/>
  <c r="X38" i="4"/>
  <c r="W38" i="4"/>
  <c r="V38" i="4"/>
  <c r="S38" i="4"/>
  <c r="R38" i="4"/>
  <c r="Q38" i="4"/>
  <c r="P38" i="4"/>
  <c r="O38" i="4"/>
  <c r="N38" i="4"/>
  <c r="M38" i="4"/>
  <c r="L38" i="4"/>
  <c r="I38" i="4"/>
  <c r="H38" i="4"/>
  <c r="G38" i="4"/>
  <c r="F38" i="4"/>
  <c r="E38" i="4"/>
  <c r="D38" i="4"/>
  <c r="C38" i="4"/>
  <c r="B38" i="4"/>
  <c r="AC37" i="4"/>
  <c r="AB37" i="4"/>
  <c r="AA37" i="4"/>
  <c r="Z37" i="4"/>
  <c r="Y37" i="4"/>
  <c r="X37" i="4"/>
  <c r="W37" i="4"/>
  <c r="V37" i="4"/>
  <c r="S37" i="4"/>
  <c r="R37" i="4"/>
  <c r="Q37" i="4"/>
  <c r="P37" i="4"/>
  <c r="O37" i="4"/>
  <c r="N37" i="4"/>
  <c r="M37" i="4"/>
  <c r="L37" i="4"/>
  <c r="I37" i="4"/>
  <c r="H37" i="4"/>
  <c r="G37" i="4"/>
  <c r="F37" i="4"/>
  <c r="E37" i="4"/>
  <c r="D37" i="4"/>
  <c r="C37" i="4"/>
  <c r="B37" i="4"/>
  <c r="AC36" i="4"/>
  <c r="AB36" i="4"/>
  <c r="AA36" i="4"/>
  <c r="Z36" i="4"/>
  <c r="Y36" i="4"/>
  <c r="X36" i="4"/>
  <c r="W36" i="4"/>
  <c r="V36" i="4"/>
  <c r="S36" i="4"/>
  <c r="R36" i="4"/>
  <c r="Q36" i="4"/>
  <c r="P36" i="4"/>
  <c r="O36" i="4"/>
  <c r="N36" i="4"/>
  <c r="M36" i="4"/>
  <c r="L36" i="4"/>
  <c r="I36" i="4"/>
  <c r="H36" i="4"/>
  <c r="G36" i="4"/>
  <c r="F36" i="4"/>
  <c r="E36" i="4"/>
  <c r="D36" i="4"/>
  <c r="C36" i="4"/>
  <c r="B36" i="4"/>
  <c r="AC35" i="4"/>
  <c r="AB35" i="4"/>
  <c r="AA35" i="4"/>
  <c r="Z35" i="4"/>
  <c r="Y35" i="4"/>
  <c r="X35" i="4"/>
  <c r="W35" i="4"/>
  <c r="V35" i="4"/>
  <c r="S35" i="4"/>
  <c r="R35" i="4"/>
  <c r="Q35" i="4"/>
  <c r="P35" i="4"/>
  <c r="O35" i="4"/>
  <c r="N35" i="4"/>
  <c r="M35" i="4"/>
  <c r="L35" i="4"/>
  <c r="I35" i="4"/>
  <c r="H35" i="4"/>
  <c r="G35" i="4"/>
  <c r="F35" i="4"/>
  <c r="E35" i="4"/>
  <c r="D35" i="4"/>
  <c r="C35" i="4"/>
  <c r="B35" i="4"/>
  <c r="AC34" i="4"/>
  <c r="AB34" i="4"/>
  <c r="AA34" i="4"/>
  <c r="Z34" i="4"/>
  <c r="Y34" i="4"/>
  <c r="X34" i="4"/>
  <c r="W34" i="4"/>
  <c r="V34" i="4"/>
  <c r="S34" i="4"/>
  <c r="R34" i="4"/>
  <c r="Q34" i="4"/>
  <c r="P34" i="4"/>
  <c r="O34" i="4"/>
  <c r="N34" i="4"/>
  <c r="M34" i="4"/>
  <c r="L34" i="4"/>
  <c r="I34" i="4"/>
  <c r="H34" i="4"/>
  <c r="G34" i="4"/>
  <c r="F34" i="4"/>
  <c r="E34" i="4"/>
  <c r="D34" i="4"/>
  <c r="C34" i="4"/>
  <c r="B34" i="4"/>
  <c r="AC33" i="4"/>
  <c r="AB33" i="4"/>
  <c r="AA33" i="4"/>
  <c r="Z33" i="4"/>
  <c r="Y33" i="4"/>
  <c r="X33" i="4"/>
  <c r="W33" i="4"/>
  <c r="V33" i="4"/>
  <c r="S33" i="4"/>
  <c r="R33" i="4"/>
  <c r="Q33" i="4"/>
  <c r="P33" i="4"/>
  <c r="O33" i="4"/>
  <c r="N33" i="4"/>
  <c r="M33" i="4"/>
  <c r="L33" i="4"/>
  <c r="I33" i="4"/>
  <c r="H33" i="4"/>
  <c r="G33" i="4"/>
  <c r="F33" i="4"/>
  <c r="E33" i="4"/>
  <c r="D33" i="4"/>
  <c r="C33" i="4"/>
  <c r="B33" i="4"/>
  <c r="AC32" i="4"/>
  <c r="AB32" i="4"/>
  <c r="AA32" i="4"/>
  <c r="Z32" i="4"/>
  <c r="Y32" i="4"/>
  <c r="X32" i="4"/>
  <c r="W32" i="4"/>
  <c r="V32" i="4"/>
  <c r="S32" i="4"/>
  <c r="R32" i="4"/>
  <c r="Q32" i="4"/>
  <c r="P32" i="4"/>
  <c r="O32" i="4"/>
  <c r="N32" i="4"/>
  <c r="M32" i="4"/>
  <c r="L32" i="4"/>
  <c r="I32" i="4"/>
  <c r="H32" i="4"/>
  <c r="G32" i="4"/>
  <c r="F32" i="4"/>
  <c r="E32" i="4"/>
  <c r="D32" i="4"/>
  <c r="C32" i="4"/>
  <c r="B32" i="4"/>
  <c r="AC31" i="4"/>
  <c r="AB31" i="4"/>
  <c r="AA31" i="4"/>
  <c r="Z31" i="4"/>
  <c r="Y31" i="4"/>
  <c r="X31" i="4"/>
  <c r="W31" i="4"/>
  <c r="V31" i="4"/>
  <c r="S31" i="4"/>
  <c r="R31" i="4"/>
  <c r="Q31" i="4"/>
  <c r="P31" i="4"/>
  <c r="O31" i="4"/>
  <c r="N31" i="4"/>
  <c r="M31" i="4"/>
  <c r="L31" i="4"/>
  <c r="I31" i="4"/>
  <c r="H31" i="4"/>
  <c r="G31" i="4"/>
  <c r="F31" i="4"/>
  <c r="E31" i="4"/>
  <c r="D31" i="4"/>
  <c r="C31" i="4"/>
  <c r="B31" i="4"/>
  <c r="AC30" i="4"/>
  <c r="AB30" i="4"/>
  <c r="AA30" i="4"/>
  <c r="Z30" i="4"/>
  <c r="Y30" i="4"/>
  <c r="X30" i="4"/>
  <c r="W30" i="4"/>
  <c r="V30" i="4"/>
  <c r="S30" i="4"/>
  <c r="R30" i="4"/>
  <c r="Q30" i="4"/>
  <c r="P30" i="4"/>
  <c r="O30" i="4"/>
  <c r="N30" i="4"/>
  <c r="M30" i="4"/>
  <c r="L30" i="4"/>
  <c r="I30" i="4"/>
  <c r="H30" i="4"/>
  <c r="G30" i="4"/>
  <c r="F30" i="4"/>
  <c r="E30" i="4"/>
  <c r="D30" i="4"/>
  <c r="C30" i="4"/>
  <c r="B30" i="4"/>
  <c r="AC29" i="4"/>
  <c r="AB29" i="4"/>
  <c r="AA29" i="4"/>
  <c r="Z29" i="4"/>
  <c r="Y29" i="4"/>
  <c r="X29" i="4"/>
  <c r="W29" i="4"/>
  <c r="V29" i="4"/>
  <c r="S29" i="4"/>
  <c r="R29" i="4"/>
  <c r="Q29" i="4"/>
  <c r="P29" i="4"/>
  <c r="O29" i="4"/>
  <c r="N29" i="4"/>
  <c r="M29" i="4"/>
  <c r="L29" i="4"/>
  <c r="I29" i="4"/>
  <c r="H29" i="4"/>
  <c r="G29" i="4"/>
  <c r="F29" i="4"/>
  <c r="E29" i="4"/>
  <c r="D29" i="4"/>
  <c r="C29" i="4"/>
  <c r="B29" i="4"/>
  <c r="AC28" i="4"/>
  <c r="AB28" i="4"/>
  <c r="AA28" i="4"/>
  <c r="Z28" i="4"/>
  <c r="Y28" i="4"/>
  <c r="X28" i="4"/>
  <c r="W28" i="4"/>
  <c r="V28" i="4"/>
  <c r="S28" i="4"/>
  <c r="R28" i="4"/>
  <c r="Q28" i="4"/>
  <c r="P28" i="4"/>
  <c r="O28" i="4"/>
  <c r="N28" i="4"/>
  <c r="M28" i="4"/>
  <c r="L28" i="4"/>
  <c r="I28" i="4"/>
  <c r="H28" i="4"/>
  <c r="G28" i="4"/>
  <c r="F28" i="4"/>
  <c r="E28" i="4"/>
  <c r="D28" i="4"/>
  <c r="C28" i="4"/>
  <c r="B28" i="4"/>
  <c r="AC27" i="4"/>
  <c r="AB27" i="4"/>
  <c r="AA27" i="4"/>
  <c r="Z27" i="4"/>
  <c r="Y27" i="4"/>
  <c r="X27" i="4"/>
  <c r="W27" i="4"/>
  <c r="V27" i="4"/>
  <c r="S27" i="4"/>
  <c r="R27" i="4"/>
  <c r="Q27" i="4"/>
  <c r="P27" i="4"/>
  <c r="O27" i="4"/>
  <c r="N27" i="4"/>
  <c r="M27" i="4"/>
  <c r="L27" i="4"/>
  <c r="I27" i="4"/>
  <c r="H27" i="4"/>
  <c r="G27" i="4"/>
  <c r="F27" i="4"/>
  <c r="E27" i="4"/>
  <c r="D27" i="4"/>
  <c r="C27" i="4"/>
  <c r="B27" i="4"/>
  <c r="AC26" i="4"/>
  <c r="AB26" i="4"/>
  <c r="AA26" i="4"/>
  <c r="Z26" i="4"/>
  <c r="Y26" i="4"/>
  <c r="X26" i="4"/>
  <c r="W26" i="4"/>
  <c r="V26" i="4"/>
  <c r="S26" i="4"/>
  <c r="R26" i="4"/>
  <c r="Q26" i="4"/>
  <c r="P26" i="4"/>
  <c r="O26" i="4"/>
  <c r="N26" i="4"/>
  <c r="M26" i="4"/>
  <c r="L26" i="4"/>
  <c r="I26" i="4"/>
  <c r="H26" i="4"/>
  <c r="G26" i="4"/>
  <c r="F26" i="4"/>
  <c r="E26" i="4"/>
  <c r="D26" i="4"/>
  <c r="C26" i="4"/>
  <c r="B26" i="4"/>
  <c r="I21" i="4"/>
  <c r="S21" i="4" s="1"/>
  <c r="AC21" i="4" s="1"/>
  <c r="H21" i="4"/>
  <c r="R21" i="4" s="1"/>
  <c r="AB21" i="4" s="1"/>
  <c r="G21" i="4"/>
  <c r="Q21" i="4" s="1"/>
  <c r="AA21" i="4" s="1"/>
  <c r="F21" i="4"/>
  <c r="P21" i="4" s="1"/>
  <c r="Z21" i="4" s="1"/>
  <c r="E21" i="4"/>
  <c r="O21" i="4" s="1"/>
  <c r="Y21" i="4" s="1"/>
  <c r="D21" i="4"/>
  <c r="N21" i="4" s="1"/>
  <c r="X21" i="4" s="1"/>
  <c r="C21" i="4"/>
  <c r="M21" i="4" s="1"/>
  <c r="W21" i="4" s="1"/>
  <c r="B21" i="4"/>
  <c r="L21" i="4" s="1"/>
  <c r="V21" i="4" s="1"/>
  <c r="I20" i="4"/>
  <c r="S20" i="4" s="1"/>
  <c r="AC20" i="4" s="1"/>
  <c r="H20" i="4"/>
  <c r="R20" i="4" s="1"/>
  <c r="AB20" i="4" s="1"/>
  <c r="G20" i="4"/>
  <c r="Q20" i="4" s="1"/>
  <c r="AA20" i="4" s="1"/>
  <c r="F20" i="4"/>
  <c r="P20" i="4" s="1"/>
  <c r="Z20" i="4" s="1"/>
  <c r="E20" i="4"/>
  <c r="O20" i="4" s="1"/>
  <c r="Y20" i="4" s="1"/>
  <c r="D20" i="4"/>
  <c r="N20" i="4" s="1"/>
  <c r="X20" i="4" s="1"/>
  <c r="C20" i="4"/>
  <c r="M20" i="4" s="1"/>
  <c r="W20" i="4" s="1"/>
  <c r="B20" i="4"/>
  <c r="L20" i="4" s="1"/>
  <c r="V20" i="4" s="1"/>
  <c r="I19" i="4"/>
  <c r="S19" i="4" s="1"/>
  <c r="AC19" i="4" s="1"/>
  <c r="H19" i="4"/>
  <c r="R19" i="4" s="1"/>
  <c r="AB19" i="4" s="1"/>
  <c r="G19" i="4"/>
  <c r="Q19" i="4" s="1"/>
  <c r="AA19" i="4" s="1"/>
  <c r="F19" i="4"/>
  <c r="P19" i="4" s="1"/>
  <c r="Z19" i="4" s="1"/>
  <c r="E19" i="4"/>
  <c r="O19" i="4" s="1"/>
  <c r="Y19" i="4" s="1"/>
  <c r="D19" i="4"/>
  <c r="N19" i="4" s="1"/>
  <c r="X19" i="4" s="1"/>
  <c r="C19" i="4"/>
  <c r="M19" i="4" s="1"/>
  <c r="W19" i="4" s="1"/>
  <c r="B19" i="4"/>
  <c r="L19" i="4" s="1"/>
  <c r="V19" i="4" s="1"/>
  <c r="I18" i="4"/>
  <c r="S18" i="4" s="1"/>
  <c r="AC18" i="4" s="1"/>
  <c r="H18" i="4"/>
  <c r="R18" i="4" s="1"/>
  <c r="AB18" i="4" s="1"/>
  <c r="G18" i="4"/>
  <c r="Q18" i="4" s="1"/>
  <c r="AA18" i="4" s="1"/>
  <c r="F18" i="4"/>
  <c r="P18" i="4" s="1"/>
  <c r="Z18" i="4" s="1"/>
  <c r="E18" i="4"/>
  <c r="O18" i="4" s="1"/>
  <c r="Y18" i="4" s="1"/>
  <c r="D18" i="4"/>
  <c r="N18" i="4" s="1"/>
  <c r="X18" i="4" s="1"/>
  <c r="C18" i="4"/>
  <c r="M18" i="4" s="1"/>
  <c r="W18" i="4" s="1"/>
  <c r="B18" i="4"/>
  <c r="L18" i="4" s="1"/>
  <c r="V18" i="4" s="1"/>
  <c r="I17" i="4"/>
  <c r="S17" i="4" s="1"/>
  <c r="AC17" i="4" s="1"/>
  <c r="H17" i="4"/>
  <c r="R17" i="4" s="1"/>
  <c r="AB17" i="4" s="1"/>
  <c r="G17" i="4"/>
  <c r="Q17" i="4" s="1"/>
  <c r="AA17" i="4" s="1"/>
  <c r="F17" i="4"/>
  <c r="P17" i="4" s="1"/>
  <c r="Z17" i="4" s="1"/>
  <c r="E17" i="4"/>
  <c r="O17" i="4" s="1"/>
  <c r="Y17" i="4" s="1"/>
  <c r="D17" i="4"/>
  <c r="N17" i="4" s="1"/>
  <c r="X17" i="4" s="1"/>
  <c r="C17" i="4"/>
  <c r="M17" i="4" s="1"/>
  <c r="W17" i="4" s="1"/>
  <c r="B17" i="4"/>
  <c r="L17" i="4" s="1"/>
  <c r="V17" i="4" s="1"/>
  <c r="I16" i="4"/>
  <c r="S16" i="4" s="1"/>
  <c r="AC16" i="4" s="1"/>
  <c r="H16" i="4"/>
  <c r="R16" i="4" s="1"/>
  <c r="AB16" i="4" s="1"/>
  <c r="G16" i="4"/>
  <c r="Q16" i="4" s="1"/>
  <c r="AA16" i="4" s="1"/>
  <c r="F16" i="4"/>
  <c r="P16" i="4" s="1"/>
  <c r="Z16" i="4" s="1"/>
  <c r="E16" i="4"/>
  <c r="O16" i="4" s="1"/>
  <c r="Y16" i="4" s="1"/>
  <c r="D16" i="4"/>
  <c r="N16" i="4" s="1"/>
  <c r="X16" i="4" s="1"/>
  <c r="C16" i="4"/>
  <c r="M16" i="4" s="1"/>
  <c r="W16" i="4" s="1"/>
  <c r="B16" i="4"/>
  <c r="L16" i="4" s="1"/>
  <c r="V16" i="4" s="1"/>
  <c r="I15" i="4"/>
  <c r="S15" i="4" s="1"/>
  <c r="AC15" i="4" s="1"/>
  <c r="H15" i="4"/>
  <c r="R15" i="4" s="1"/>
  <c r="AB15" i="4" s="1"/>
  <c r="G15" i="4"/>
  <c r="Q15" i="4" s="1"/>
  <c r="AA15" i="4" s="1"/>
  <c r="F15" i="4"/>
  <c r="P15" i="4" s="1"/>
  <c r="Z15" i="4" s="1"/>
  <c r="E15" i="4"/>
  <c r="O15" i="4" s="1"/>
  <c r="Y15" i="4" s="1"/>
  <c r="D15" i="4"/>
  <c r="N15" i="4" s="1"/>
  <c r="X15" i="4" s="1"/>
  <c r="C15" i="4"/>
  <c r="M15" i="4" s="1"/>
  <c r="W15" i="4" s="1"/>
  <c r="B15" i="4"/>
  <c r="L15" i="4" s="1"/>
  <c r="V15" i="4" s="1"/>
  <c r="I14" i="4"/>
  <c r="S14" i="4" s="1"/>
  <c r="AC14" i="4" s="1"/>
  <c r="H14" i="4"/>
  <c r="R14" i="4" s="1"/>
  <c r="AB14" i="4" s="1"/>
  <c r="G14" i="4"/>
  <c r="Q14" i="4" s="1"/>
  <c r="AA14" i="4" s="1"/>
  <c r="F14" i="4"/>
  <c r="P14" i="4" s="1"/>
  <c r="Z14" i="4" s="1"/>
  <c r="E14" i="4"/>
  <c r="O14" i="4" s="1"/>
  <c r="Y14" i="4" s="1"/>
  <c r="D14" i="4"/>
  <c r="N14" i="4" s="1"/>
  <c r="X14" i="4" s="1"/>
  <c r="C14" i="4"/>
  <c r="M14" i="4" s="1"/>
  <c r="W14" i="4" s="1"/>
  <c r="B14" i="4"/>
  <c r="L14" i="4" s="1"/>
  <c r="V14" i="4" s="1"/>
  <c r="I13" i="4"/>
  <c r="S13" i="4" s="1"/>
  <c r="AC13" i="4" s="1"/>
  <c r="H13" i="4"/>
  <c r="R13" i="4" s="1"/>
  <c r="AB13" i="4" s="1"/>
  <c r="G13" i="4"/>
  <c r="Q13" i="4" s="1"/>
  <c r="AA13" i="4" s="1"/>
  <c r="F13" i="4"/>
  <c r="P13" i="4" s="1"/>
  <c r="Z13" i="4" s="1"/>
  <c r="E13" i="4"/>
  <c r="O13" i="4" s="1"/>
  <c r="Y13" i="4" s="1"/>
  <c r="D13" i="4"/>
  <c r="N13" i="4" s="1"/>
  <c r="X13" i="4" s="1"/>
  <c r="C13" i="4"/>
  <c r="M13" i="4" s="1"/>
  <c r="W13" i="4" s="1"/>
  <c r="B13" i="4"/>
  <c r="L13" i="4" s="1"/>
  <c r="V13" i="4" s="1"/>
  <c r="I12" i="4"/>
  <c r="S12" i="4" s="1"/>
  <c r="AC12" i="4" s="1"/>
  <c r="H12" i="4"/>
  <c r="R12" i="4" s="1"/>
  <c r="AB12" i="4" s="1"/>
  <c r="G12" i="4"/>
  <c r="Q12" i="4" s="1"/>
  <c r="AA12" i="4" s="1"/>
  <c r="F12" i="4"/>
  <c r="P12" i="4" s="1"/>
  <c r="Z12" i="4" s="1"/>
  <c r="E12" i="4"/>
  <c r="O12" i="4" s="1"/>
  <c r="Y12" i="4" s="1"/>
  <c r="D12" i="4"/>
  <c r="N12" i="4" s="1"/>
  <c r="X12" i="4" s="1"/>
  <c r="C12" i="4"/>
  <c r="M12" i="4" s="1"/>
  <c r="W12" i="4" s="1"/>
  <c r="B12" i="4"/>
  <c r="L12" i="4" s="1"/>
  <c r="V12" i="4" s="1"/>
  <c r="I11" i="4"/>
  <c r="S11" i="4" s="1"/>
  <c r="AC11" i="4" s="1"/>
  <c r="H11" i="4"/>
  <c r="R11" i="4" s="1"/>
  <c r="AB11" i="4" s="1"/>
  <c r="G11" i="4"/>
  <c r="Q11" i="4" s="1"/>
  <c r="AA11" i="4" s="1"/>
  <c r="F11" i="4"/>
  <c r="P11" i="4" s="1"/>
  <c r="Z11" i="4" s="1"/>
  <c r="E11" i="4"/>
  <c r="O11" i="4" s="1"/>
  <c r="Y11" i="4" s="1"/>
  <c r="D11" i="4"/>
  <c r="N11" i="4" s="1"/>
  <c r="X11" i="4" s="1"/>
  <c r="C11" i="4"/>
  <c r="M11" i="4" s="1"/>
  <c r="W11" i="4" s="1"/>
  <c r="B11" i="4"/>
  <c r="L11" i="4" s="1"/>
  <c r="V11" i="4" s="1"/>
  <c r="I10" i="4"/>
  <c r="S10" i="4" s="1"/>
  <c r="AC10" i="4" s="1"/>
  <c r="H10" i="4"/>
  <c r="R10" i="4" s="1"/>
  <c r="AB10" i="4" s="1"/>
  <c r="G10" i="4"/>
  <c r="Q10" i="4" s="1"/>
  <c r="AA10" i="4" s="1"/>
  <c r="F10" i="4"/>
  <c r="P10" i="4" s="1"/>
  <c r="Z10" i="4" s="1"/>
  <c r="E10" i="4"/>
  <c r="O10" i="4" s="1"/>
  <c r="Y10" i="4" s="1"/>
  <c r="D10" i="4"/>
  <c r="N10" i="4" s="1"/>
  <c r="X10" i="4" s="1"/>
  <c r="C10" i="4"/>
  <c r="M10" i="4" s="1"/>
  <c r="W10" i="4" s="1"/>
  <c r="B10" i="4"/>
  <c r="L10" i="4" s="1"/>
  <c r="V10" i="4" s="1"/>
  <c r="I9" i="4"/>
  <c r="S9" i="4" s="1"/>
  <c r="AC9" i="4" s="1"/>
  <c r="H9" i="4"/>
  <c r="R9" i="4" s="1"/>
  <c r="AB9" i="4" s="1"/>
  <c r="G9" i="4"/>
  <c r="Q9" i="4" s="1"/>
  <c r="AA9" i="4" s="1"/>
  <c r="F9" i="4"/>
  <c r="P9" i="4" s="1"/>
  <c r="Z9" i="4" s="1"/>
  <c r="E9" i="4"/>
  <c r="O9" i="4" s="1"/>
  <c r="Y9" i="4" s="1"/>
  <c r="D9" i="4"/>
  <c r="N9" i="4" s="1"/>
  <c r="X9" i="4" s="1"/>
  <c r="C9" i="4"/>
  <c r="M9" i="4" s="1"/>
  <c r="W9" i="4" s="1"/>
  <c r="B9" i="4"/>
  <c r="L9" i="4" s="1"/>
  <c r="V9" i="4" s="1"/>
  <c r="L43" i="1"/>
  <c r="B63" i="1" s="1"/>
  <c r="M43" i="1"/>
  <c r="C63" i="1" s="1"/>
  <c r="N43" i="1"/>
  <c r="D63" i="1" s="1"/>
  <c r="O43" i="1"/>
  <c r="E63" i="1" s="1"/>
  <c r="L44" i="1"/>
  <c r="M44" i="1"/>
  <c r="C64" i="1" s="1"/>
  <c r="N44" i="1"/>
  <c r="D64" i="1" s="1"/>
  <c r="O44" i="1"/>
  <c r="E64" i="1" s="1"/>
  <c r="L45" i="1"/>
  <c r="B65" i="1" s="1"/>
  <c r="M45" i="1"/>
  <c r="C65" i="1" s="1"/>
  <c r="N45" i="1"/>
  <c r="D65" i="1" s="1"/>
  <c r="O45" i="1"/>
  <c r="E65" i="1" s="1"/>
  <c r="L46" i="1"/>
  <c r="M46" i="1"/>
  <c r="C66" i="1" s="1"/>
  <c r="N46" i="1"/>
  <c r="D66" i="1" s="1"/>
  <c r="O46" i="1"/>
  <c r="E66" i="1" s="1"/>
  <c r="L47" i="1"/>
  <c r="B67" i="1" s="1"/>
  <c r="M47" i="1"/>
  <c r="C67" i="1" s="1"/>
  <c r="N47" i="1"/>
  <c r="D67" i="1" s="1"/>
  <c r="O47" i="1"/>
  <c r="E67" i="1" s="1"/>
  <c r="L48" i="1"/>
  <c r="M48" i="1"/>
  <c r="N48" i="1"/>
  <c r="D68" i="1" s="1"/>
  <c r="O48" i="1"/>
  <c r="E68" i="1" s="1"/>
  <c r="L49" i="1"/>
  <c r="B69" i="1" s="1"/>
  <c r="M49" i="1"/>
  <c r="C69" i="1" s="1"/>
  <c r="N49" i="1"/>
  <c r="D69" i="1" s="1"/>
  <c r="O49" i="1"/>
  <c r="E69" i="1" s="1"/>
  <c r="L50" i="1"/>
  <c r="B70" i="1" s="1"/>
  <c r="M50" i="1"/>
  <c r="C70" i="1" s="1"/>
  <c r="N50" i="1"/>
  <c r="D70" i="1" s="1"/>
  <c r="O50" i="1"/>
  <c r="E70" i="1" s="1"/>
  <c r="B10" i="1"/>
  <c r="C10" i="1"/>
  <c r="M10" i="1" s="1"/>
  <c r="W10" i="1" s="1"/>
  <c r="D10" i="1"/>
  <c r="E10" i="1"/>
  <c r="F10" i="1"/>
  <c r="G10" i="1"/>
  <c r="H10" i="1"/>
  <c r="R10" i="1" s="1"/>
  <c r="AB10" i="1" s="1"/>
  <c r="I10" i="1"/>
  <c r="S10" i="1" s="1"/>
  <c r="AC10" i="1" s="1"/>
  <c r="B11" i="1"/>
  <c r="C11" i="1"/>
  <c r="M11" i="1" s="1"/>
  <c r="W11" i="1" s="1"/>
  <c r="D11" i="1"/>
  <c r="N11" i="1" s="1"/>
  <c r="X11" i="1" s="1"/>
  <c r="E11" i="1"/>
  <c r="F11" i="1"/>
  <c r="G11" i="1"/>
  <c r="H11" i="1"/>
  <c r="I11" i="1"/>
  <c r="S11" i="1" s="1"/>
  <c r="AC11" i="1" s="1"/>
  <c r="B12" i="1"/>
  <c r="L12" i="1" s="1"/>
  <c r="V12" i="1" s="1"/>
  <c r="C12" i="1"/>
  <c r="M12" i="1" s="1"/>
  <c r="W12" i="1" s="1"/>
  <c r="D12" i="1"/>
  <c r="N12" i="1" s="1"/>
  <c r="X12" i="1" s="1"/>
  <c r="E12" i="1"/>
  <c r="F12" i="1"/>
  <c r="G12" i="1"/>
  <c r="H12" i="1"/>
  <c r="I12" i="1"/>
  <c r="S12" i="1" s="1"/>
  <c r="AC12" i="1" s="1"/>
  <c r="B13" i="1"/>
  <c r="C13" i="1"/>
  <c r="M13" i="1" s="1"/>
  <c r="W13" i="1" s="1"/>
  <c r="D13" i="1"/>
  <c r="N13" i="1" s="1"/>
  <c r="X13" i="1" s="1"/>
  <c r="E13" i="1"/>
  <c r="F13" i="1"/>
  <c r="G13" i="1"/>
  <c r="H13" i="1"/>
  <c r="R13" i="1" s="1"/>
  <c r="AB13" i="1" s="1"/>
  <c r="I13" i="1"/>
  <c r="S13" i="1" s="1"/>
  <c r="AC13" i="1" s="1"/>
  <c r="B14" i="1"/>
  <c r="C14" i="1"/>
  <c r="M14" i="1" s="1"/>
  <c r="W14" i="1" s="1"/>
  <c r="D14" i="1"/>
  <c r="E14" i="1"/>
  <c r="F14" i="1"/>
  <c r="G14" i="1"/>
  <c r="H14" i="1"/>
  <c r="R14" i="1" s="1"/>
  <c r="AB14" i="1" s="1"/>
  <c r="I14" i="1"/>
  <c r="S14" i="1" s="1"/>
  <c r="AC14" i="1" s="1"/>
  <c r="B15" i="1"/>
  <c r="C15" i="1"/>
  <c r="M15" i="1" s="1"/>
  <c r="W15" i="1" s="1"/>
  <c r="D15" i="1"/>
  <c r="N15" i="1" s="1"/>
  <c r="X15" i="1" s="1"/>
  <c r="E15" i="1"/>
  <c r="F15" i="1"/>
  <c r="G15" i="1"/>
  <c r="H15" i="1"/>
  <c r="I15" i="1"/>
  <c r="S15" i="1" s="1"/>
  <c r="AC15" i="1" s="1"/>
  <c r="B16" i="1"/>
  <c r="C16" i="1"/>
  <c r="M16" i="1" s="1"/>
  <c r="W16" i="1" s="1"/>
  <c r="D16" i="1"/>
  <c r="N16" i="1" s="1"/>
  <c r="X16" i="1" s="1"/>
  <c r="E16" i="1"/>
  <c r="F16" i="1"/>
  <c r="G16" i="1"/>
  <c r="H16" i="1"/>
  <c r="R16" i="1" s="1"/>
  <c r="AB16" i="1" s="1"/>
  <c r="I16" i="1"/>
  <c r="S16" i="1" s="1"/>
  <c r="AC16" i="1" s="1"/>
  <c r="B17" i="1"/>
  <c r="C17" i="1"/>
  <c r="M17" i="1" s="1"/>
  <c r="W17" i="1" s="1"/>
  <c r="D17" i="1"/>
  <c r="N17" i="1" s="1"/>
  <c r="X17" i="1" s="1"/>
  <c r="E17" i="1"/>
  <c r="F17" i="1"/>
  <c r="G17" i="1"/>
  <c r="H17" i="1"/>
  <c r="R17" i="1" s="1"/>
  <c r="AB17" i="1" s="1"/>
  <c r="I17" i="1"/>
  <c r="S17" i="1" s="1"/>
  <c r="AC17" i="1" s="1"/>
  <c r="B18" i="1"/>
  <c r="C18" i="1"/>
  <c r="M18" i="1" s="1"/>
  <c r="W18" i="1" s="1"/>
  <c r="D18" i="1"/>
  <c r="E18" i="1"/>
  <c r="O18" i="1" s="1"/>
  <c r="Y18" i="1" s="1"/>
  <c r="F18" i="1"/>
  <c r="G18" i="1"/>
  <c r="H18" i="1"/>
  <c r="I18" i="1"/>
  <c r="S18" i="1" s="1"/>
  <c r="AC18" i="1" s="1"/>
  <c r="B19" i="1"/>
  <c r="L19" i="1" s="1"/>
  <c r="V19" i="1" s="1"/>
  <c r="C19" i="1"/>
  <c r="M19" i="1" s="1"/>
  <c r="W19" i="1" s="1"/>
  <c r="D19" i="1"/>
  <c r="N19" i="1" s="1"/>
  <c r="X19" i="1" s="1"/>
  <c r="E19" i="1"/>
  <c r="F19" i="1"/>
  <c r="G19" i="1"/>
  <c r="H19" i="1"/>
  <c r="I19" i="1"/>
  <c r="S19" i="1" s="1"/>
  <c r="AC19" i="1" s="1"/>
  <c r="B20" i="1"/>
  <c r="C20" i="1"/>
  <c r="M20" i="1" s="1"/>
  <c r="W20" i="1" s="1"/>
  <c r="D20" i="1"/>
  <c r="E20" i="1"/>
  <c r="F20" i="1"/>
  <c r="G20" i="1"/>
  <c r="H20" i="1"/>
  <c r="R20" i="1" s="1"/>
  <c r="AB20" i="1" s="1"/>
  <c r="I20" i="1"/>
  <c r="S20" i="1" s="1"/>
  <c r="AC20" i="1" s="1"/>
  <c r="B21" i="1"/>
  <c r="L21" i="1" s="1"/>
  <c r="V21" i="1" s="1"/>
  <c r="C21" i="1"/>
  <c r="M21" i="1" s="1"/>
  <c r="W21" i="1" s="1"/>
  <c r="D21" i="1"/>
  <c r="N21" i="1" s="1"/>
  <c r="X21" i="1" s="1"/>
  <c r="E21" i="1"/>
  <c r="F21" i="1"/>
  <c r="G21" i="1"/>
  <c r="H21" i="1"/>
  <c r="I21" i="1"/>
  <c r="S21" i="1" s="1"/>
  <c r="AC21" i="1" s="1"/>
  <c r="C9" i="1"/>
  <c r="M9" i="1" s="1"/>
  <c r="W9" i="1" s="1"/>
  <c r="D9" i="1"/>
  <c r="N9" i="1" s="1"/>
  <c r="X9" i="1" s="1"/>
  <c r="E9" i="1"/>
  <c r="F9" i="1"/>
  <c r="P9" i="1" s="1"/>
  <c r="Z9" i="1" s="1"/>
  <c r="G9" i="1"/>
  <c r="H9" i="1"/>
  <c r="I9" i="1"/>
  <c r="S9" i="1" s="1"/>
  <c r="AC9" i="1" s="1"/>
  <c r="B9" i="1"/>
  <c r="L9" i="1" s="1"/>
  <c r="V9" i="1" s="1"/>
  <c r="B64" i="1"/>
  <c r="B66" i="1"/>
  <c r="B29" i="1"/>
  <c r="V53" i="3"/>
  <c r="V30" i="1" s="1"/>
  <c r="S57" i="3"/>
  <c r="B50" i="3"/>
  <c r="L50" i="3" s="1"/>
  <c r="V50" i="3" s="1"/>
  <c r="V27" i="1" s="1"/>
  <c r="C50" i="3"/>
  <c r="C27" i="1" s="1"/>
  <c r="D50" i="3"/>
  <c r="E50" i="3"/>
  <c r="F50" i="3"/>
  <c r="F27" i="1" s="1"/>
  <c r="G50" i="3"/>
  <c r="G27" i="1" s="1"/>
  <c r="H50" i="3"/>
  <c r="R50" i="3" s="1"/>
  <c r="I50" i="3"/>
  <c r="I27" i="1" s="1"/>
  <c r="B51" i="3"/>
  <c r="L51" i="3" s="1"/>
  <c r="L28" i="1" s="1"/>
  <c r="C51" i="3"/>
  <c r="C28" i="1" s="1"/>
  <c r="D51" i="3"/>
  <c r="E51" i="3"/>
  <c r="F51" i="3"/>
  <c r="F28" i="1" s="1"/>
  <c r="G51" i="3"/>
  <c r="G28" i="1" s="1"/>
  <c r="H51" i="3"/>
  <c r="R51" i="3" s="1"/>
  <c r="I51" i="3"/>
  <c r="I28" i="1" s="1"/>
  <c r="B52" i="3"/>
  <c r="L52" i="3" s="1"/>
  <c r="L29" i="1" s="1"/>
  <c r="C52" i="3"/>
  <c r="C29" i="1" s="1"/>
  <c r="D52" i="3"/>
  <c r="E52" i="3"/>
  <c r="F52" i="3"/>
  <c r="F29" i="1" s="1"/>
  <c r="G52" i="3"/>
  <c r="G29" i="1" s="1"/>
  <c r="H52" i="3"/>
  <c r="R52" i="3" s="1"/>
  <c r="I52" i="3"/>
  <c r="I29" i="1" s="1"/>
  <c r="B53" i="3"/>
  <c r="L53" i="3" s="1"/>
  <c r="L30" i="1" s="1"/>
  <c r="C53" i="3"/>
  <c r="C30" i="1" s="1"/>
  <c r="D53" i="3"/>
  <c r="E53" i="3"/>
  <c r="F53" i="3"/>
  <c r="F30" i="1" s="1"/>
  <c r="G53" i="3"/>
  <c r="G30" i="1" s="1"/>
  <c r="H53" i="3"/>
  <c r="R53" i="3" s="1"/>
  <c r="I53" i="3"/>
  <c r="I30" i="1" s="1"/>
  <c r="B54" i="3"/>
  <c r="L54" i="3" s="1"/>
  <c r="V54" i="3" s="1"/>
  <c r="V31" i="1" s="1"/>
  <c r="C54" i="3"/>
  <c r="C31" i="1" s="1"/>
  <c r="D54" i="3"/>
  <c r="E54" i="3"/>
  <c r="F54" i="3"/>
  <c r="F31" i="1" s="1"/>
  <c r="G54" i="3"/>
  <c r="G31" i="1" s="1"/>
  <c r="H54" i="3"/>
  <c r="R54" i="3" s="1"/>
  <c r="I54" i="3"/>
  <c r="I31" i="1" s="1"/>
  <c r="B55" i="3"/>
  <c r="L55" i="3" s="1"/>
  <c r="V55" i="3" s="1"/>
  <c r="V32" i="1" s="1"/>
  <c r="C55" i="3"/>
  <c r="C32" i="1" s="1"/>
  <c r="D55" i="3"/>
  <c r="E55" i="3"/>
  <c r="F55" i="3"/>
  <c r="F32" i="1" s="1"/>
  <c r="G55" i="3"/>
  <c r="G32" i="1" s="1"/>
  <c r="H55" i="3"/>
  <c r="R55" i="3" s="1"/>
  <c r="I55" i="3"/>
  <c r="I32" i="1" s="1"/>
  <c r="B56" i="3"/>
  <c r="L56" i="3" s="1"/>
  <c r="L33" i="1" s="1"/>
  <c r="C56" i="3"/>
  <c r="C33" i="1" s="1"/>
  <c r="D56" i="3"/>
  <c r="E56" i="3"/>
  <c r="F56" i="3"/>
  <c r="F33" i="1" s="1"/>
  <c r="G56" i="3"/>
  <c r="G33" i="1" s="1"/>
  <c r="H56" i="3"/>
  <c r="R56" i="3" s="1"/>
  <c r="I56" i="3"/>
  <c r="I33" i="1" s="1"/>
  <c r="B57" i="3"/>
  <c r="L57" i="3" s="1"/>
  <c r="V57" i="3" s="1"/>
  <c r="V34" i="1" s="1"/>
  <c r="C57" i="3"/>
  <c r="C34" i="1" s="1"/>
  <c r="D57" i="3"/>
  <c r="E57" i="3"/>
  <c r="F57" i="3"/>
  <c r="F34" i="1" s="1"/>
  <c r="G57" i="3"/>
  <c r="G34" i="1" s="1"/>
  <c r="H57" i="3"/>
  <c r="R57" i="3" s="1"/>
  <c r="I57" i="3"/>
  <c r="I34" i="1" s="1"/>
  <c r="B58" i="3"/>
  <c r="L58" i="3" s="1"/>
  <c r="L35" i="1" s="1"/>
  <c r="C58" i="3"/>
  <c r="C35" i="1" s="1"/>
  <c r="D58" i="3"/>
  <c r="E58" i="3"/>
  <c r="F58" i="3"/>
  <c r="F35" i="1" s="1"/>
  <c r="G58" i="3"/>
  <c r="G35" i="1" s="1"/>
  <c r="H58" i="3"/>
  <c r="R58" i="3" s="1"/>
  <c r="I58" i="3"/>
  <c r="I35" i="1" s="1"/>
  <c r="B59" i="3"/>
  <c r="L59" i="3" s="1"/>
  <c r="L36" i="1" s="1"/>
  <c r="C59" i="3"/>
  <c r="C36" i="1" s="1"/>
  <c r="D59" i="3"/>
  <c r="E59" i="3"/>
  <c r="F59" i="3"/>
  <c r="F36" i="1" s="1"/>
  <c r="G59" i="3"/>
  <c r="G36" i="1" s="1"/>
  <c r="H59" i="3"/>
  <c r="R59" i="3" s="1"/>
  <c r="I59" i="3"/>
  <c r="I36" i="1" s="1"/>
  <c r="B60" i="3"/>
  <c r="L60" i="3" s="1"/>
  <c r="L37" i="1" s="1"/>
  <c r="C60" i="3"/>
  <c r="C37" i="1" s="1"/>
  <c r="D60" i="3"/>
  <c r="E60" i="3"/>
  <c r="F60" i="3"/>
  <c r="F37" i="1" s="1"/>
  <c r="G60" i="3"/>
  <c r="G37" i="1" s="1"/>
  <c r="H60" i="3"/>
  <c r="R60" i="3" s="1"/>
  <c r="I60" i="3"/>
  <c r="I37" i="1" s="1"/>
  <c r="B61" i="3"/>
  <c r="L61" i="3" s="1"/>
  <c r="V61" i="3" s="1"/>
  <c r="V38" i="1" s="1"/>
  <c r="C61" i="3"/>
  <c r="C38" i="1" s="1"/>
  <c r="D61" i="3"/>
  <c r="E61" i="3"/>
  <c r="F61" i="3"/>
  <c r="F38" i="1" s="1"/>
  <c r="G61" i="3"/>
  <c r="G38" i="1" s="1"/>
  <c r="H61" i="3"/>
  <c r="R61" i="3" s="1"/>
  <c r="I61" i="3"/>
  <c r="I38" i="1" s="1"/>
  <c r="C49" i="3"/>
  <c r="M49" i="3" s="1"/>
  <c r="W49" i="3" s="1"/>
  <c r="W26" i="1" s="1"/>
  <c r="D49" i="3"/>
  <c r="D26" i="1" s="1"/>
  <c r="E49" i="3"/>
  <c r="F49" i="3"/>
  <c r="F26" i="1" s="1"/>
  <c r="G49" i="3"/>
  <c r="G26" i="1" s="1"/>
  <c r="H49" i="3"/>
  <c r="R49" i="3" s="1"/>
  <c r="I49" i="3"/>
  <c r="I26" i="1" s="1"/>
  <c r="B49" i="3"/>
  <c r="B26" i="1" s="1"/>
  <c r="L10" i="1"/>
  <c r="V10" i="1" s="1"/>
  <c r="P10" i="1"/>
  <c r="Z10" i="1" s="1"/>
  <c r="L11" i="1"/>
  <c r="V11" i="1" s="1"/>
  <c r="O11" i="1"/>
  <c r="Y11" i="1" s="1"/>
  <c r="P11" i="1"/>
  <c r="Z11" i="1" s="1"/>
  <c r="R11" i="1"/>
  <c r="AB11" i="1" s="1"/>
  <c r="O12" i="1"/>
  <c r="Y12" i="1" s="1"/>
  <c r="P12" i="1"/>
  <c r="Z12" i="1" s="1"/>
  <c r="L13" i="1"/>
  <c r="V13" i="1" s="1"/>
  <c r="O13" i="1"/>
  <c r="Y13" i="1" s="1"/>
  <c r="P13" i="1"/>
  <c r="Z13" i="1" s="1"/>
  <c r="L14" i="1"/>
  <c r="V14" i="1" s="1"/>
  <c r="N14" i="1"/>
  <c r="X14" i="1" s="1"/>
  <c r="O14" i="1"/>
  <c r="Y14" i="1" s="1"/>
  <c r="P14" i="1"/>
  <c r="Z14" i="1" s="1"/>
  <c r="L15" i="1"/>
  <c r="V15" i="1" s="1"/>
  <c r="O15" i="1"/>
  <c r="Y15" i="1" s="1"/>
  <c r="P15" i="1"/>
  <c r="Z15" i="1" s="1"/>
  <c r="L16" i="1"/>
  <c r="V16" i="1" s="1"/>
  <c r="O16" i="1"/>
  <c r="Y16" i="1" s="1"/>
  <c r="P16" i="1"/>
  <c r="Z16" i="1" s="1"/>
  <c r="L17" i="1"/>
  <c r="V17" i="1" s="1"/>
  <c r="O17" i="1"/>
  <c r="Y17" i="1" s="1"/>
  <c r="P17" i="1"/>
  <c r="Z17" i="1" s="1"/>
  <c r="L18" i="1"/>
  <c r="V18" i="1" s="1"/>
  <c r="P18" i="1"/>
  <c r="Z18" i="1" s="1"/>
  <c r="O19" i="1"/>
  <c r="Y19" i="1" s="1"/>
  <c r="P19" i="1"/>
  <c r="Z19" i="1" s="1"/>
  <c r="R19" i="1"/>
  <c r="AB19" i="1" s="1"/>
  <c r="L20" i="1"/>
  <c r="V20" i="1" s="1"/>
  <c r="O20" i="1"/>
  <c r="Y20" i="1" s="1"/>
  <c r="P20" i="1"/>
  <c r="Z20" i="1" s="1"/>
  <c r="O21" i="1"/>
  <c r="Y21" i="1" s="1"/>
  <c r="P21" i="1"/>
  <c r="Z21" i="1" s="1"/>
  <c r="O9" i="1"/>
  <c r="Y9" i="1" s="1"/>
  <c r="Q9" i="1"/>
  <c r="AA9" i="1" s="1"/>
  <c r="R9" i="1"/>
  <c r="AB9" i="1" s="1"/>
  <c r="S40" i="3"/>
  <c r="R40" i="3"/>
  <c r="Q40" i="3"/>
  <c r="P40" i="3"/>
  <c r="O40" i="3"/>
  <c r="N40" i="3"/>
  <c r="M40" i="3"/>
  <c r="L40" i="3"/>
  <c r="S39" i="3"/>
  <c r="R39" i="3"/>
  <c r="Q39" i="3"/>
  <c r="P39" i="3"/>
  <c r="O39" i="3"/>
  <c r="N39" i="3"/>
  <c r="M39" i="3"/>
  <c r="L39" i="3"/>
  <c r="S38" i="3"/>
  <c r="R38" i="3"/>
  <c r="Q38" i="3"/>
  <c r="P38" i="3"/>
  <c r="O38" i="3"/>
  <c r="N38" i="3"/>
  <c r="M38" i="3"/>
  <c r="L38" i="3"/>
  <c r="S37" i="3"/>
  <c r="R37" i="3"/>
  <c r="Q37" i="3"/>
  <c r="P37" i="3"/>
  <c r="O37" i="3"/>
  <c r="N37" i="3"/>
  <c r="M37" i="3"/>
  <c r="L37" i="3"/>
  <c r="S36" i="3"/>
  <c r="R36" i="3"/>
  <c r="Q36" i="3"/>
  <c r="P36" i="3"/>
  <c r="O36" i="3"/>
  <c r="N36" i="3"/>
  <c r="M36" i="3"/>
  <c r="L36" i="3"/>
  <c r="S35" i="3"/>
  <c r="R35" i="3"/>
  <c r="Q35" i="3"/>
  <c r="P35" i="3"/>
  <c r="O35" i="3"/>
  <c r="N35" i="3"/>
  <c r="M35" i="3"/>
  <c r="L35" i="3"/>
  <c r="S34" i="3"/>
  <c r="R34" i="3"/>
  <c r="Q34" i="3"/>
  <c r="P34" i="3"/>
  <c r="O34" i="3"/>
  <c r="N34" i="3"/>
  <c r="M34" i="3"/>
  <c r="L34" i="3"/>
  <c r="S33" i="3"/>
  <c r="R33" i="3"/>
  <c r="Q33" i="3"/>
  <c r="P33" i="3"/>
  <c r="O33" i="3"/>
  <c r="N33" i="3"/>
  <c r="M33" i="3"/>
  <c r="L33" i="3"/>
  <c r="S32" i="3"/>
  <c r="R32" i="3"/>
  <c r="Q32" i="3"/>
  <c r="P32" i="3"/>
  <c r="O32" i="3"/>
  <c r="N32" i="3"/>
  <c r="M32" i="3"/>
  <c r="L32" i="3"/>
  <c r="S31" i="3"/>
  <c r="R31" i="3"/>
  <c r="Q31" i="3"/>
  <c r="P31" i="3"/>
  <c r="O31" i="3"/>
  <c r="N31" i="3"/>
  <c r="M31" i="3"/>
  <c r="L31" i="3"/>
  <c r="S30" i="3"/>
  <c r="R30" i="3"/>
  <c r="Q30" i="3"/>
  <c r="P30" i="3"/>
  <c r="O30" i="3"/>
  <c r="N30" i="3"/>
  <c r="M30" i="3"/>
  <c r="L30" i="3"/>
  <c r="S29" i="3"/>
  <c r="R29" i="3"/>
  <c r="Q29" i="3"/>
  <c r="P29" i="3"/>
  <c r="O29" i="3"/>
  <c r="N29" i="3"/>
  <c r="M29" i="3"/>
  <c r="L29" i="3"/>
  <c r="S28" i="3"/>
  <c r="R28" i="3"/>
  <c r="Q28" i="3"/>
  <c r="P28" i="3"/>
  <c r="O28" i="3"/>
  <c r="N28" i="3"/>
  <c r="M28" i="3"/>
  <c r="L28" i="3"/>
  <c r="L11" i="3"/>
  <c r="M11" i="3"/>
  <c r="N11" i="3"/>
  <c r="O11" i="3"/>
  <c r="P11" i="3"/>
  <c r="Q11" i="3"/>
  <c r="R11" i="3"/>
  <c r="S11" i="3"/>
  <c r="L12" i="3"/>
  <c r="M12" i="3"/>
  <c r="N12" i="3"/>
  <c r="O12" i="3"/>
  <c r="P12" i="3"/>
  <c r="Q12" i="3"/>
  <c r="R12" i="3"/>
  <c r="S12" i="3"/>
  <c r="L13" i="3"/>
  <c r="M13" i="3"/>
  <c r="N13" i="3"/>
  <c r="O13" i="3"/>
  <c r="P13" i="3"/>
  <c r="Q13" i="3"/>
  <c r="R13" i="3"/>
  <c r="S13" i="3"/>
  <c r="L14" i="3"/>
  <c r="M14" i="3"/>
  <c r="N14" i="3"/>
  <c r="O14" i="3"/>
  <c r="P14" i="3"/>
  <c r="Q14" i="3"/>
  <c r="R14" i="3"/>
  <c r="S14" i="3"/>
  <c r="L15" i="3"/>
  <c r="M15" i="3"/>
  <c r="N15" i="3"/>
  <c r="O15" i="3"/>
  <c r="P15" i="3"/>
  <c r="Q15" i="3"/>
  <c r="R15" i="3"/>
  <c r="S15" i="3"/>
  <c r="L16" i="3"/>
  <c r="M16" i="3"/>
  <c r="N16" i="3"/>
  <c r="O16" i="3"/>
  <c r="P16" i="3"/>
  <c r="Q16" i="3"/>
  <c r="R16" i="3"/>
  <c r="S16" i="3"/>
  <c r="L17" i="3"/>
  <c r="M17" i="3"/>
  <c r="N17" i="3"/>
  <c r="O17" i="3"/>
  <c r="P17" i="3"/>
  <c r="Q17" i="3"/>
  <c r="R17" i="3"/>
  <c r="S17" i="3"/>
  <c r="L18" i="3"/>
  <c r="M18" i="3"/>
  <c r="N18" i="3"/>
  <c r="O18" i="3"/>
  <c r="P18" i="3"/>
  <c r="Q18" i="3"/>
  <c r="R18" i="3"/>
  <c r="S18" i="3"/>
  <c r="L19" i="3"/>
  <c r="M19" i="3"/>
  <c r="N19" i="3"/>
  <c r="O19" i="3"/>
  <c r="P19" i="3"/>
  <c r="Q19" i="3"/>
  <c r="R19" i="3"/>
  <c r="S19" i="3"/>
  <c r="L20" i="3"/>
  <c r="M20" i="3"/>
  <c r="N20" i="3"/>
  <c r="O20" i="3"/>
  <c r="P20" i="3"/>
  <c r="Q20" i="3"/>
  <c r="R20" i="3"/>
  <c r="S20" i="3"/>
  <c r="L21" i="3"/>
  <c r="M21" i="3"/>
  <c r="N21" i="3"/>
  <c r="O21" i="3"/>
  <c r="P21" i="3"/>
  <c r="Q21" i="3"/>
  <c r="R21" i="3"/>
  <c r="S21" i="3"/>
  <c r="L22" i="3"/>
  <c r="M22" i="3"/>
  <c r="N22" i="3"/>
  <c r="O22" i="3"/>
  <c r="P22" i="3"/>
  <c r="Q22" i="3"/>
  <c r="R22" i="3"/>
  <c r="S22" i="3"/>
  <c r="M10" i="3"/>
  <c r="N10" i="3"/>
  <c r="O10" i="3"/>
  <c r="P10" i="3"/>
  <c r="Q10" i="3"/>
  <c r="R10" i="3"/>
  <c r="S10" i="3"/>
  <c r="L10" i="3"/>
  <c r="B68" i="1"/>
  <c r="C68" i="1"/>
  <c r="O10" i="1"/>
  <c r="Y10" i="1" s="1"/>
  <c r="S55" i="1"/>
  <c r="I75" i="1" s="1"/>
  <c r="R55" i="1"/>
  <c r="H75" i="1" s="1"/>
  <c r="Q55" i="1"/>
  <c r="G75" i="1" s="1"/>
  <c r="P55" i="1"/>
  <c r="F75" i="1" s="1"/>
  <c r="O55" i="1"/>
  <c r="E75" i="1" s="1"/>
  <c r="N55" i="1"/>
  <c r="D75" i="1" s="1"/>
  <c r="M55" i="1"/>
  <c r="C75" i="1" s="1"/>
  <c r="L55" i="1"/>
  <c r="B75" i="1" s="1"/>
  <c r="S54" i="1"/>
  <c r="I74" i="1" s="1"/>
  <c r="R54" i="1"/>
  <c r="H74" i="1" s="1"/>
  <c r="Q54" i="1"/>
  <c r="G74" i="1" s="1"/>
  <c r="P54" i="1"/>
  <c r="F74" i="1" s="1"/>
  <c r="O54" i="1"/>
  <c r="E74" i="1" s="1"/>
  <c r="N54" i="1"/>
  <c r="D74" i="1" s="1"/>
  <c r="M54" i="1"/>
  <c r="C74" i="1" s="1"/>
  <c r="L54" i="1"/>
  <c r="B74" i="1" s="1"/>
  <c r="S53" i="1"/>
  <c r="I73" i="1" s="1"/>
  <c r="R53" i="1"/>
  <c r="H73" i="1" s="1"/>
  <c r="Q53" i="1"/>
  <c r="G73" i="1" s="1"/>
  <c r="P53" i="1"/>
  <c r="F73" i="1" s="1"/>
  <c r="O53" i="1"/>
  <c r="E73" i="1" s="1"/>
  <c r="N53" i="1"/>
  <c r="D73" i="1" s="1"/>
  <c r="M53" i="1"/>
  <c r="C73" i="1" s="1"/>
  <c r="L53" i="1"/>
  <c r="B73" i="1" s="1"/>
  <c r="S52" i="1"/>
  <c r="I72" i="1" s="1"/>
  <c r="R52" i="1"/>
  <c r="H72" i="1" s="1"/>
  <c r="Q52" i="1"/>
  <c r="G72" i="1" s="1"/>
  <c r="P52" i="1"/>
  <c r="F72" i="1" s="1"/>
  <c r="O52" i="1"/>
  <c r="E72" i="1" s="1"/>
  <c r="N52" i="1"/>
  <c r="D72" i="1" s="1"/>
  <c r="M52" i="1"/>
  <c r="C72" i="1" s="1"/>
  <c r="L52" i="1"/>
  <c r="B72" i="1" s="1"/>
  <c r="S51" i="1"/>
  <c r="I71" i="1" s="1"/>
  <c r="R51" i="1"/>
  <c r="H71" i="1" s="1"/>
  <c r="Q51" i="1"/>
  <c r="G71" i="1" s="1"/>
  <c r="P51" i="1"/>
  <c r="F71" i="1" s="1"/>
  <c r="O51" i="1"/>
  <c r="E71" i="1" s="1"/>
  <c r="N51" i="1"/>
  <c r="D71" i="1" s="1"/>
  <c r="M51" i="1"/>
  <c r="C71" i="1" s="1"/>
  <c r="L51" i="1"/>
  <c r="B71" i="1" s="1"/>
  <c r="S50" i="1"/>
  <c r="I70" i="1" s="1"/>
  <c r="R50" i="1"/>
  <c r="H70" i="1" s="1"/>
  <c r="Q50" i="1"/>
  <c r="G70" i="1" s="1"/>
  <c r="P50" i="1"/>
  <c r="F70" i="1" s="1"/>
  <c r="S49" i="1"/>
  <c r="I69" i="1" s="1"/>
  <c r="R49" i="1"/>
  <c r="H69" i="1" s="1"/>
  <c r="Q49" i="1"/>
  <c r="G69" i="1" s="1"/>
  <c r="P49" i="1"/>
  <c r="F69" i="1" s="1"/>
  <c r="S48" i="1"/>
  <c r="I68" i="1" s="1"/>
  <c r="R48" i="1"/>
  <c r="H68" i="1" s="1"/>
  <c r="Q48" i="1"/>
  <c r="G68" i="1" s="1"/>
  <c r="P48" i="1"/>
  <c r="F68" i="1" s="1"/>
  <c r="S47" i="1"/>
  <c r="I67" i="1" s="1"/>
  <c r="R47" i="1"/>
  <c r="H67" i="1" s="1"/>
  <c r="Q47" i="1"/>
  <c r="G67" i="1" s="1"/>
  <c r="P47" i="1"/>
  <c r="F67" i="1" s="1"/>
  <c r="S46" i="1"/>
  <c r="I66" i="1" s="1"/>
  <c r="R46" i="1"/>
  <c r="H66" i="1" s="1"/>
  <c r="Q46" i="1"/>
  <c r="G66" i="1" s="1"/>
  <c r="P46" i="1"/>
  <c r="F66" i="1" s="1"/>
  <c r="S45" i="1"/>
  <c r="I65" i="1" s="1"/>
  <c r="R45" i="1"/>
  <c r="H65" i="1" s="1"/>
  <c r="Q45" i="1"/>
  <c r="G65" i="1" s="1"/>
  <c r="P45" i="1"/>
  <c r="F65" i="1" s="1"/>
  <c r="S44" i="1"/>
  <c r="I64" i="1" s="1"/>
  <c r="R44" i="1"/>
  <c r="H64" i="1" s="1"/>
  <c r="Q44" i="1"/>
  <c r="G64" i="1" s="1"/>
  <c r="P44" i="1"/>
  <c r="F64" i="1" s="1"/>
  <c r="S43" i="1"/>
  <c r="I63" i="1" s="1"/>
  <c r="R43" i="1"/>
  <c r="H63" i="1" s="1"/>
  <c r="Q43" i="1"/>
  <c r="G63" i="1" s="1"/>
  <c r="P43" i="1"/>
  <c r="F63" i="1" s="1"/>
  <c r="N10" i="1"/>
  <c r="X10" i="1" s="1"/>
  <c r="Q10" i="1"/>
  <c r="AA10" i="1" s="1"/>
  <c r="Q11" i="1"/>
  <c r="AA11" i="1" s="1"/>
  <c r="Q12" i="1"/>
  <c r="AA12" i="1" s="1"/>
  <c r="R12" i="1"/>
  <c r="AB12" i="1" s="1"/>
  <c r="Q13" i="1"/>
  <c r="AA13" i="1" s="1"/>
  <c r="Q14" i="1"/>
  <c r="AA14" i="1" s="1"/>
  <c r="Q15" i="1"/>
  <c r="AA15" i="1" s="1"/>
  <c r="R15" i="1"/>
  <c r="AB15" i="1" s="1"/>
  <c r="Q16" i="1"/>
  <c r="AA16" i="1" s="1"/>
  <c r="Q17" i="1"/>
  <c r="AA17" i="1" s="1"/>
  <c r="N18" i="1"/>
  <c r="X18" i="1" s="1"/>
  <c r="Q18" i="1"/>
  <c r="AA18" i="1" s="1"/>
  <c r="R18" i="1"/>
  <c r="AB18" i="1" s="1"/>
  <c r="Q19" i="1"/>
  <c r="AA19" i="1" s="1"/>
  <c r="N20" i="1"/>
  <c r="X20" i="1" s="1"/>
  <c r="Q20" i="1"/>
  <c r="AA20" i="1" s="1"/>
  <c r="Q21" i="1"/>
  <c r="AA21" i="1" s="1"/>
  <c r="R21" i="1"/>
  <c r="AB21" i="1" s="1"/>
  <c r="O63" i="10" l="1"/>
  <c r="O64" i="10"/>
  <c r="O65" i="10"/>
  <c r="O66" i="10"/>
  <c r="O67" i="10"/>
  <c r="O68" i="10"/>
  <c r="O69" i="10"/>
  <c r="O70" i="10"/>
  <c r="O71" i="10"/>
  <c r="O72" i="10"/>
  <c r="O73" i="10"/>
  <c r="O74" i="10"/>
  <c r="O75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64" i="9"/>
  <c r="M65" i="9"/>
  <c r="M66" i="9"/>
  <c r="M67" i="9"/>
  <c r="M68" i="9"/>
  <c r="M69" i="9"/>
  <c r="M70" i="9"/>
  <c r="M71" i="9"/>
  <c r="M72" i="9"/>
  <c r="M73" i="9"/>
  <c r="M74" i="9"/>
  <c r="M75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L63" i="9"/>
  <c r="L64" i="9"/>
  <c r="L65" i="9"/>
  <c r="L66" i="9"/>
  <c r="L67" i="9"/>
  <c r="L68" i="9"/>
  <c r="L69" i="9"/>
  <c r="L70" i="9"/>
  <c r="L71" i="9"/>
  <c r="L72" i="9"/>
  <c r="L74" i="9"/>
  <c r="L75" i="9"/>
  <c r="L73" i="9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N73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N7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N75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N74" i="8"/>
  <c r="L63" i="8"/>
  <c r="L64" i="8"/>
  <c r="L65" i="8"/>
  <c r="L66" i="8"/>
  <c r="L67" i="8"/>
  <c r="L68" i="8"/>
  <c r="L69" i="8"/>
  <c r="L70" i="8"/>
  <c r="L71" i="8"/>
  <c r="L72" i="8"/>
  <c r="L74" i="8"/>
  <c r="L75" i="8"/>
  <c r="L73" i="8"/>
  <c r="L63" i="7"/>
  <c r="L65" i="7"/>
  <c r="L67" i="7"/>
  <c r="L69" i="7"/>
  <c r="L71" i="7"/>
  <c r="L73" i="7"/>
  <c r="L74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L64" i="7"/>
  <c r="L66" i="7"/>
  <c r="L68" i="7"/>
  <c r="L70" i="7"/>
  <c r="L72" i="7"/>
  <c r="L75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O73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O74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O75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S73" i="7"/>
  <c r="S74" i="7"/>
  <c r="S75" i="7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N64" i="6"/>
  <c r="N66" i="6"/>
  <c r="N67" i="6"/>
  <c r="N68" i="6"/>
  <c r="N69" i="6"/>
  <c r="N70" i="6"/>
  <c r="N71" i="6"/>
  <c r="N72" i="6"/>
  <c r="N65" i="6"/>
  <c r="N73" i="6"/>
  <c r="O64" i="6"/>
  <c r="O67" i="6"/>
  <c r="O73" i="6"/>
  <c r="N63" i="6"/>
  <c r="N74" i="6"/>
  <c r="O63" i="6"/>
  <c r="O66" i="6"/>
  <c r="O68" i="6"/>
  <c r="O70" i="6"/>
  <c r="O71" i="6"/>
  <c r="O72" i="6"/>
  <c r="O74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N75" i="6"/>
  <c r="O65" i="6"/>
  <c r="O69" i="6"/>
  <c r="O75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R71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N68" i="5"/>
  <c r="N70" i="5"/>
  <c r="N72" i="5"/>
  <c r="N73" i="5"/>
  <c r="N67" i="5"/>
  <c r="N71" i="5"/>
  <c r="N74" i="5"/>
  <c r="O64" i="5"/>
  <c r="O66" i="5"/>
  <c r="O68" i="5"/>
  <c r="O69" i="5"/>
  <c r="O71" i="5"/>
  <c r="O72" i="5"/>
  <c r="O73" i="5"/>
  <c r="O75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N66" i="5"/>
  <c r="N69" i="5"/>
  <c r="N75" i="5"/>
  <c r="O63" i="5"/>
  <c r="O65" i="5"/>
  <c r="O67" i="5"/>
  <c r="O70" i="5"/>
  <c r="O74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R66" i="5"/>
  <c r="R67" i="5"/>
  <c r="R68" i="5"/>
  <c r="R69" i="5"/>
  <c r="R70" i="5"/>
  <c r="R72" i="5"/>
  <c r="R74" i="5"/>
  <c r="R75" i="5"/>
  <c r="R73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L64" i="4"/>
  <c r="L66" i="4"/>
  <c r="L68" i="4"/>
  <c r="L70" i="4"/>
  <c r="L72" i="4"/>
  <c r="L74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S63" i="4"/>
  <c r="L63" i="4"/>
  <c r="L65" i="4"/>
  <c r="L67" i="4"/>
  <c r="L69" i="4"/>
  <c r="L71" i="4"/>
  <c r="L73" i="4"/>
  <c r="L75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O63" i="4"/>
  <c r="O65" i="4"/>
  <c r="O68" i="4"/>
  <c r="O71" i="4"/>
  <c r="O73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S64" i="4"/>
  <c r="O66" i="4"/>
  <c r="O70" i="4"/>
  <c r="O74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O64" i="4"/>
  <c r="O67" i="4"/>
  <c r="O69" i="4"/>
  <c r="O72" i="4"/>
  <c r="O75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S65" i="4"/>
  <c r="S66" i="4"/>
  <c r="S67" i="4"/>
  <c r="S68" i="4"/>
  <c r="S69" i="4"/>
  <c r="S70" i="4"/>
  <c r="S71" i="4"/>
  <c r="S72" i="4"/>
  <c r="S73" i="4"/>
  <c r="S74" i="4"/>
  <c r="S75" i="4"/>
  <c r="L27" i="1"/>
  <c r="S49" i="3"/>
  <c r="P55" i="3"/>
  <c r="P50" i="3"/>
  <c r="S52" i="3"/>
  <c r="Q55" i="3"/>
  <c r="Q32" i="1" s="1"/>
  <c r="P58" i="3"/>
  <c r="S60" i="3"/>
  <c r="S37" i="1" s="1"/>
  <c r="V52" i="3"/>
  <c r="V29" i="1" s="1"/>
  <c r="L66" i="1" s="1"/>
  <c r="B27" i="1"/>
  <c r="Q50" i="3"/>
  <c r="AA50" i="3" s="1"/>
  <c r="AA27" i="1" s="1"/>
  <c r="Q64" i="1" s="1"/>
  <c r="P53" i="3"/>
  <c r="S55" i="3"/>
  <c r="Q58" i="3"/>
  <c r="Q35" i="1" s="1"/>
  <c r="P61" i="3"/>
  <c r="P38" i="1" s="1"/>
  <c r="V51" i="3"/>
  <c r="V28" i="1" s="1"/>
  <c r="L65" i="1" s="1"/>
  <c r="L38" i="1"/>
  <c r="S50" i="3"/>
  <c r="Q53" i="3"/>
  <c r="Q30" i="1" s="1"/>
  <c r="P56" i="3"/>
  <c r="S58" i="3"/>
  <c r="Q61" i="3"/>
  <c r="AA61" i="3" s="1"/>
  <c r="AA38" i="1" s="1"/>
  <c r="Q75" i="1" s="1"/>
  <c r="L34" i="1"/>
  <c r="P51" i="3"/>
  <c r="P28" i="1" s="1"/>
  <c r="S53" i="3"/>
  <c r="Q56" i="3"/>
  <c r="P59" i="3"/>
  <c r="P36" i="1" s="1"/>
  <c r="S61" i="3"/>
  <c r="B37" i="1"/>
  <c r="L32" i="1"/>
  <c r="Q51" i="3"/>
  <c r="P54" i="3"/>
  <c r="P31" i="1" s="1"/>
  <c r="S56" i="3"/>
  <c r="Q59" i="3"/>
  <c r="B35" i="1"/>
  <c r="L31" i="1"/>
  <c r="Q60" i="3"/>
  <c r="P49" i="3"/>
  <c r="P26" i="1" s="1"/>
  <c r="S51" i="3"/>
  <c r="S28" i="1" s="1"/>
  <c r="Q54" i="3"/>
  <c r="Q31" i="1" s="1"/>
  <c r="P57" i="3"/>
  <c r="P34" i="1" s="1"/>
  <c r="S59" i="3"/>
  <c r="AC59" i="3" s="1"/>
  <c r="AC36" i="1" s="1"/>
  <c r="S73" i="1" s="1"/>
  <c r="V59" i="3"/>
  <c r="V36" i="1" s="1"/>
  <c r="B33" i="1"/>
  <c r="Q52" i="3"/>
  <c r="Q49" i="3"/>
  <c r="AA49" i="3" s="1"/>
  <c r="AA26" i="1" s="1"/>
  <c r="Q63" i="1" s="1"/>
  <c r="P52" i="3"/>
  <c r="Z52" i="3" s="1"/>
  <c r="Z29" i="1" s="1"/>
  <c r="P66" i="1" s="1"/>
  <c r="S54" i="3"/>
  <c r="S31" i="1" s="1"/>
  <c r="Q57" i="3"/>
  <c r="Q34" i="1" s="1"/>
  <c r="P60" i="3"/>
  <c r="P37" i="1" s="1"/>
  <c r="B30" i="1"/>
  <c r="AC51" i="3"/>
  <c r="AC28" i="1" s="1"/>
  <c r="S65" i="1" s="1"/>
  <c r="R38" i="1"/>
  <c r="AB61" i="3"/>
  <c r="AB38" i="1" s="1"/>
  <c r="R37" i="1"/>
  <c r="AB60" i="3"/>
  <c r="AB37" i="1" s="1"/>
  <c r="R36" i="1"/>
  <c r="AB59" i="3"/>
  <c r="AB36" i="1" s="1"/>
  <c r="R73" i="1" s="1"/>
  <c r="R35" i="1"/>
  <c r="AB58" i="3"/>
  <c r="AB35" i="1" s="1"/>
  <c r="R34" i="1"/>
  <c r="AB57" i="3"/>
  <c r="AB34" i="1" s="1"/>
  <c r="R71" i="1" s="1"/>
  <c r="R33" i="1"/>
  <c r="AB56" i="3"/>
  <c r="AB33" i="1" s="1"/>
  <c r="R32" i="1"/>
  <c r="AB55" i="3"/>
  <c r="AB32" i="1" s="1"/>
  <c r="R69" i="1" s="1"/>
  <c r="R31" i="1"/>
  <c r="AB54" i="3"/>
  <c r="AB31" i="1" s="1"/>
  <c r="R68" i="1" s="1"/>
  <c r="R30" i="1"/>
  <c r="AB53" i="3"/>
  <c r="AB30" i="1" s="1"/>
  <c r="R67" i="1" s="1"/>
  <c r="R29" i="1"/>
  <c r="AB52" i="3"/>
  <c r="AB29" i="1" s="1"/>
  <c r="R28" i="1"/>
  <c r="AB51" i="3"/>
  <c r="AB28" i="1" s="1"/>
  <c r="R65" i="1" s="1"/>
  <c r="R27" i="1"/>
  <c r="AB50" i="3"/>
  <c r="AB27" i="1" s="1"/>
  <c r="Q26" i="1"/>
  <c r="AA57" i="3"/>
  <c r="AA34" i="1" s="1"/>
  <c r="Q71" i="1" s="1"/>
  <c r="V60" i="3"/>
  <c r="V37" i="1" s="1"/>
  <c r="L74" i="1" s="1"/>
  <c r="B34" i="1"/>
  <c r="M26" i="1"/>
  <c r="R26" i="1"/>
  <c r="AB49" i="3"/>
  <c r="AB26" i="1" s="1"/>
  <c r="P32" i="1"/>
  <c r="Z55" i="3"/>
  <c r="Z32" i="1" s="1"/>
  <c r="P69" i="1" s="1"/>
  <c r="S34" i="1"/>
  <c r="AC57" i="3"/>
  <c r="AC34" i="1" s="1"/>
  <c r="S71" i="1" s="1"/>
  <c r="Q37" i="1"/>
  <c r="AA60" i="3"/>
  <c r="AA37" i="1" s="1"/>
  <c r="R75" i="1"/>
  <c r="P27" i="1"/>
  <c r="Z50" i="3"/>
  <c r="Z27" i="1" s="1"/>
  <c r="S29" i="1"/>
  <c r="AC52" i="3"/>
  <c r="AC29" i="1" s="1"/>
  <c r="S66" i="1" s="1"/>
  <c r="AA55" i="3"/>
  <c r="AA32" i="1" s="1"/>
  <c r="P35" i="1"/>
  <c r="Z58" i="3"/>
  <c r="Z35" i="1" s="1"/>
  <c r="P72" i="1" s="1"/>
  <c r="V58" i="3"/>
  <c r="V35" i="1" s="1"/>
  <c r="L72" i="1" s="1"/>
  <c r="B32" i="1"/>
  <c r="Z57" i="3"/>
  <c r="Z34" i="1" s="1"/>
  <c r="P71" i="1" s="1"/>
  <c r="Q29" i="1"/>
  <c r="AA52" i="3"/>
  <c r="AA29" i="1" s="1"/>
  <c r="Q66" i="1" s="1"/>
  <c r="R70" i="1"/>
  <c r="E38" i="1"/>
  <c r="O61" i="3"/>
  <c r="E37" i="1"/>
  <c r="O60" i="3"/>
  <c r="E36" i="1"/>
  <c r="O59" i="3"/>
  <c r="E35" i="1"/>
  <c r="O58" i="3"/>
  <c r="E34" i="1"/>
  <c r="O57" i="3"/>
  <c r="E33" i="1"/>
  <c r="O56" i="3"/>
  <c r="E32" i="1"/>
  <c r="O55" i="3"/>
  <c r="E31" i="1"/>
  <c r="O54" i="3"/>
  <c r="E30" i="1"/>
  <c r="O53" i="3"/>
  <c r="E29" i="1"/>
  <c r="O52" i="3"/>
  <c r="E28" i="1"/>
  <c r="O51" i="3"/>
  <c r="E27" i="1"/>
  <c r="O50" i="3"/>
  <c r="Q27" i="1"/>
  <c r="P30" i="1"/>
  <c r="Z53" i="3"/>
  <c r="Z30" i="1" s="1"/>
  <c r="P67" i="1" s="1"/>
  <c r="S32" i="1"/>
  <c r="AC55" i="3"/>
  <c r="AC32" i="1" s="1"/>
  <c r="S69" i="1" s="1"/>
  <c r="AA58" i="3"/>
  <c r="AA35" i="1" s="1"/>
  <c r="Q72" i="1" s="1"/>
  <c r="C26" i="1"/>
  <c r="B31" i="1"/>
  <c r="S26" i="1"/>
  <c r="AC49" i="3"/>
  <c r="AC26" i="1" s="1"/>
  <c r="S63" i="1" s="1"/>
  <c r="R64" i="1"/>
  <c r="E26" i="1"/>
  <c r="O49" i="3"/>
  <c r="D38" i="1"/>
  <c r="N61" i="3"/>
  <c r="D37" i="1"/>
  <c r="N60" i="3"/>
  <c r="D36" i="1"/>
  <c r="N59" i="3"/>
  <c r="D35" i="1"/>
  <c r="N58" i="3"/>
  <c r="D34" i="1"/>
  <c r="N57" i="3"/>
  <c r="D33" i="1"/>
  <c r="N56" i="3"/>
  <c r="D32" i="1"/>
  <c r="N55" i="3"/>
  <c r="D31" i="1"/>
  <c r="N54" i="3"/>
  <c r="D30" i="1"/>
  <c r="N53" i="3"/>
  <c r="D29" i="1"/>
  <c r="N52" i="3"/>
  <c r="D28" i="1"/>
  <c r="N51" i="3"/>
  <c r="D27" i="1"/>
  <c r="N50" i="3"/>
  <c r="S27" i="1"/>
  <c r="AC50" i="3"/>
  <c r="AC27" i="1" s="1"/>
  <c r="P33" i="1"/>
  <c r="Z56" i="3"/>
  <c r="Z33" i="1" s="1"/>
  <c r="P70" i="1" s="1"/>
  <c r="S35" i="1"/>
  <c r="AC58" i="3"/>
  <c r="AC35" i="1" s="1"/>
  <c r="S72" i="1" s="1"/>
  <c r="Q38" i="1"/>
  <c r="V56" i="3"/>
  <c r="V33" i="1" s="1"/>
  <c r="L70" i="1" s="1"/>
  <c r="B38" i="1"/>
  <c r="S30" i="1"/>
  <c r="AC53" i="3"/>
  <c r="AC30" i="1" s="1"/>
  <c r="S67" i="1" s="1"/>
  <c r="Q33" i="1"/>
  <c r="AA56" i="3"/>
  <c r="AA33" i="1" s="1"/>
  <c r="Q70" i="1" s="1"/>
  <c r="S38" i="1"/>
  <c r="AC61" i="3"/>
  <c r="AC38" i="1" s="1"/>
  <c r="S75" i="1" s="1"/>
  <c r="L64" i="1"/>
  <c r="Q28" i="1"/>
  <c r="AA51" i="3"/>
  <c r="AA28" i="1" s="1"/>
  <c r="Q65" i="1" s="1"/>
  <c r="Z54" i="3"/>
  <c r="Z31" i="1" s="1"/>
  <c r="P68" i="1" s="1"/>
  <c r="S33" i="1"/>
  <c r="AC56" i="3"/>
  <c r="AC33" i="1" s="1"/>
  <c r="S70" i="1" s="1"/>
  <c r="Q36" i="1"/>
  <c r="AA59" i="3"/>
  <c r="AA36" i="1" s="1"/>
  <c r="Q73" i="1" s="1"/>
  <c r="B36" i="1"/>
  <c r="B28" i="1"/>
  <c r="S64" i="1"/>
  <c r="Q69" i="1"/>
  <c r="L49" i="3"/>
  <c r="R72" i="1"/>
  <c r="L69" i="1"/>
  <c r="M50" i="3"/>
  <c r="M51" i="3"/>
  <c r="M52" i="3"/>
  <c r="M53" i="3"/>
  <c r="M54" i="3"/>
  <c r="M55" i="3"/>
  <c r="M56" i="3"/>
  <c r="M57" i="3"/>
  <c r="M58" i="3"/>
  <c r="M59" i="3"/>
  <c r="M60" i="3"/>
  <c r="M61" i="3"/>
  <c r="H38" i="1"/>
  <c r="H37" i="1"/>
  <c r="H36" i="1"/>
  <c r="H35" i="1"/>
  <c r="H34" i="1"/>
  <c r="H33" i="1"/>
  <c r="H32" i="1"/>
  <c r="H31" i="1"/>
  <c r="H30" i="1"/>
  <c r="H29" i="1"/>
  <c r="H28" i="1"/>
  <c r="H27" i="1"/>
  <c r="L75" i="1"/>
  <c r="L73" i="1"/>
  <c r="L71" i="1"/>
  <c r="N49" i="3"/>
  <c r="H26" i="1"/>
  <c r="R66" i="1"/>
  <c r="R63" i="1"/>
  <c r="R74" i="1"/>
  <c r="L67" i="1"/>
  <c r="Z61" i="3"/>
  <c r="Z38" i="1" s="1"/>
  <c r="P75" i="1" s="1"/>
  <c r="Q74" i="1"/>
  <c r="L68" i="1"/>
  <c r="P64" i="1"/>
  <c r="M63" i="1"/>
  <c r="AA54" i="3" l="1"/>
  <c r="AA31" i="1" s="1"/>
  <c r="Q68" i="1" s="1"/>
  <c r="Z49" i="3"/>
  <c r="Z26" i="1" s="1"/>
  <c r="P63" i="1" s="1"/>
  <c r="Z51" i="3"/>
  <c r="Z28" i="1" s="1"/>
  <c r="P65" i="1" s="1"/>
  <c r="AC54" i="3"/>
  <c r="AC31" i="1" s="1"/>
  <c r="S68" i="1" s="1"/>
  <c r="AC60" i="3"/>
  <c r="AC37" i="1" s="1"/>
  <c r="S74" i="1" s="1"/>
  <c r="P29" i="1"/>
  <c r="Z60" i="3"/>
  <c r="Z37" i="1" s="1"/>
  <c r="P74" i="1" s="1"/>
  <c r="Z59" i="3"/>
  <c r="Z36" i="1" s="1"/>
  <c r="P73" i="1" s="1"/>
  <c r="AA53" i="3"/>
  <c r="AA30" i="1" s="1"/>
  <c r="Q67" i="1" s="1"/>
  <c r="S36" i="1"/>
  <c r="M36" i="1"/>
  <c r="W59" i="3"/>
  <c r="W36" i="1" s="1"/>
  <c r="M73" i="1" s="1"/>
  <c r="N29" i="1"/>
  <c r="X52" i="3"/>
  <c r="X29" i="1" s="1"/>
  <c r="N66" i="1" s="1"/>
  <c r="N37" i="1"/>
  <c r="X60" i="3"/>
  <c r="X37" i="1" s="1"/>
  <c r="N74" i="1" s="1"/>
  <c r="O27" i="1"/>
  <c r="Y50" i="3"/>
  <c r="Y27" i="1" s="1"/>
  <c r="O64" i="1" s="1"/>
  <c r="O35" i="1"/>
  <c r="Y58" i="3"/>
  <c r="Y35" i="1" s="1"/>
  <c r="O72" i="1" s="1"/>
  <c r="N26" i="1"/>
  <c r="X49" i="3"/>
  <c r="X26" i="1" s="1"/>
  <c r="N63" i="1" s="1"/>
  <c r="M35" i="1"/>
  <c r="W58" i="3"/>
  <c r="W35" i="1" s="1"/>
  <c r="M72" i="1" s="1"/>
  <c r="M27" i="1"/>
  <c r="W50" i="3"/>
  <c r="W27" i="1" s="1"/>
  <c r="M64" i="1" s="1"/>
  <c r="M28" i="1"/>
  <c r="W51" i="3"/>
  <c r="W28" i="1" s="1"/>
  <c r="M65" i="1" s="1"/>
  <c r="O31" i="1"/>
  <c r="Y54" i="3"/>
  <c r="Y31" i="1" s="1"/>
  <c r="O68" i="1" s="1"/>
  <c r="X53" i="3"/>
  <c r="X30" i="1" s="1"/>
  <c r="N67" i="1" s="1"/>
  <c r="N30" i="1"/>
  <c r="X57" i="3"/>
  <c r="X34" i="1" s="1"/>
  <c r="N71" i="1" s="1"/>
  <c r="N34" i="1"/>
  <c r="X61" i="3"/>
  <c r="X38" i="1" s="1"/>
  <c r="N75" i="1" s="1"/>
  <c r="N38" i="1"/>
  <c r="O28" i="1"/>
  <c r="Y51" i="3"/>
  <c r="Y28" i="1" s="1"/>
  <c r="O65" i="1" s="1"/>
  <c r="O32" i="1"/>
  <c r="Y55" i="3"/>
  <c r="Y32" i="1" s="1"/>
  <c r="O69" i="1" s="1"/>
  <c r="O36" i="1"/>
  <c r="Y59" i="3"/>
  <c r="Y36" i="1" s="1"/>
  <c r="O73" i="1" s="1"/>
  <c r="N33" i="1"/>
  <c r="X56" i="3"/>
  <c r="X33" i="1" s="1"/>
  <c r="N70" i="1" s="1"/>
  <c r="M34" i="1"/>
  <c r="W57" i="3"/>
  <c r="W34" i="1" s="1"/>
  <c r="M71" i="1" s="1"/>
  <c r="L26" i="1"/>
  <c r="V49" i="3"/>
  <c r="V26" i="1" s="1"/>
  <c r="L63" i="1" s="1"/>
  <c r="M33" i="1"/>
  <c r="W56" i="3"/>
  <c r="W33" i="1" s="1"/>
  <c r="M70" i="1" s="1"/>
  <c r="M32" i="1"/>
  <c r="W55" i="3"/>
  <c r="W32" i="1" s="1"/>
  <c r="M69" i="1" s="1"/>
  <c r="X50" i="3"/>
  <c r="X27" i="1" s="1"/>
  <c r="N64" i="1" s="1"/>
  <c r="N27" i="1"/>
  <c r="N31" i="1"/>
  <c r="X54" i="3"/>
  <c r="X31" i="1" s="1"/>
  <c r="N68" i="1" s="1"/>
  <c r="N35" i="1"/>
  <c r="X58" i="3"/>
  <c r="X35" i="1" s="1"/>
  <c r="N72" i="1" s="1"/>
  <c r="O26" i="1"/>
  <c r="Y49" i="3"/>
  <c r="Y26" i="1" s="1"/>
  <c r="O63" i="1" s="1"/>
  <c r="O29" i="1"/>
  <c r="Y52" i="3"/>
  <c r="Y29" i="1" s="1"/>
  <c r="O66" i="1" s="1"/>
  <c r="O33" i="1"/>
  <c r="Y56" i="3"/>
  <c r="Y33" i="1" s="1"/>
  <c r="O70" i="1" s="1"/>
  <c r="O37" i="1"/>
  <c r="Y60" i="3"/>
  <c r="Y37" i="1" s="1"/>
  <c r="O74" i="1" s="1"/>
  <c r="M31" i="1"/>
  <c r="W54" i="3"/>
  <c r="W31" i="1" s="1"/>
  <c r="M68" i="1" s="1"/>
  <c r="M38" i="1"/>
  <c r="W61" i="3"/>
  <c r="W38" i="1" s="1"/>
  <c r="M75" i="1" s="1"/>
  <c r="M30" i="1"/>
  <c r="W53" i="3"/>
  <c r="W30" i="1" s="1"/>
  <c r="M67" i="1" s="1"/>
  <c r="N28" i="1"/>
  <c r="X51" i="3"/>
  <c r="X28" i="1" s="1"/>
  <c r="N65" i="1" s="1"/>
  <c r="X55" i="3"/>
  <c r="X32" i="1" s="1"/>
  <c r="N69" i="1" s="1"/>
  <c r="N32" i="1"/>
  <c r="X59" i="3"/>
  <c r="X36" i="1" s="1"/>
  <c r="N73" i="1" s="1"/>
  <c r="N36" i="1"/>
  <c r="O30" i="1"/>
  <c r="Y53" i="3"/>
  <c r="Y30" i="1" s="1"/>
  <c r="O67" i="1" s="1"/>
  <c r="O34" i="1"/>
  <c r="Y57" i="3"/>
  <c r="Y34" i="1" s="1"/>
  <c r="O71" i="1" s="1"/>
  <c r="O38" i="1"/>
  <c r="Y61" i="3"/>
  <c r="Y38" i="1" s="1"/>
  <c r="O75" i="1" s="1"/>
  <c r="M37" i="1"/>
  <c r="W60" i="3"/>
  <c r="W37" i="1" s="1"/>
  <c r="M74" i="1" s="1"/>
  <c r="M29" i="1"/>
  <c r="W52" i="3"/>
  <c r="W29" i="1" s="1"/>
  <c r="M66" i="1" s="1"/>
</calcChain>
</file>

<file path=xl/sharedStrings.xml><?xml version="1.0" encoding="utf-8"?>
<sst xmlns="http://schemas.openxmlformats.org/spreadsheetml/2006/main" count="949" uniqueCount="35">
  <si>
    <t>For calibration steps please look at "Calibration Results Attempt #4)</t>
  </si>
  <si>
    <t xml:space="preserve">Calibration #4 Results: </t>
  </si>
  <si>
    <t>Step 1:</t>
  </si>
  <si>
    <t>Calibration #4 - Recording Voltage of Sensor with no Weight (Resistance)</t>
  </si>
  <si>
    <t>Calibration #4 B coefficient  of each sensor (y=Mx+B) (Bias)</t>
  </si>
  <si>
    <t xml:space="preserve">Date: </t>
  </si>
  <si>
    <t>A</t>
  </si>
  <si>
    <t>B</t>
  </si>
  <si>
    <t>C</t>
  </si>
  <si>
    <t>D</t>
  </si>
  <si>
    <t>E</t>
  </si>
  <si>
    <t>F</t>
  </si>
  <si>
    <t>G</t>
  </si>
  <si>
    <t>H</t>
  </si>
  <si>
    <t xml:space="preserve">Step 2 Force Per Sensor (F1) = </t>
  </si>
  <si>
    <t xml:space="preserve">Step 3 Force Per Sensor (F2) = </t>
  </si>
  <si>
    <t>Calibration #4 Linear Slope (M) of each sensor (Change in Resistance/Change in Force) (y=Mx+B)</t>
  </si>
  <si>
    <t xml:space="preserve">Scatter Plot Data: </t>
  </si>
  <si>
    <t>Date:</t>
  </si>
  <si>
    <t xml:space="preserve">R1: </t>
  </si>
  <si>
    <t>Vin:</t>
  </si>
  <si>
    <t xml:space="preserve">Force Calculations: </t>
  </si>
  <si>
    <t>Calibration #4 - Recording Voltage of Sensor with Weight and Textbooks</t>
  </si>
  <si>
    <t>Calibration #4 - Equivalent Force Applied per sensor s with Dummy (and textbooks)</t>
  </si>
  <si>
    <t>Calibration #4 - Equivalent Force Applied per sensor s with Dummy (and Mae Pressing Down)</t>
  </si>
  <si>
    <t>Calibration #4 - Recording Resistance of Sensors with Dummy (and weights)</t>
  </si>
  <si>
    <t>Calibration #4 - Equivalent Force Applied per sensor s with Dummy (and weights)</t>
  </si>
  <si>
    <t xml:space="preserve">Calibration #5 Results: </t>
  </si>
  <si>
    <t>Calibration #5 - Recording Voltage of Sensor with no Weight</t>
  </si>
  <si>
    <t>Calibration #5 - Recording Voltage of Sensor with 8lb weight ontop of cap</t>
  </si>
  <si>
    <t>Calibration #5 - Voltage Difference between step 1 and 2</t>
  </si>
  <si>
    <t>Step 2:</t>
  </si>
  <si>
    <t>Calibration #5 - Resistance Difference between Step 1 and 2 (Resistance)</t>
  </si>
  <si>
    <t>y=mx +b</t>
  </si>
  <si>
    <t>x =( y-b)/m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</si>
</sst>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6" xfId="0" applyBorder="1" applyAlignment="1">
      <alignment wrapText="1"/>
    </xf>
    <xf numFmtId="0" fontId="1" fillId="0" borderId="0" xfId="0" applyFont="1" applyBorder="1" applyAlignment="1">
      <alignment wrapText="1"/>
    </xf>
    <xf numFmtId="14" fontId="1" fillId="0" borderId="1" xfId="0" applyNumberFormat="1" applyFont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5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15" xfId="0" applyFont="1" applyBorder="1" applyAlignment="1">
      <alignment wrapText="1"/>
    </xf>
    <xf numFmtId="0" fontId="1" fillId="0" borderId="16" xfId="0" applyFont="1" applyBorder="1" applyAlignment="1">
      <alignment horizontal="center"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14" fontId="1" fillId="0" borderId="0" xfId="0" applyNumberFormat="1" applyFont="1" applyBorder="1" applyAlignment="1">
      <alignment wrapText="1"/>
    </xf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0" fillId="2" borderId="0" xfId="0" applyFill="1"/>
    <xf numFmtId="0" fontId="0" fillId="0" borderId="0" xfId="0" applyBorder="1"/>
    <xf numFmtId="0" fontId="0" fillId="0" borderId="7" xfId="0" applyBorder="1"/>
    <xf numFmtId="0" fontId="0" fillId="0" borderId="1" xfId="0" applyBorder="1"/>
    <xf numFmtId="0" fontId="0" fillId="0" borderId="19" xfId="0" applyBorder="1"/>
    <xf numFmtId="2" fontId="0" fillId="0" borderId="0" xfId="0" applyNumberFormat="1"/>
    <xf numFmtId="2" fontId="0" fillId="0" borderId="0" xfId="0" applyNumberFormat="1" applyAlignment="1">
      <alignment wrapText="1"/>
    </xf>
  </cellXfs>
  <cellStyles count="1">
    <cellStyle name="Normal" xfId="0" builtinId="0"/>
  </cellStyles>
  <dxfs count="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88"/>
  <sheetViews>
    <sheetView topLeftCell="A17" zoomScale="55" zoomScaleNormal="85" workbookViewId="0">
      <selection activeCell="V26" sqref="V26"/>
    </sheetView>
  </sheetViews>
  <sheetFormatPr defaultRowHeight="15" x14ac:dyDescent="0.25"/>
  <cols>
    <col min="1" max="1" width="9.5703125" style="2" bestFit="1" customWidth="1"/>
    <col min="2" max="5" width="13.28515625" style="2" bestFit="1" customWidth="1"/>
    <col min="6" max="6" width="12.85546875" style="2" bestFit="1" customWidth="1"/>
    <col min="7" max="8" width="13.28515625" style="2" bestFit="1" customWidth="1"/>
    <col min="9" max="9" width="12.85546875" style="2" bestFit="1" customWidth="1"/>
    <col min="10" max="10" width="9.140625" style="2"/>
    <col min="11" max="11" width="10.85546875" style="2" bestFit="1" customWidth="1"/>
    <col min="12" max="12" width="15.5703125" style="2" bestFit="1" customWidth="1"/>
    <col min="13" max="13" width="12.28515625" style="2" customWidth="1"/>
    <col min="14" max="14" width="15.5703125" style="2" bestFit="1" customWidth="1"/>
    <col min="15" max="16" width="15.85546875" style="2" bestFit="1" customWidth="1"/>
    <col min="17" max="17" width="15.28515625" style="2" bestFit="1" customWidth="1"/>
    <col min="18" max="18" width="15.5703125" style="2" bestFit="1" customWidth="1"/>
    <col min="19" max="19" width="15.28515625" style="2" bestFit="1" customWidth="1"/>
    <col min="20" max="20" width="9.140625" style="2"/>
    <col min="21" max="21" width="15.85546875" style="2" customWidth="1"/>
    <col min="22" max="24" width="15.5703125" style="2" bestFit="1" customWidth="1"/>
    <col min="25" max="29" width="14" style="2" bestFit="1" customWidth="1"/>
    <col min="30" max="31" width="9.42578125" style="2" bestFit="1" customWidth="1"/>
    <col min="32" max="32" width="16.28515625" style="2" customWidth="1"/>
    <col min="33" max="39" width="14" style="2" bestFit="1" customWidth="1"/>
    <col min="40" max="16384" width="9.140625" style="2"/>
  </cols>
  <sheetData>
    <row r="2" spans="1:29" x14ac:dyDescent="0.25">
      <c r="A2" s="1" t="s">
        <v>17</v>
      </c>
      <c r="B2" s="1"/>
      <c r="C2" s="1"/>
      <c r="D2" s="1"/>
      <c r="E2" s="1"/>
      <c r="F2" s="1"/>
      <c r="G2" s="1"/>
      <c r="H2" s="1"/>
      <c r="I2" s="1"/>
      <c r="J2" s="22" t="s">
        <v>18</v>
      </c>
      <c r="K2" s="28">
        <v>43546</v>
      </c>
      <c r="N2" s="2" t="s">
        <v>19</v>
      </c>
      <c r="O2" s="2">
        <v>47000</v>
      </c>
    </row>
    <row r="3" spans="1:29" x14ac:dyDescent="0.25">
      <c r="N3" s="2" t="s">
        <v>20</v>
      </c>
      <c r="O3" s="2">
        <v>5</v>
      </c>
    </row>
    <row r="4" spans="1:29" x14ac:dyDescent="0.25">
      <c r="A4" s="1" t="s">
        <v>0</v>
      </c>
      <c r="B4" s="1"/>
      <c r="C4" s="1"/>
      <c r="D4" s="1"/>
      <c r="E4" s="1"/>
      <c r="F4" s="1"/>
      <c r="G4" s="1"/>
      <c r="H4" s="1"/>
      <c r="I4" s="1"/>
    </row>
    <row r="5" spans="1:29" ht="15.75" thickBot="1" x14ac:dyDescent="0.3">
      <c r="A5" s="3" t="s">
        <v>1</v>
      </c>
      <c r="B5" s="4"/>
      <c r="C5" s="4"/>
      <c r="D5" s="4"/>
    </row>
    <row r="6" spans="1:29" ht="15.75" thickBot="1" x14ac:dyDescent="0.3">
      <c r="A6" s="5" t="s">
        <v>2</v>
      </c>
      <c r="B6" s="6" t="s">
        <v>28</v>
      </c>
      <c r="C6" s="6"/>
      <c r="D6" s="6"/>
      <c r="E6" s="6"/>
      <c r="F6" s="6"/>
      <c r="G6" s="6"/>
      <c r="H6" s="6"/>
      <c r="I6" s="7"/>
      <c r="K6" s="8"/>
      <c r="L6" s="6" t="s">
        <v>3</v>
      </c>
      <c r="M6" s="6"/>
      <c r="N6" s="6"/>
      <c r="O6" s="6"/>
      <c r="P6" s="6"/>
      <c r="Q6" s="6"/>
      <c r="R6" s="6"/>
      <c r="S6" s="7"/>
      <c r="U6" s="8"/>
      <c r="V6" s="6" t="s">
        <v>4</v>
      </c>
      <c r="W6" s="6"/>
      <c r="X6" s="6"/>
      <c r="Y6" s="6"/>
      <c r="Z6" s="6"/>
      <c r="AA6" s="6"/>
      <c r="AB6" s="6"/>
      <c r="AC6" s="7"/>
    </row>
    <row r="7" spans="1:29" ht="15.75" thickBot="1" x14ac:dyDescent="0.3">
      <c r="A7" s="9"/>
      <c r="B7" s="10" t="s">
        <v>5</v>
      </c>
      <c r="C7" s="11">
        <v>43543</v>
      </c>
      <c r="D7" s="11"/>
      <c r="E7" s="12"/>
      <c r="F7" s="12"/>
      <c r="G7" s="12"/>
      <c r="H7" s="12"/>
      <c r="I7" s="13"/>
      <c r="K7" s="9"/>
      <c r="L7" s="12"/>
      <c r="M7" s="12"/>
      <c r="N7" s="12"/>
      <c r="O7" s="12"/>
      <c r="P7" s="12"/>
      <c r="Q7" s="12"/>
      <c r="R7" s="12"/>
      <c r="S7" s="13"/>
      <c r="U7" s="9"/>
      <c r="V7" s="12"/>
      <c r="W7" s="12"/>
      <c r="X7" s="12"/>
      <c r="Y7" s="12"/>
      <c r="Z7" s="12"/>
      <c r="AA7" s="12"/>
      <c r="AB7" s="12"/>
      <c r="AC7" s="13"/>
    </row>
    <row r="8" spans="1:29" ht="15.75" thickBot="1" x14ac:dyDescent="0.3">
      <c r="A8" s="14"/>
      <c r="B8" s="15" t="s">
        <v>6</v>
      </c>
      <c r="C8" s="16" t="s">
        <v>7</v>
      </c>
      <c r="D8" s="16" t="s">
        <v>8</v>
      </c>
      <c r="E8" s="16" t="s">
        <v>9</v>
      </c>
      <c r="F8" s="16" t="s">
        <v>10</v>
      </c>
      <c r="G8" s="16" t="s">
        <v>11</v>
      </c>
      <c r="H8" s="16" t="s">
        <v>12</v>
      </c>
      <c r="I8" s="17" t="s">
        <v>13</v>
      </c>
      <c r="K8" s="14"/>
      <c r="L8" s="15" t="s">
        <v>6</v>
      </c>
      <c r="M8" s="16" t="s">
        <v>7</v>
      </c>
      <c r="N8" s="16" t="s">
        <v>8</v>
      </c>
      <c r="O8" s="16" t="s">
        <v>9</v>
      </c>
      <c r="P8" s="16" t="s">
        <v>10</v>
      </c>
      <c r="Q8" s="16" t="s">
        <v>11</v>
      </c>
      <c r="R8" s="16" t="s">
        <v>12</v>
      </c>
      <c r="S8" s="17" t="s">
        <v>13</v>
      </c>
      <c r="U8" s="14"/>
      <c r="V8" s="15" t="s">
        <v>6</v>
      </c>
      <c r="W8" s="16" t="s">
        <v>7</v>
      </c>
      <c r="X8" s="16" t="s">
        <v>8</v>
      </c>
      <c r="Y8" s="16" t="s">
        <v>9</v>
      </c>
      <c r="Z8" s="16" t="s">
        <v>10</v>
      </c>
      <c r="AA8" s="16" t="s">
        <v>11</v>
      </c>
      <c r="AB8" s="16" t="s">
        <v>12</v>
      </c>
      <c r="AC8" s="17" t="s">
        <v>13</v>
      </c>
    </row>
    <row r="9" spans="1:29" x14ac:dyDescent="0.25">
      <c r="A9" s="18">
        <v>1</v>
      </c>
      <c r="B9" s="2">
        <f>'Calibration 2.0'!B10</f>
        <v>1.1100000000000001</v>
      </c>
      <c r="C9" s="2">
        <f>'Calibration 2.0'!C10</f>
        <v>0.86</v>
      </c>
      <c r="D9" s="2">
        <f>'Calibration 2.0'!D10</f>
        <v>1.1200000000000001</v>
      </c>
      <c r="E9" s="2">
        <f>'Calibration 2.0'!E10</f>
        <v>1.36</v>
      </c>
      <c r="F9" s="2">
        <f>'Calibration 2.0'!F10</f>
        <v>2.08</v>
      </c>
      <c r="G9" s="2">
        <f>'Calibration 2.0'!G10</f>
        <v>1.69</v>
      </c>
      <c r="H9" s="2">
        <f>'Calibration 2.0'!H10</f>
        <v>1.41</v>
      </c>
      <c r="I9" s="2">
        <f>'Calibration 2.0'!I10</f>
        <v>1.28</v>
      </c>
      <c r="K9" s="18">
        <v>1</v>
      </c>
      <c r="L9" s="19">
        <f>(B9*$O$2)/($O$3-B9)</f>
        <v>13411.311053984578</v>
      </c>
      <c r="M9" s="19">
        <f t="shared" ref="M9:S9" si="0">(C9*$O$2)/($O$3-C9)</f>
        <v>9763.2850241545893</v>
      </c>
      <c r="N9" s="19">
        <f t="shared" si="0"/>
        <v>13567.010309278352</v>
      </c>
      <c r="O9" s="19">
        <f t="shared" si="0"/>
        <v>17560.439560439565</v>
      </c>
      <c r="P9" s="19">
        <f t="shared" si="0"/>
        <v>33479.452054794521</v>
      </c>
      <c r="Q9" s="19">
        <f t="shared" si="0"/>
        <v>23996.978851963744</v>
      </c>
      <c r="R9" s="19">
        <f t="shared" si="0"/>
        <v>18459.610027855153</v>
      </c>
      <c r="S9" s="19">
        <f t="shared" si="0"/>
        <v>16172.04301075269</v>
      </c>
      <c r="U9" s="18">
        <v>1</v>
      </c>
      <c r="V9" s="19">
        <f>L9</f>
        <v>13411.311053984578</v>
      </c>
      <c r="W9" s="19">
        <f t="shared" ref="W9:AC21" si="1">M9</f>
        <v>9763.2850241545893</v>
      </c>
      <c r="X9" s="19">
        <f t="shared" si="1"/>
        <v>13567.010309278352</v>
      </c>
      <c r="Y9" s="19">
        <f t="shared" si="1"/>
        <v>17560.439560439565</v>
      </c>
      <c r="Z9" s="19">
        <f t="shared" si="1"/>
        <v>33479.452054794521</v>
      </c>
      <c r="AA9" s="19">
        <f t="shared" si="1"/>
        <v>23996.978851963744</v>
      </c>
      <c r="AB9" s="19">
        <f t="shared" si="1"/>
        <v>18459.610027855153</v>
      </c>
      <c r="AC9" s="19">
        <f t="shared" si="1"/>
        <v>16172.04301075269</v>
      </c>
    </row>
    <row r="10" spans="1:29" x14ac:dyDescent="0.25">
      <c r="A10" s="20">
        <v>2</v>
      </c>
      <c r="B10" s="2">
        <f>'Calibration 2.0'!B11</f>
        <v>0.94</v>
      </c>
      <c r="C10" s="2">
        <f>'Calibration 2.0'!C11</f>
        <v>1.31</v>
      </c>
      <c r="D10" s="2">
        <f>'Calibration 2.0'!D11</f>
        <v>1.57</v>
      </c>
      <c r="E10" s="2">
        <f>'Calibration 2.0'!E11</f>
        <v>1.21</v>
      </c>
      <c r="F10" s="2">
        <f>'Calibration 2.0'!F11</f>
        <v>1.74</v>
      </c>
      <c r="G10" s="2">
        <f>'Calibration 2.0'!G11</f>
        <v>1.24</v>
      </c>
      <c r="H10" s="2">
        <f>'Calibration 2.0'!H11</f>
        <v>2.0499999999999998</v>
      </c>
      <c r="I10" s="2">
        <f>'Calibration 2.0'!I11</f>
        <v>1.1299999999999999</v>
      </c>
      <c r="K10" s="20">
        <v>2</v>
      </c>
      <c r="L10" s="19">
        <f t="shared" ref="L10:L21" si="2">(B10*$O$2)/($O$3-B10)</f>
        <v>10881.773399014777</v>
      </c>
      <c r="M10" s="19">
        <f t="shared" ref="M10:M21" si="3">(C10*$O$2)/($O$3-C10)</f>
        <v>16685.636856368565</v>
      </c>
      <c r="N10" s="19">
        <f t="shared" ref="N10:N21" si="4">(D10*$O$2)/($O$3-D10)</f>
        <v>21513.119533527697</v>
      </c>
      <c r="O10" s="19">
        <f t="shared" ref="O10:O21" si="5">(E10*$O$2)/($O$3-E10)</f>
        <v>15005.277044854882</v>
      </c>
      <c r="P10" s="19">
        <f t="shared" ref="P10:P21" si="6">(F10*$O$2)/($O$3-F10)</f>
        <v>25085.88957055215</v>
      </c>
      <c r="Q10" s="19">
        <f t="shared" ref="Q10:Q21" si="7">(G10*$O$2)/($O$3-G10)</f>
        <v>15500</v>
      </c>
      <c r="R10" s="19">
        <f t="shared" ref="R10:R21" si="8">(H10*$O$2)/($O$3-H10)</f>
        <v>32661.016949152534</v>
      </c>
      <c r="S10" s="19">
        <f t="shared" ref="S10:S21" si="9">(I10*$O$2)/($O$3-I10)</f>
        <v>13723.514211886302</v>
      </c>
      <c r="U10" s="20">
        <v>2</v>
      </c>
      <c r="V10" s="19">
        <f t="shared" ref="V10:V21" si="10">L10</f>
        <v>10881.773399014777</v>
      </c>
      <c r="W10" s="19">
        <f t="shared" si="1"/>
        <v>16685.636856368565</v>
      </c>
      <c r="X10" s="19">
        <f t="shared" si="1"/>
        <v>21513.119533527697</v>
      </c>
      <c r="Y10" s="19">
        <f t="shared" si="1"/>
        <v>15005.277044854882</v>
      </c>
      <c r="Z10" s="19">
        <f t="shared" si="1"/>
        <v>25085.88957055215</v>
      </c>
      <c r="AA10" s="19">
        <f t="shared" si="1"/>
        <v>15500</v>
      </c>
      <c r="AB10" s="19">
        <f t="shared" si="1"/>
        <v>32661.016949152534</v>
      </c>
      <c r="AC10" s="19">
        <f t="shared" si="1"/>
        <v>13723.514211886302</v>
      </c>
    </row>
    <row r="11" spans="1:29" x14ac:dyDescent="0.25">
      <c r="A11" s="20">
        <v>3</v>
      </c>
      <c r="B11" s="2">
        <f>'Calibration 2.0'!B12</f>
        <v>1.33</v>
      </c>
      <c r="C11" s="2">
        <f>'Calibration 2.0'!C12</f>
        <v>0.92</v>
      </c>
      <c r="D11" s="2">
        <f>'Calibration 2.0'!D12</f>
        <v>2.0699999999999998</v>
      </c>
      <c r="E11" s="2">
        <f>'Calibration 2.0'!E12</f>
        <v>2.09</v>
      </c>
      <c r="F11" s="2">
        <f>'Calibration 2.0'!F12</f>
        <v>2.33</v>
      </c>
      <c r="G11" s="2">
        <f>'Calibration 2.0'!G12</f>
        <v>0.79</v>
      </c>
      <c r="H11" s="2">
        <f>'Calibration 2.0'!H12</f>
        <v>1.66</v>
      </c>
      <c r="I11" s="2">
        <f>'Calibration 2.0'!I12</f>
        <v>1.58</v>
      </c>
      <c r="K11" s="20">
        <v>3</v>
      </c>
      <c r="L11" s="19">
        <f t="shared" si="2"/>
        <v>17032.697547683925</v>
      </c>
      <c r="M11" s="19">
        <f t="shared" si="3"/>
        <v>10598.039215686274</v>
      </c>
      <c r="N11" s="19">
        <f t="shared" si="4"/>
        <v>33204.778156996581</v>
      </c>
      <c r="O11" s="19">
        <f t="shared" si="5"/>
        <v>33756.013745704469</v>
      </c>
      <c r="P11" s="19">
        <f t="shared" si="6"/>
        <v>41014.981273408244</v>
      </c>
      <c r="Q11" s="19">
        <f t="shared" si="7"/>
        <v>8819.4774346793347</v>
      </c>
      <c r="R11" s="19">
        <f t="shared" si="8"/>
        <v>23359.281437125748</v>
      </c>
      <c r="S11" s="19">
        <f t="shared" si="9"/>
        <v>21713.450292397662</v>
      </c>
      <c r="U11" s="20">
        <v>3</v>
      </c>
      <c r="V11" s="19">
        <f t="shared" si="10"/>
        <v>17032.697547683925</v>
      </c>
      <c r="W11" s="19">
        <f t="shared" si="1"/>
        <v>10598.039215686274</v>
      </c>
      <c r="X11" s="19">
        <f t="shared" si="1"/>
        <v>33204.778156996581</v>
      </c>
      <c r="Y11" s="19">
        <f t="shared" si="1"/>
        <v>33756.013745704469</v>
      </c>
      <c r="Z11" s="19">
        <f t="shared" si="1"/>
        <v>41014.981273408244</v>
      </c>
      <c r="AA11" s="19">
        <f t="shared" si="1"/>
        <v>8819.4774346793347</v>
      </c>
      <c r="AB11" s="19">
        <f t="shared" si="1"/>
        <v>23359.281437125748</v>
      </c>
      <c r="AC11" s="19">
        <f t="shared" si="1"/>
        <v>21713.450292397662</v>
      </c>
    </row>
    <row r="12" spans="1:29" x14ac:dyDescent="0.25">
      <c r="A12" s="20">
        <v>4</v>
      </c>
      <c r="B12" s="2">
        <f>'Calibration 2.0'!B13</f>
        <v>1.02</v>
      </c>
      <c r="C12" s="2">
        <f>'Calibration 2.0'!C13</f>
        <v>0.84</v>
      </c>
      <c r="D12" s="2">
        <f>'Calibration 2.0'!D13</f>
        <v>4.9800000000000004</v>
      </c>
      <c r="E12" s="2">
        <f>'Calibration 2.0'!E13</f>
        <v>2.4700000000000002</v>
      </c>
      <c r="F12" s="2">
        <f>'Calibration 2.0'!F13</f>
        <v>1.04</v>
      </c>
      <c r="G12" s="2">
        <f>'Calibration 2.0'!G13</f>
        <v>0.98</v>
      </c>
      <c r="H12" s="2">
        <f>'Calibration 2.0'!H13</f>
        <v>1.32</v>
      </c>
      <c r="I12" s="2">
        <f>'Calibration 2.0'!I13</f>
        <v>1.85</v>
      </c>
      <c r="K12" s="20">
        <v>4</v>
      </c>
      <c r="L12" s="19">
        <f t="shared" si="2"/>
        <v>12045.226130653265</v>
      </c>
      <c r="M12" s="19">
        <f t="shared" si="3"/>
        <v>9490.3846153846152</v>
      </c>
      <c r="N12" s="19">
        <f t="shared" si="4"/>
        <v>11703000.000000251</v>
      </c>
      <c r="O12" s="19">
        <f t="shared" si="5"/>
        <v>45885.375494071159</v>
      </c>
      <c r="P12" s="19">
        <f t="shared" si="6"/>
        <v>12343.434343434343</v>
      </c>
      <c r="Q12" s="19">
        <f t="shared" si="7"/>
        <v>11457.711442786071</v>
      </c>
      <c r="R12" s="19">
        <f t="shared" si="8"/>
        <v>16858.695652173916</v>
      </c>
      <c r="S12" s="19">
        <f t="shared" si="9"/>
        <v>27603.174603174604</v>
      </c>
      <c r="U12" s="20">
        <v>4</v>
      </c>
      <c r="V12" s="19">
        <f t="shared" si="10"/>
        <v>12045.226130653265</v>
      </c>
      <c r="W12" s="19">
        <f t="shared" si="1"/>
        <v>9490.3846153846152</v>
      </c>
      <c r="X12" s="19">
        <f>N12</f>
        <v>11703000.000000251</v>
      </c>
      <c r="Y12" s="19">
        <f t="shared" si="1"/>
        <v>45885.375494071159</v>
      </c>
      <c r="Z12" s="19">
        <f t="shared" si="1"/>
        <v>12343.434343434343</v>
      </c>
      <c r="AA12" s="19">
        <f t="shared" si="1"/>
        <v>11457.711442786071</v>
      </c>
      <c r="AB12" s="19">
        <f t="shared" si="1"/>
        <v>16858.695652173916</v>
      </c>
      <c r="AC12" s="19">
        <f t="shared" si="1"/>
        <v>27603.174603174604</v>
      </c>
    </row>
    <row r="13" spans="1:29" x14ac:dyDescent="0.25">
      <c r="A13" s="20">
        <v>5</v>
      </c>
      <c r="B13" s="2">
        <f>'Calibration 2.0'!B14</f>
        <v>1.33</v>
      </c>
      <c r="C13" s="2">
        <f>'Calibration 2.0'!C14</f>
        <v>0.63</v>
      </c>
      <c r="D13" s="2">
        <f>'Calibration 2.0'!D14</f>
        <v>3.88</v>
      </c>
      <c r="E13" s="2">
        <f>'Calibration 2.0'!E14</f>
        <v>1.1000000000000001</v>
      </c>
      <c r="F13" s="2">
        <f>'Calibration 2.0'!F14</f>
        <v>1.1100000000000001</v>
      </c>
      <c r="G13" s="2">
        <f>'Calibration 2.0'!G14</f>
        <v>0.99</v>
      </c>
      <c r="H13" s="2">
        <f>'Calibration 2.0'!H14</f>
        <v>1.47</v>
      </c>
      <c r="I13" s="2">
        <f>'Calibration 2.0'!I14</f>
        <v>0.8</v>
      </c>
      <c r="K13" s="20">
        <v>5</v>
      </c>
      <c r="L13" s="19">
        <f t="shared" si="2"/>
        <v>17032.697547683925</v>
      </c>
      <c r="M13" s="19">
        <f t="shared" si="3"/>
        <v>6775.7437070938213</v>
      </c>
      <c r="N13" s="19">
        <f t="shared" si="4"/>
        <v>162821.42857142855</v>
      </c>
      <c r="O13" s="19">
        <f t="shared" si="5"/>
        <v>13256.410256410258</v>
      </c>
      <c r="P13" s="19">
        <f t="shared" si="6"/>
        <v>13411.311053984578</v>
      </c>
      <c r="Q13" s="19">
        <f t="shared" si="7"/>
        <v>11603.491271820449</v>
      </c>
      <c r="R13" s="19">
        <f t="shared" si="8"/>
        <v>19572.237960339942</v>
      </c>
      <c r="S13" s="19">
        <f t="shared" si="9"/>
        <v>8952.3809523809523</v>
      </c>
      <c r="U13" s="20">
        <v>5</v>
      </c>
      <c r="V13" s="19">
        <f t="shared" si="10"/>
        <v>17032.697547683925</v>
      </c>
      <c r="W13" s="19">
        <f t="shared" si="1"/>
        <v>6775.7437070938213</v>
      </c>
      <c r="X13" s="19">
        <f t="shared" si="1"/>
        <v>162821.42857142855</v>
      </c>
      <c r="Y13" s="19">
        <f t="shared" si="1"/>
        <v>13256.410256410258</v>
      </c>
      <c r="Z13" s="19">
        <f t="shared" si="1"/>
        <v>13411.311053984578</v>
      </c>
      <c r="AA13" s="19">
        <f t="shared" si="1"/>
        <v>11603.491271820449</v>
      </c>
      <c r="AB13" s="19">
        <f t="shared" si="1"/>
        <v>19572.237960339942</v>
      </c>
      <c r="AC13" s="19">
        <f t="shared" si="1"/>
        <v>8952.3809523809523</v>
      </c>
    </row>
    <row r="14" spans="1:29" x14ac:dyDescent="0.25">
      <c r="A14" s="20">
        <v>6</v>
      </c>
      <c r="B14" s="2">
        <f>'Calibration 2.0'!B15</f>
        <v>1.62</v>
      </c>
      <c r="C14" s="2">
        <f>'Calibration 2.0'!C15</f>
        <v>1.05</v>
      </c>
      <c r="D14" s="2">
        <f>'Calibration 2.0'!D15</f>
        <v>1.6</v>
      </c>
      <c r="E14" s="2">
        <f>'Calibration 2.0'!E15</f>
        <v>1.31</v>
      </c>
      <c r="F14" s="2">
        <f>'Calibration 2.0'!F15</f>
        <v>0.98</v>
      </c>
      <c r="G14" s="2">
        <f>'Calibration 2.0'!G15</f>
        <v>0.93</v>
      </c>
      <c r="H14" s="2">
        <f>'Calibration 2.0'!H15</f>
        <v>0.21</v>
      </c>
      <c r="I14" s="2">
        <f>'Calibration 2.0'!I15</f>
        <v>0.76</v>
      </c>
      <c r="K14" s="20">
        <v>6</v>
      </c>
      <c r="L14" s="19">
        <f t="shared" si="2"/>
        <v>22526.627218934911</v>
      </c>
      <c r="M14" s="19">
        <f t="shared" si="3"/>
        <v>12493.670886075948</v>
      </c>
      <c r="N14" s="19">
        <f t="shared" si="4"/>
        <v>22117.647058823532</v>
      </c>
      <c r="O14" s="19">
        <f t="shared" si="5"/>
        <v>16685.636856368565</v>
      </c>
      <c r="P14" s="19">
        <f t="shared" si="6"/>
        <v>11457.711442786071</v>
      </c>
      <c r="Q14" s="19">
        <f t="shared" si="7"/>
        <v>10739.557739557738</v>
      </c>
      <c r="R14" s="19">
        <f t="shared" si="8"/>
        <v>2060.5427974947806</v>
      </c>
      <c r="S14" s="19">
        <f t="shared" si="9"/>
        <v>8424.5283018867922</v>
      </c>
      <c r="U14" s="20">
        <v>6</v>
      </c>
      <c r="V14" s="19">
        <f t="shared" si="10"/>
        <v>22526.627218934911</v>
      </c>
      <c r="W14" s="19">
        <f t="shared" si="1"/>
        <v>12493.670886075948</v>
      </c>
      <c r="X14" s="19">
        <f t="shared" si="1"/>
        <v>22117.647058823532</v>
      </c>
      <c r="Y14" s="19">
        <f t="shared" si="1"/>
        <v>16685.636856368565</v>
      </c>
      <c r="Z14" s="19">
        <f t="shared" si="1"/>
        <v>11457.711442786071</v>
      </c>
      <c r="AA14" s="19">
        <f t="shared" si="1"/>
        <v>10739.557739557738</v>
      </c>
      <c r="AB14" s="19">
        <f t="shared" si="1"/>
        <v>2060.5427974947806</v>
      </c>
      <c r="AC14" s="19">
        <f t="shared" si="1"/>
        <v>8424.5283018867922</v>
      </c>
    </row>
    <row r="15" spans="1:29" x14ac:dyDescent="0.25">
      <c r="A15" s="20">
        <v>7</v>
      </c>
      <c r="B15" s="2">
        <f>'Calibration 2.0'!B16</f>
        <v>0.77</v>
      </c>
      <c r="C15" s="2">
        <f>'Calibration 2.0'!C16</f>
        <v>1.17</v>
      </c>
      <c r="D15" s="2">
        <f>'Calibration 2.0'!D16</f>
        <v>2.42</v>
      </c>
      <c r="E15" s="2">
        <f>'Calibration 2.0'!E16</f>
        <v>1.21</v>
      </c>
      <c r="F15" s="2">
        <f>'Calibration 2.0'!F16</f>
        <v>0.79</v>
      </c>
      <c r="G15" s="2">
        <f>'Calibration 2.0'!G16</f>
        <v>0.94</v>
      </c>
      <c r="H15" s="2">
        <f>'Calibration 2.0'!H16</f>
        <v>1.61</v>
      </c>
      <c r="I15" s="2">
        <f>'Calibration 2.0'!I16</f>
        <v>1.29</v>
      </c>
      <c r="K15" s="20">
        <v>7</v>
      </c>
      <c r="L15" s="19">
        <f t="shared" si="2"/>
        <v>8555.5555555555547</v>
      </c>
      <c r="M15" s="19">
        <f t="shared" si="3"/>
        <v>14357.702349869451</v>
      </c>
      <c r="N15" s="19">
        <f t="shared" si="4"/>
        <v>44085.271317829458</v>
      </c>
      <c r="O15" s="19">
        <f t="shared" si="5"/>
        <v>15005.277044854882</v>
      </c>
      <c r="P15" s="19">
        <f t="shared" si="6"/>
        <v>8819.4774346793347</v>
      </c>
      <c r="Q15" s="19">
        <f t="shared" si="7"/>
        <v>10881.773399014777</v>
      </c>
      <c r="R15" s="19">
        <f t="shared" si="8"/>
        <v>22321.533923303836</v>
      </c>
      <c r="S15" s="19">
        <f t="shared" si="9"/>
        <v>16342.318059299192</v>
      </c>
      <c r="U15" s="20">
        <v>7</v>
      </c>
      <c r="V15" s="19">
        <f t="shared" si="10"/>
        <v>8555.5555555555547</v>
      </c>
      <c r="W15" s="19">
        <f t="shared" si="1"/>
        <v>14357.702349869451</v>
      </c>
      <c r="X15" s="19">
        <f t="shared" si="1"/>
        <v>44085.271317829458</v>
      </c>
      <c r="Y15" s="19">
        <f t="shared" si="1"/>
        <v>15005.277044854882</v>
      </c>
      <c r="Z15" s="19">
        <f t="shared" si="1"/>
        <v>8819.4774346793347</v>
      </c>
      <c r="AA15" s="19">
        <f t="shared" si="1"/>
        <v>10881.773399014777</v>
      </c>
      <c r="AB15" s="19">
        <f t="shared" si="1"/>
        <v>22321.533923303836</v>
      </c>
      <c r="AC15" s="19">
        <f t="shared" si="1"/>
        <v>16342.318059299192</v>
      </c>
    </row>
    <row r="16" spans="1:29" x14ac:dyDescent="0.25">
      <c r="A16" s="20">
        <v>8</v>
      </c>
      <c r="B16" s="2">
        <f>'Calibration 2.0'!B17</f>
        <v>1.0900000000000001</v>
      </c>
      <c r="C16" s="2">
        <f>'Calibration 2.0'!C17</f>
        <v>0.96</v>
      </c>
      <c r="D16" s="2">
        <f>'Calibration 2.0'!D17</f>
        <v>4.9800000000000004</v>
      </c>
      <c r="E16" s="2">
        <f>'Calibration 2.0'!E17</f>
        <v>1.51</v>
      </c>
      <c r="F16" s="2">
        <f>'Calibration 2.0'!F17</f>
        <v>1.51</v>
      </c>
      <c r="G16" s="2">
        <f>'Calibration 2.0'!G17</f>
        <v>1.0900000000000001</v>
      </c>
      <c r="H16" s="2">
        <f>'Calibration 2.0'!H17</f>
        <v>1.3</v>
      </c>
      <c r="I16" s="2">
        <f>'Calibration 2.0'!I17</f>
        <v>0.92</v>
      </c>
      <c r="K16" s="20">
        <v>8</v>
      </c>
      <c r="L16" s="19">
        <f t="shared" si="2"/>
        <v>13102.301790281332</v>
      </c>
      <c r="M16" s="19">
        <f t="shared" si="3"/>
        <v>11168.316831683169</v>
      </c>
      <c r="N16" s="19">
        <f t="shared" si="4"/>
        <v>11703000.000000251</v>
      </c>
      <c r="O16" s="19">
        <f t="shared" si="5"/>
        <v>20335.243553008593</v>
      </c>
      <c r="P16" s="19">
        <f t="shared" si="6"/>
        <v>20335.243553008593</v>
      </c>
      <c r="Q16" s="19">
        <f t="shared" si="7"/>
        <v>13102.301790281332</v>
      </c>
      <c r="R16" s="19">
        <f t="shared" si="8"/>
        <v>16513.513513513513</v>
      </c>
      <c r="S16" s="19">
        <f t="shared" si="9"/>
        <v>10598.039215686274</v>
      </c>
      <c r="U16" s="20">
        <v>8</v>
      </c>
      <c r="V16" s="19">
        <f t="shared" si="10"/>
        <v>13102.301790281332</v>
      </c>
      <c r="W16" s="19">
        <f t="shared" si="1"/>
        <v>11168.316831683169</v>
      </c>
      <c r="X16" s="19">
        <f t="shared" si="1"/>
        <v>11703000.000000251</v>
      </c>
      <c r="Y16" s="19">
        <f t="shared" si="1"/>
        <v>20335.243553008593</v>
      </c>
      <c r="Z16" s="19">
        <f t="shared" si="1"/>
        <v>20335.243553008593</v>
      </c>
      <c r="AA16" s="19">
        <f t="shared" si="1"/>
        <v>13102.301790281332</v>
      </c>
      <c r="AB16" s="19">
        <f t="shared" si="1"/>
        <v>16513.513513513513</v>
      </c>
      <c r="AC16" s="19">
        <f t="shared" si="1"/>
        <v>10598.039215686274</v>
      </c>
    </row>
    <row r="17" spans="1:29" x14ac:dyDescent="0.25">
      <c r="A17" s="20">
        <v>9</v>
      </c>
      <c r="B17" s="2">
        <f>'Calibration 2.0'!B18</f>
        <v>0.85</v>
      </c>
      <c r="C17" s="2">
        <f>'Calibration 2.0'!C18</f>
        <v>1.81</v>
      </c>
      <c r="D17" s="2">
        <f>'Calibration 2.0'!D18</f>
        <v>0.91</v>
      </c>
      <c r="E17" s="2">
        <f>'Calibration 2.0'!E18</f>
        <v>0.82</v>
      </c>
      <c r="F17" s="2">
        <f>'Calibration 2.0'!F18</f>
        <v>1.9</v>
      </c>
      <c r="G17" s="2">
        <f>'Calibration 2.0'!G18</f>
        <v>0.98</v>
      </c>
      <c r="H17" s="2">
        <f>'Calibration 2.0'!H18</f>
        <v>1.94</v>
      </c>
      <c r="I17" s="2">
        <f>'Calibration 2.0'!I18</f>
        <v>1.03</v>
      </c>
      <c r="K17" s="20">
        <v>9</v>
      </c>
      <c r="L17" s="19">
        <f t="shared" si="2"/>
        <v>9626.5060240963849</v>
      </c>
      <c r="M17" s="19">
        <f t="shared" si="3"/>
        <v>26667.711598746082</v>
      </c>
      <c r="N17" s="19">
        <f t="shared" si="4"/>
        <v>10457.212713936431</v>
      </c>
      <c r="O17" s="19">
        <f t="shared" si="5"/>
        <v>9220.0956937799056</v>
      </c>
      <c r="P17" s="19">
        <f t="shared" si="6"/>
        <v>28806.451612903224</v>
      </c>
      <c r="Q17" s="19">
        <f t="shared" si="7"/>
        <v>11457.711442786071</v>
      </c>
      <c r="R17" s="19">
        <f t="shared" si="8"/>
        <v>29797.385620915033</v>
      </c>
      <c r="S17" s="19">
        <f t="shared" si="9"/>
        <v>12193.954659949623</v>
      </c>
      <c r="U17" s="20">
        <v>9</v>
      </c>
      <c r="V17" s="19">
        <f t="shared" si="10"/>
        <v>9626.5060240963849</v>
      </c>
      <c r="W17" s="19">
        <f t="shared" si="1"/>
        <v>26667.711598746082</v>
      </c>
      <c r="X17" s="19">
        <f t="shared" si="1"/>
        <v>10457.212713936431</v>
      </c>
      <c r="Y17" s="19">
        <f t="shared" si="1"/>
        <v>9220.0956937799056</v>
      </c>
      <c r="Z17" s="19">
        <f t="shared" si="1"/>
        <v>28806.451612903224</v>
      </c>
      <c r="AA17" s="19">
        <f t="shared" si="1"/>
        <v>11457.711442786071</v>
      </c>
      <c r="AB17" s="19">
        <f t="shared" si="1"/>
        <v>29797.385620915033</v>
      </c>
      <c r="AC17" s="19">
        <f t="shared" si="1"/>
        <v>12193.954659949623</v>
      </c>
    </row>
    <row r="18" spans="1:29" x14ac:dyDescent="0.25">
      <c r="A18" s="20">
        <v>10</v>
      </c>
      <c r="B18" s="2">
        <f>'Calibration 2.0'!B19</f>
        <v>1.62</v>
      </c>
      <c r="C18" s="2">
        <f>'Calibration 2.0'!C19</f>
        <v>1.68</v>
      </c>
      <c r="D18" s="2">
        <f>'Calibration 2.0'!D19</f>
        <v>1.58</v>
      </c>
      <c r="E18" s="2">
        <f>'Calibration 2.0'!E19</f>
        <v>1.03</v>
      </c>
      <c r="F18" s="2">
        <f>'Calibration 2.0'!F19</f>
        <v>1.31</v>
      </c>
      <c r="G18" s="2">
        <f>'Calibration 2.0'!G19</f>
        <v>1.66</v>
      </c>
      <c r="H18" s="2">
        <f>'Calibration 2.0'!H19</f>
        <v>1.98</v>
      </c>
      <c r="I18" s="2">
        <f>'Calibration 2.0'!I19</f>
        <v>0.97</v>
      </c>
      <c r="K18" s="20">
        <v>10</v>
      </c>
      <c r="L18" s="19">
        <f t="shared" si="2"/>
        <v>22526.627218934911</v>
      </c>
      <c r="M18" s="19">
        <f t="shared" si="3"/>
        <v>23783.132530120482</v>
      </c>
      <c r="N18" s="19">
        <f t="shared" si="4"/>
        <v>21713.450292397662</v>
      </c>
      <c r="O18" s="19">
        <f t="shared" si="5"/>
        <v>12193.954659949623</v>
      </c>
      <c r="P18" s="19">
        <f t="shared" si="6"/>
        <v>16685.636856368565</v>
      </c>
      <c r="Q18" s="19">
        <f t="shared" si="7"/>
        <v>23359.281437125748</v>
      </c>
      <c r="R18" s="19">
        <f t="shared" si="8"/>
        <v>30814.569536423842</v>
      </c>
      <c r="S18" s="19">
        <f t="shared" si="9"/>
        <v>11312.655086848634</v>
      </c>
      <c r="U18" s="20">
        <v>10</v>
      </c>
      <c r="V18" s="19">
        <f t="shared" si="10"/>
        <v>22526.627218934911</v>
      </c>
      <c r="W18" s="19">
        <f t="shared" si="1"/>
        <v>23783.132530120482</v>
      </c>
      <c r="X18" s="19">
        <f t="shared" si="1"/>
        <v>21713.450292397662</v>
      </c>
      <c r="Y18" s="19">
        <f t="shared" si="1"/>
        <v>12193.954659949623</v>
      </c>
      <c r="Z18" s="19">
        <f t="shared" si="1"/>
        <v>16685.636856368565</v>
      </c>
      <c r="AA18" s="19">
        <f t="shared" si="1"/>
        <v>23359.281437125748</v>
      </c>
      <c r="AB18" s="19">
        <f t="shared" si="1"/>
        <v>30814.569536423842</v>
      </c>
      <c r="AC18" s="19">
        <f t="shared" si="1"/>
        <v>11312.655086848634</v>
      </c>
    </row>
    <row r="19" spans="1:29" x14ac:dyDescent="0.25">
      <c r="A19" s="20">
        <v>11</v>
      </c>
      <c r="B19" s="2">
        <f>'Calibration 2.0'!B20</f>
        <v>1.89</v>
      </c>
      <c r="C19" s="2">
        <f>'Calibration 2.0'!C20</f>
        <v>1.52</v>
      </c>
      <c r="D19" s="2">
        <f>'Calibration 2.0'!D20</f>
        <v>1.36</v>
      </c>
      <c r="E19" s="2">
        <f>'Calibration 2.0'!E20</f>
        <v>1.1299999999999999</v>
      </c>
      <c r="F19" s="2">
        <f>'Calibration 2.0'!F20</f>
        <v>0.87</v>
      </c>
      <c r="G19" s="2">
        <f>'Calibration 2.0'!G20</f>
        <v>1.05</v>
      </c>
      <c r="H19" s="2">
        <f>'Calibration 2.0'!H20</f>
        <v>1.17</v>
      </c>
      <c r="I19" s="2">
        <f>'Calibration 2.0'!I20</f>
        <v>1.2</v>
      </c>
      <c r="K19" s="20">
        <v>11</v>
      </c>
      <c r="L19" s="19">
        <f t="shared" si="2"/>
        <v>28562.700964630221</v>
      </c>
      <c r="M19" s="19">
        <f t="shared" si="3"/>
        <v>20528.735632183907</v>
      </c>
      <c r="N19" s="19">
        <f t="shared" si="4"/>
        <v>17560.439560439565</v>
      </c>
      <c r="O19" s="19">
        <f t="shared" si="5"/>
        <v>13723.514211886302</v>
      </c>
      <c r="P19" s="19">
        <f t="shared" si="6"/>
        <v>9900.7263922518159</v>
      </c>
      <c r="Q19" s="19">
        <f t="shared" si="7"/>
        <v>12493.670886075948</v>
      </c>
      <c r="R19" s="19">
        <f t="shared" si="8"/>
        <v>14357.702349869451</v>
      </c>
      <c r="S19" s="19">
        <f t="shared" si="9"/>
        <v>14842.105263157895</v>
      </c>
      <c r="U19" s="20">
        <v>11</v>
      </c>
      <c r="V19" s="19">
        <f t="shared" si="10"/>
        <v>28562.700964630221</v>
      </c>
      <c r="W19" s="19">
        <f t="shared" si="1"/>
        <v>20528.735632183907</v>
      </c>
      <c r="X19" s="19">
        <f t="shared" si="1"/>
        <v>17560.439560439565</v>
      </c>
      <c r="Y19" s="19">
        <f t="shared" si="1"/>
        <v>13723.514211886302</v>
      </c>
      <c r="Z19" s="19">
        <f t="shared" si="1"/>
        <v>9900.7263922518159</v>
      </c>
      <c r="AA19" s="19">
        <f t="shared" si="1"/>
        <v>12493.670886075948</v>
      </c>
      <c r="AB19" s="19">
        <f t="shared" si="1"/>
        <v>14357.702349869451</v>
      </c>
      <c r="AC19" s="19">
        <f t="shared" si="1"/>
        <v>14842.105263157895</v>
      </c>
    </row>
    <row r="20" spans="1:29" x14ac:dyDescent="0.25">
      <c r="A20" s="20">
        <v>12</v>
      </c>
      <c r="B20" s="2">
        <f>'Calibration 2.0'!B21</f>
        <v>1.06</v>
      </c>
      <c r="C20" s="2">
        <f>'Calibration 2.0'!C21</f>
        <v>0.87</v>
      </c>
      <c r="D20" s="2">
        <f>'Calibration 2.0'!D21</f>
        <v>2.2400000000000002</v>
      </c>
      <c r="E20" s="2">
        <f>'Calibration 2.0'!E21</f>
        <v>0.87</v>
      </c>
      <c r="F20" s="2">
        <f>'Calibration 2.0'!F21</f>
        <v>2.08</v>
      </c>
      <c r="G20" s="2">
        <f>'Calibration 2.0'!G21</f>
        <v>1.52</v>
      </c>
      <c r="H20" s="2">
        <f>'Calibration 2.0'!H21</f>
        <v>2.27</v>
      </c>
      <c r="I20" s="2">
        <f>'Calibration 2.0'!I21</f>
        <v>1.75</v>
      </c>
      <c r="K20" s="20">
        <v>12</v>
      </c>
      <c r="L20" s="19">
        <f t="shared" si="2"/>
        <v>12644.670050761422</v>
      </c>
      <c r="M20" s="19">
        <f t="shared" si="3"/>
        <v>9900.7263922518159</v>
      </c>
      <c r="N20" s="19">
        <f t="shared" si="4"/>
        <v>38144.927536231895</v>
      </c>
      <c r="O20" s="19">
        <f t="shared" si="5"/>
        <v>9900.7263922518159</v>
      </c>
      <c r="P20" s="19">
        <f t="shared" si="6"/>
        <v>33479.452054794521</v>
      </c>
      <c r="Q20" s="19">
        <f t="shared" si="7"/>
        <v>20528.735632183907</v>
      </c>
      <c r="R20" s="19">
        <f t="shared" si="8"/>
        <v>39080.586080586079</v>
      </c>
      <c r="S20" s="19">
        <f t="shared" si="9"/>
        <v>25307.692307692309</v>
      </c>
      <c r="U20" s="20">
        <v>12</v>
      </c>
      <c r="V20" s="19">
        <f t="shared" si="10"/>
        <v>12644.670050761422</v>
      </c>
      <c r="W20" s="19">
        <f t="shared" si="1"/>
        <v>9900.7263922518159</v>
      </c>
      <c r="X20" s="19">
        <f t="shared" si="1"/>
        <v>38144.927536231895</v>
      </c>
      <c r="Y20" s="19">
        <f t="shared" si="1"/>
        <v>9900.7263922518159</v>
      </c>
      <c r="Z20" s="19">
        <f t="shared" si="1"/>
        <v>33479.452054794521</v>
      </c>
      <c r="AA20" s="19">
        <f t="shared" si="1"/>
        <v>20528.735632183907</v>
      </c>
      <c r="AB20" s="19">
        <f t="shared" si="1"/>
        <v>39080.586080586079</v>
      </c>
      <c r="AC20" s="19">
        <f t="shared" si="1"/>
        <v>25307.692307692309</v>
      </c>
    </row>
    <row r="21" spans="1:29" ht="15.75" thickBot="1" x14ac:dyDescent="0.3">
      <c r="A21" s="21">
        <v>13</v>
      </c>
      <c r="B21" s="2">
        <f>'Calibration 2.0'!B22</f>
        <v>1.36</v>
      </c>
      <c r="C21" s="2">
        <f>'Calibration 2.0'!C22</f>
        <v>1.53</v>
      </c>
      <c r="D21" s="2">
        <f>'Calibration 2.0'!D22</f>
        <v>3.3</v>
      </c>
      <c r="E21" s="2">
        <f>'Calibration 2.0'!E22</f>
        <v>1.03</v>
      </c>
      <c r="F21" s="2">
        <f>'Calibration 2.0'!F22</f>
        <v>1.1299999999999999</v>
      </c>
      <c r="G21" s="2">
        <f>'Calibration 2.0'!G22</f>
        <v>1.25</v>
      </c>
      <c r="H21" s="2">
        <f>'Calibration 2.0'!H22</f>
        <v>1.0900000000000001</v>
      </c>
      <c r="I21" s="2">
        <f>'Calibration 2.0'!I22</f>
        <v>1.1100000000000001</v>
      </c>
      <c r="K21" s="21">
        <v>13</v>
      </c>
      <c r="L21" s="19">
        <f t="shared" si="2"/>
        <v>17560.439560439565</v>
      </c>
      <c r="M21" s="19">
        <f t="shared" si="3"/>
        <v>20723.34293948127</v>
      </c>
      <c r="N21" s="19">
        <f t="shared" si="4"/>
        <v>91235.294117647049</v>
      </c>
      <c r="O21" s="19">
        <f t="shared" si="5"/>
        <v>12193.954659949623</v>
      </c>
      <c r="P21" s="19">
        <f t="shared" si="6"/>
        <v>13723.514211886302</v>
      </c>
      <c r="Q21" s="19">
        <f t="shared" si="7"/>
        <v>15666.666666666666</v>
      </c>
      <c r="R21" s="19">
        <f t="shared" si="8"/>
        <v>13102.301790281332</v>
      </c>
      <c r="S21" s="19">
        <f t="shared" si="9"/>
        <v>13411.311053984578</v>
      </c>
      <c r="U21" s="21">
        <v>13</v>
      </c>
      <c r="V21" s="19">
        <f t="shared" si="10"/>
        <v>17560.439560439565</v>
      </c>
      <c r="W21" s="19">
        <f t="shared" si="1"/>
        <v>20723.34293948127</v>
      </c>
      <c r="X21" s="19">
        <f t="shared" si="1"/>
        <v>91235.294117647049</v>
      </c>
      <c r="Y21" s="19">
        <f t="shared" si="1"/>
        <v>12193.954659949623</v>
      </c>
      <c r="Z21" s="19">
        <f t="shared" si="1"/>
        <v>13723.514211886302</v>
      </c>
      <c r="AA21" s="19">
        <f t="shared" si="1"/>
        <v>15666.666666666666</v>
      </c>
      <c r="AB21" s="19">
        <f t="shared" si="1"/>
        <v>13102.301790281332</v>
      </c>
      <c r="AC21" s="19">
        <f t="shared" si="1"/>
        <v>13411.311053984578</v>
      </c>
    </row>
    <row r="22" spans="1:29" ht="15.75" thickBot="1" x14ac:dyDescent="0.3"/>
    <row r="23" spans="1:29" customFormat="1" ht="15.75" thickBot="1" x14ac:dyDescent="0.3">
      <c r="A23" s="5" t="s">
        <v>2</v>
      </c>
      <c r="B23" s="6" t="s">
        <v>30</v>
      </c>
      <c r="C23" s="6"/>
      <c r="D23" s="6"/>
      <c r="E23" s="6"/>
      <c r="F23" s="6"/>
      <c r="G23" s="6"/>
      <c r="H23" s="6"/>
      <c r="I23" s="7"/>
      <c r="K23" s="8"/>
      <c r="L23" s="6" t="s">
        <v>32</v>
      </c>
      <c r="M23" s="6"/>
      <c r="N23" s="6"/>
      <c r="O23" s="6"/>
      <c r="P23" s="6"/>
      <c r="Q23" s="6"/>
      <c r="R23" s="6"/>
      <c r="S23" s="7"/>
      <c r="U23" s="23"/>
      <c r="V23" s="24" t="s">
        <v>16</v>
      </c>
      <c r="W23" s="24"/>
      <c r="X23" s="24"/>
      <c r="Y23" s="24"/>
      <c r="Z23" s="24"/>
      <c r="AA23" s="24"/>
      <c r="AB23" s="24"/>
      <c r="AC23" s="25"/>
    </row>
    <row r="24" spans="1:29" customFormat="1" ht="15.75" thickBot="1" x14ac:dyDescent="0.3">
      <c r="A24" s="9"/>
      <c r="B24" s="10" t="s">
        <v>5</v>
      </c>
      <c r="C24" s="11">
        <v>43543</v>
      </c>
      <c r="D24" s="11"/>
      <c r="E24" s="12"/>
      <c r="F24" s="12"/>
      <c r="G24" s="12"/>
      <c r="H24" s="12"/>
      <c r="I24" s="13"/>
      <c r="K24" s="9"/>
      <c r="L24" s="12"/>
      <c r="M24" s="12"/>
      <c r="N24" s="12"/>
      <c r="O24" s="12"/>
      <c r="P24" s="12"/>
      <c r="Q24" s="12"/>
      <c r="R24" s="12"/>
      <c r="S24" s="13"/>
      <c r="U24" s="26"/>
      <c r="V24" s="10" t="s">
        <v>5</v>
      </c>
      <c r="W24" s="27">
        <v>43543</v>
      </c>
      <c r="X24" s="12"/>
      <c r="Y24" s="12"/>
      <c r="Z24" s="12"/>
      <c r="AA24" s="12"/>
      <c r="AB24" s="12"/>
      <c r="AC24" s="13"/>
    </row>
    <row r="25" spans="1:29" customFormat="1" ht="15.75" customHeight="1" thickBot="1" x14ac:dyDescent="0.3">
      <c r="A25" s="14"/>
      <c r="B25" s="15" t="s">
        <v>6</v>
      </c>
      <c r="C25" s="16" t="s">
        <v>7</v>
      </c>
      <c r="D25" s="16" t="s">
        <v>8</v>
      </c>
      <c r="E25" s="16" t="s">
        <v>9</v>
      </c>
      <c r="F25" s="16" t="s">
        <v>10</v>
      </c>
      <c r="G25" s="16" t="s">
        <v>11</v>
      </c>
      <c r="H25" s="16" t="s">
        <v>12</v>
      </c>
      <c r="I25" s="17" t="s">
        <v>13</v>
      </c>
      <c r="K25" s="14"/>
      <c r="L25" s="15" t="s">
        <v>6</v>
      </c>
      <c r="M25" s="16" t="s">
        <v>7</v>
      </c>
      <c r="N25" s="16" t="s">
        <v>8</v>
      </c>
      <c r="O25" s="16" t="s">
        <v>9</v>
      </c>
      <c r="P25" s="16" t="s">
        <v>10</v>
      </c>
      <c r="Q25" s="16" t="s">
        <v>11</v>
      </c>
      <c r="R25" s="16" t="s">
        <v>12</v>
      </c>
      <c r="S25" s="17" t="s">
        <v>13</v>
      </c>
      <c r="U25" s="14"/>
      <c r="V25" s="15" t="s">
        <v>6</v>
      </c>
      <c r="W25" s="16" t="s">
        <v>7</v>
      </c>
      <c r="X25" s="16" t="s">
        <v>8</v>
      </c>
      <c r="Y25" s="16" t="s">
        <v>9</v>
      </c>
      <c r="Z25" s="16" t="s">
        <v>10</v>
      </c>
      <c r="AA25" s="16" t="s">
        <v>11</v>
      </c>
      <c r="AB25" s="16" t="s">
        <v>12</v>
      </c>
      <c r="AC25" s="17" t="s">
        <v>13</v>
      </c>
    </row>
    <row r="26" spans="1:29" customFormat="1" x14ac:dyDescent="0.25">
      <c r="A26" s="18">
        <v>1</v>
      </c>
      <c r="B26" s="31">
        <f>'Calibration 2.0'!B49</f>
        <v>-0.55000000000000004</v>
      </c>
      <c r="C26" s="31">
        <f>'Calibration 2.0'!C49</f>
        <v>-0.47</v>
      </c>
      <c r="D26" s="31">
        <f>'Calibration 2.0'!D49</f>
        <v>-0.77000000000000013</v>
      </c>
      <c r="E26" s="31">
        <f>'Calibration 2.0'!E49</f>
        <v>-0.97000000000000008</v>
      </c>
      <c r="F26" s="31">
        <f>'Calibration 2.0'!F49</f>
        <v>-1.53</v>
      </c>
      <c r="G26" s="31">
        <f>'Calibration 2.0'!G49</f>
        <v>-1.1299999999999999</v>
      </c>
      <c r="H26" s="31">
        <f>'Calibration 2.0'!H49</f>
        <v>-0.59999999999999987</v>
      </c>
      <c r="I26" s="31">
        <f>'Calibration 2.0'!I49</f>
        <v>-0.37</v>
      </c>
      <c r="K26" s="18">
        <v>1</v>
      </c>
      <c r="L26" s="19">
        <f>'Calibration 2.0'!L49</f>
        <v>-4657.6576576576581</v>
      </c>
      <c r="M26" s="19">
        <f>'Calibration 2.0'!M49</f>
        <v>-4038.3912248628885</v>
      </c>
      <c r="N26" s="19">
        <f>'Calibration 2.0'!N49</f>
        <v>-6272.097053726171</v>
      </c>
      <c r="O26" s="19">
        <f>'Calibration 2.0'!O49</f>
        <v>-7636.5159128978239</v>
      </c>
      <c r="P26" s="19">
        <f>'Calibration 2.0'!P49</f>
        <v>-11012.251148545176</v>
      </c>
      <c r="Q26" s="19">
        <f>'Calibration 2.0'!Q49</f>
        <v>-8663.9477977161496</v>
      </c>
      <c r="R26" s="19">
        <f>'Calibration 2.0'!R49</f>
        <v>-5035.7142857142844</v>
      </c>
      <c r="S26" s="19">
        <f>'Calibration 2.0'!S49</f>
        <v>-3238.3612662942273</v>
      </c>
      <c r="U26" s="18">
        <v>1</v>
      </c>
      <c r="V26" s="19">
        <f>'Calibration 2.0'!V49</f>
        <v>-130.83308027128251</v>
      </c>
      <c r="W26" s="19">
        <f>'Calibration 2.0'!W49</f>
        <v>-113.43795575457551</v>
      </c>
      <c r="X26" s="19">
        <f>'Calibration 2.0'!X49</f>
        <v>-176.18250150916211</v>
      </c>
      <c r="Y26" s="19">
        <f>'Calibration 2.0'!Y49</f>
        <v>-214.50887395780404</v>
      </c>
      <c r="Z26" s="19">
        <f>'Calibration 2.0'!Z49</f>
        <v>-309.33289743104427</v>
      </c>
      <c r="AA26" s="19">
        <f>'Calibration 2.0'!AA49</f>
        <v>-243.36932016056599</v>
      </c>
      <c r="AB26" s="19">
        <f>'Calibration 2.0'!AB49</f>
        <v>-141.45264847512036</v>
      </c>
      <c r="AC26" s="19">
        <f>'Calibration 2.0'!AC49</f>
        <v>-90.965204109388409</v>
      </c>
    </row>
    <row r="27" spans="1:29" customFormat="1" x14ac:dyDescent="0.25">
      <c r="A27" s="20">
        <v>2</v>
      </c>
      <c r="B27" s="31">
        <f>'Calibration 2.0'!B50</f>
        <v>-0.65999999999999992</v>
      </c>
      <c r="C27" s="31">
        <f>'Calibration 2.0'!C50</f>
        <v>-1.04</v>
      </c>
      <c r="D27" s="31">
        <f>'Calibration 2.0'!D50</f>
        <v>-1.1400000000000001</v>
      </c>
      <c r="E27" s="31">
        <f>'Calibration 2.0'!E50</f>
        <v>-0.8899999999999999</v>
      </c>
      <c r="F27" s="31">
        <f>'Calibration 2.0'!F50</f>
        <v>-1.46</v>
      </c>
      <c r="G27" s="31">
        <f>'Calibration 2.0'!G50</f>
        <v>-0.83000000000000007</v>
      </c>
      <c r="H27" s="31">
        <f>'Calibration 2.0'!H50</f>
        <v>-1.3599999999999999</v>
      </c>
      <c r="I27" s="31">
        <f>'Calibration 2.0'!I50</f>
        <v>-0.23999999999999988</v>
      </c>
      <c r="K27" s="20">
        <v>2</v>
      </c>
      <c r="L27" s="19">
        <f>'Calibration 2.0'!L50</f>
        <v>-5480.5653710247343</v>
      </c>
      <c r="M27" s="19">
        <f>'Calibration 2.0'!M50</f>
        <v>-8092.7152317880791</v>
      </c>
      <c r="N27" s="19">
        <f>'Calibration 2.0'!N50</f>
        <v>-8726.3843648208476</v>
      </c>
      <c r="O27" s="19">
        <f>'Calibration 2.0'!O50</f>
        <v>-7101.8675721561958</v>
      </c>
      <c r="P27" s="19">
        <f>'Calibration 2.0'!P50</f>
        <v>-10622.291021671826</v>
      </c>
      <c r="Q27" s="19">
        <f>'Calibration 2.0'!Q50</f>
        <v>-6691.252144082333</v>
      </c>
      <c r="R27" s="19">
        <f>'Calibration 2.0'!R50</f>
        <v>-10050.314465408805</v>
      </c>
      <c r="S27" s="19">
        <f>'Calibration 2.0'!S50</f>
        <v>-2152.6717557251895</v>
      </c>
      <c r="U27" s="20">
        <v>2</v>
      </c>
      <c r="V27" s="19">
        <f>'Calibration 2.0'!V50</f>
        <v>-153.94846547822286</v>
      </c>
      <c r="W27" s="19">
        <f>'Calibration 2.0'!W50</f>
        <v>-227.32346156708087</v>
      </c>
      <c r="X27" s="19">
        <f>'Calibration 2.0'!X50</f>
        <v>-245.12315631519235</v>
      </c>
      <c r="Y27" s="19">
        <f>'Calibration 2.0'!Y50</f>
        <v>-199.49066213921898</v>
      </c>
      <c r="Z27" s="19">
        <f>'Calibration 2.0'!Z50</f>
        <v>-298.37896128291646</v>
      </c>
      <c r="AA27" s="19">
        <f>'Calibration 2.0'!AA50</f>
        <v>-187.95652090118912</v>
      </c>
      <c r="AB27" s="19">
        <f>'Calibration 2.0'!AB50</f>
        <v>-282.31220408451696</v>
      </c>
      <c r="AC27" s="19">
        <f>'Calibration 2.0'!AC50</f>
        <v>-60.468307745089589</v>
      </c>
    </row>
    <row r="28" spans="1:29" customFormat="1" x14ac:dyDescent="0.25">
      <c r="A28" s="20">
        <v>3</v>
      </c>
      <c r="B28" s="31">
        <f>'Calibration 2.0'!B51</f>
        <v>-0.98000000000000009</v>
      </c>
      <c r="C28" s="31">
        <f>'Calibration 2.0'!C51</f>
        <v>-0.65</v>
      </c>
      <c r="D28" s="31">
        <f>'Calibration 2.0'!D51</f>
        <v>-1.6099999999999999</v>
      </c>
      <c r="E28" s="31">
        <f>'Calibration 2.0'!E51</f>
        <v>-1.7799999999999998</v>
      </c>
      <c r="F28" s="31">
        <f>'Calibration 2.0'!F51</f>
        <v>-2.0499999999999998</v>
      </c>
      <c r="G28" s="31">
        <f>'Calibration 2.0'!G51</f>
        <v>-0.54</v>
      </c>
      <c r="H28" s="31">
        <f>'Calibration 2.0'!H51</f>
        <v>-1.22</v>
      </c>
      <c r="I28" s="31">
        <f>'Calibration 2.0'!I51</f>
        <v>-0.59000000000000008</v>
      </c>
      <c r="K28" s="20">
        <v>3</v>
      </c>
      <c r="L28" s="19">
        <f>'Calibration 2.0'!L51</f>
        <v>-7702.3411371237462</v>
      </c>
      <c r="M28" s="19">
        <f>'Calibration 2.0'!M51</f>
        <v>-5407.0796460176989</v>
      </c>
      <c r="N28" s="19">
        <f>'Calibration 2.0'!N51</f>
        <v>-11447.806354009079</v>
      </c>
      <c r="O28" s="19">
        <f>'Calibration 2.0'!O51</f>
        <v>-12339.233038348082</v>
      </c>
      <c r="P28" s="19">
        <f>'Calibration 2.0'!P51</f>
        <v>-13666.666666666664</v>
      </c>
      <c r="Q28" s="19">
        <f>'Calibration 2.0'!Q51</f>
        <v>-4581.2274368231047</v>
      </c>
      <c r="R28" s="19">
        <f>'Calibration 2.0'!R51</f>
        <v>-9218.6495176848875</v>
      </c>
      <c r="S28" s="19">
        <f>'Calibration 2.0'!S51</f>
        <v>-4960.6440071556362</v>
      </c>
      <c r="U28" s="20">
        <v>3</v>
      </c>
      <c r="V28" s="19">
        <f>'Calibration 2.0'!V51</f>
        <v>-216.35789711021758</v>
      </c>
      <c r="W28" s="19">
        <f>'Calibration 2.0'!W51</f>
        <v>-151.88425971959828</v>
      </c>
      <c r="X28" s="19">
        <f>'Calibration 2.0'!X51</f>
        <v>-321.56759421373818</v>
      </c>
      <c r="Y28" s="19">
        <f>'Calibration 2.0'!Y51</f>
        <v>-346.60766961651916</v>
      </c>
      <c r="Z28" s="19">
        <f>'Calibration 2.0'!Z51</f>
        <v>-383.89513108614221</v>
      </c>
      <c r="AA28" s="19">
        <f>'Calibration 2.0'!AA51</f>
        <v>-128.68616395570518</v>
      </c>
      <c r="AB28" s="19">
        <f>'Calibration 2.0'!AB51</f>
        <v>-258.95082914845187</v>
      </c>
      <c r="AC28" s="19">
        <f>'Calibration 2.0'!AC51</f>
        <v>-139.34393278527068</v>
      </c>
    </row>
    <row r="29" spans="1:29" customFormat="1" x14ac:dyDescent="0.25">
      <c r="A29" s="20">
        <v>4</v>
      </c>
      <c r="B29" s="31">
        <f>'Calibration 2.0'!B52</f>
        <v>-0.57000000000000006</v>
      </c>
      <c r="C29" s="31">
        <f>'Calibration 2.0'!C52</f>
        <v>-0.71</v>
      </c>
      <c r="D29" s="31">
        <f>'Calibration 2.0'!D52</f>
        <v>-4.5500000000000007</v>
      </c>
      <c r="E29" s="31">
        <f>'Calibration 2.0'!E52</f>
        <v>-0.78000000000000025</v>
      </c>
      <c r="F29" s="31">
        <f>'Calibration 2.0'!F52</f>
        <v>-0.47000000000000008</v>
      </c>
      <c r="G29" s="31">
        <f>'Calibration 2.0'!G52</f>
        <v>-0.29000000000000004</v>
      </c>
      <c r="H29" s="31">
        <f>'Calibration 2.0'!H52</f>
        <v>-0.91000000000000014</v>
      </c>
      <c r="I29" s="31">
        <f>'Calibration 2.0'!I52</f>
        <v>-0.33000000000000007</v>
      </c>
      <c r="K29" s="20">
        <v>4</v>
      </c>
      <c r="L29" s="19">
        <f>'Calibration 2.0'!L52</f>
        <v>-4809.6947935368044</v>
      </c>
      <c r="M29" s="19">
        <f>'Calibration 2.0'!M52</f>
        <v>-5844.1330998248686</v>
      </c>
      <c r="N29" s="19">
        <f>'Calibration 2.0'!N52</f>
        <v>-22392.670157068063</v>
      </c>
      <c r="O29" s="19">
        <f>'Calibration 2.0'!O52</f>
        <v>-6342.5605536332205</v>
      </c>
      <c r="P29" s="19">
        <f>'Calibration 2.0'!P52</f>
        <v>-4038.3912248628894</v>
      </c>
      <c r="Q29" s="19">
        <f>'Calibration 2.0'!Q52</f>
        <v>-2576.5595463137997</v>
      </c>
      <c r="R29" s="19">
        <f>'Calibration 2.0'!R52</f>
        <v>-7236.88663282572</v>
      </c>
      <c r="S29" s="19">
        <f>'Calibration 2.0'!S52</f>
        <v>-2909.9437148217644</v>
      </c>
      <c r="U29" s="20">
        <v>4</v>
      </c>
      <c r="V29" s="19">
        <f>'Calibration 2.0'!V52</f>
        <v>-135.10378633530348</v>
      </c>
      <c r="W29" s="19">
        <f>'Calibration 2.0'!W52</f>
        <v>-164.16104212991203</v>
      </c>
      <c r="X29" s="19">
        <f>'Calibration 2.0'!X52</f>
        <v>-629.00758868168714</v>
      </c>
      <c r="Y29" s="19">
        <f>'Calibration 2.0'!Y52</f>
        <v>-178.16181330430393</v>
      </c>
      <c r="Z29" s="19">
        <f>'Calibration 2.0'!Z52</f>
        <v>-113.43795575457554</v>
      </c>
      <c r="AA29" s="19">
        <f>'Calibration 2.0'!AA52</f>
        <v>-72.375268154882008</v>
      </c>
      <c r="AB29" s="19">
        <f>'Calibration 2.0'!AB52</f>
        <v>-203.28333238274493</v>
      </c>
      <c r="AC29" s="19">
        <f>'Calibration 2.0'!AC52</f>
        <v>-81.739991989375397</v>
      </c>
    </row>
    <row r="30" spans="1:29" customFormat="1" x14ac:dyDescent="0.25">
      <c r="A30" s="20">
        <v>5</v>
      </c>
      <c r="B30" s="31">
        <f>'Calibration 2.0'!B53</f>
        <v>-0.87000000000000011</v>
      </c>
      <c r="C30" s="31">
        <f>'Calibration 2.0'!C53</f>
        <v>-0.43</v>
      </c>
      <c r="D30" s="31">
        <f>'Calibration 2.0'!D53</f>
        <v>-3.42</v>
      </c>
      <c r="E30" s="31">
        <f>'Calibration 2.0'!E53</f>
        <v>-0.58000000000000007</v>
      </c>
      <c r="F30" s="31">
        <f>'Calibration 2.0'!F53</f>
        <v>-0.73000000000000009</v>
      </c>
      <c r="G30" s="31">
        <f>'Calibration 2.0'!G53</f>
        <v>-0.30999999999999994</v>
      </c>
      <c r="H30" s="31">
        <f>'Calibration 2.0'!H53</f>
        <v>-0.77</v>
      </c>
      <c r="I30" s="31">
        <f>'Calibration 2.0'!I53</f>
        <v>-0.14000000000000001</v>
      </c>
      <c r="K30" s="20">
        <v>5</v>
      </c>
      <c r="L30" s="19">
        <f>'Calibration 2.0'!L53</f>
        <v>-6965.9284497444642</v>
      </c>
      <c r="M30" s="19">
        <f>'Calibration 2.0'!M53</f>
        <v>-3721.9152854511972</v>
      </c>
      <c r="N30" s="19">
        <f>'Calibration 2.0'!N53</f>
        <v>-19090.261282660333</v>
      </c>
      <c r="O30" s="19">
        <f>'Calibration 2.0'!O53</f>
        <v>-4885.3046594982088</v>
      </c>
      <c r="P30" s="19">
        <f>'Calibration 2.0'!P53</f>
        <v>-5987.7835951134384</v>
      </c>
      <c r="Q30" s="19">
        <f>'Calibration 2.0'!Q53</f>
        <v>-2743.8794726930319</v>
      </c>
      <c r="R30" s="19">
        <f>'Calibration 2.0'!R53</f>
        <v>-6272.0970537261701</v>
      </c>
      <c r="S30" s="19">
        <f>'Calibration 2.0'!S53</f>
        <v>-1280.1556420233467</v>
      </c>
      <c r="U30" s="20">
        <v>5</v>
      </c>
      <c r="V30" s="19">
        <f>'Calibration 2.0'!V53</f>
        <v>-195.67214746473212</v>
      </c>
      <c r="W30" s="19">
        <f>'Calibration 2.0'!W53</f>
        <v>-104.54818217559543</v>
      </c>
      <c r="X30" s="19">
        <f>'Calibration 2.0'!X53</f>
        <v>-536.24329445675085</v>
      </c>
      <c r="Y30" s="19">
        <f>'Calibration 2.0'!Y53</f>
        <v>-137.22765897466877</v>
      </c>
      <c r="Z30" s="19">
        <f>'Calibration 2.0'!Z53</f>
        <v>-168.19616840206288</v>
      </c>
      <c r="AA30" s="19">
        <f>'Calibration 2.0'!AA53</f>
        <v>-77.07526608688292</v>
      </c>
      <c r="AB30" s="19">
        <f>'Calibration 2.0'!AB53</f>
        <v>-176.18250150916208</v>
      </c>
      <c r="AC30" s="19">
        <f>'Calibration 2.0'!AC53</f>
        <v>-35.959428146723219</v>
      </c>
    </row>
    <row r="31" spans="1:29" customFormat="1" x14ac:dyDescent="0.25">
      <c r="A31" s="20">
        <v>6</v>
      </c>
      <c r="B31" s="31">
        <f>'Calibration 2.0'!B54</f>
        <v>-1.1700000000000002</v>
      </c>
      <c r="C31" s="31">
        <f>'Calibration 2.0'!C54</f>
        <v>-0.77</v>
      </c>
      <c r="D31" s="31">
        <f>'Calibration 2.0'!D54</f>
        <v>-1.25</v>
      </c>
      <c r="E31" s="31">
        <f>'Calibration 2.0'!E54</f>
        <v>-0.54</v>
      </c>
      <c r="F31" s="31">
        <f>'Calibration 2.0'!F54</f>
        <v>-0.63</v>
      </c>
      <c r="G31" s="31">
        <f>'Calibration 2.0'!G54</f>
        <v>-0.53</v>
      </c>
      <c r="H31" s="31">
        <f>'Calibration 2.0'!H54</f>
        <v>-0.15999999999999998</v>
      </c>
      <c r="I31" s="31">
        <f>'Calibration 2.0'!I54</f>
        <v>-0.14000000000000001</v>
      </c>
      <c r="K31" s="20">
        <v>6</v>
      </c>
      <c r="L31" s="19">
        <f>'Calibration 2.0'!L54</f>
        <v>-8912.4797406807138</v>
      </c>
      <c r="M31" s="19">
        <f>'Calibration 2.0'!M54</f>
        <v>-6272.0970537261701</v>
      </c>
      <c r="N31" s="19">
        <f>'Calibration 2.0'!N54</f>
        <v>-9400</v>
      </c>
      <c r="O31" s="19">
        <f>'Calibration 2.0'!O54</f>
        <v>-4581.2274368231047</v>
      </c>
      <c r="P31" s="19">
        <f>'Calibration 2.0'!P54</f>
        <v>-5259.3250444049736</v>
      </c>
      <c r="Q31" s="19">
        <f>'Calibration 2.0'!Q54</f>
        <v>-4504.5207956600361</v>
      </c>
      <c r="R31" s="19">
        <f>'Calibration 2.0'!R54</f>
        <v>-1457.364341085271</v>
      </c>
      <c r="S31" s="19">
        <f>'Calibration 2.0'!S54</f>
        <v>-1280.1556420233467</v>
      </c>
      <c r="U31" s="20">
        <v>6</v>
      </c>
      <c r="V31" s="19">
        <f>'Calibration 2.0'!V54</f>
        <v>-250.3505545135032</v>
      </c>
      <c r="W31" s="19">
        <f>'Calibration 2.0'!W54</f>
        <v>-176.18250150916208</v>
      </c>
      <c r="X31" s="19">
        <f>'Calibration 2.0'!X54</f>
        <v>-264.04494382022472</v>
      </c>
      <c r="Y31" s="19">
        <f>'Calibration 2.0'!Y54</f>
        <v>-128.68616395570518</v>
      </c>
      <c r="Z31" s="19">
        <f>'Calibration 2.0'!Z54</f>
        <v>-147.73384956193746</v>
      </c>
      <c r="AA31" s="19">
        <f>'Calibration 2.0'!AA54</f>
        <v>-126.53148302415832</v>
      </c>
      <c r="AB31" s="19">
        <f>'Calibration 2.0'!AB54</f>
        <v>-40.937200592282892</v>
      </c>
      <c r="AC31" s="19">
        <f>'Calibration 2.0'!AC54</f>
        <v>-35.959428146723219</v>
      </c>
    </row>
    <row r="32" spans="1:29" customFormat="1" x14ac:dyDescent="0.25">
      <c r="A32" s="20">
        <v>7</v>
      </c>
      <c r="B32" s="31">
        <f>'Calibration 2.0'!B55</f>
        <v>-0.29000000000000004</v>
      </c>
      <c r="C32" s="31">
        <f>'Calibration 2.0'!C55</f>
        <v>-0.47</v>
      </c>
      <c r="D32" s="31">
        <f>'Calibration 2.0'!D55</f>
        <v>-0.52</v>
      </c>
      <c r="E32" s="31">
        <f>'Calibration 2.0'!E55</f>
        <v>-0.49</v>
      </c>
      <c r="F32" s="31">
        <f>'Calibration 2.0'!F55</f>
        <v>-0.37000000000000005</v>
      </c>
      <c r="G32" s="31">
        <f>'Calibration 2.0'!G55</f>
        <v>-0.45999999999999996</v>
      </c>
      <c r="H32" s="31">
        <f>'Calibration 2.0'!H55</f>
        <v>-0.9900000000000001</v>
      </c>
      <c r="I32" s="31">
        <f>'Calibration 2.0'!I55</f>
        <v>-0.49</v>
      </c>
      <c r="K32" s="20">
        <v>7</v>
      </c>
      <c r="L32" s="19">
        <f>'Calibration 2.0'!L55</f>
        <v>-2576.5595463137997</v>
      </c>
      <c r="M32" s="19">
        <f>'Calibration 2.0'!M55</f>
        <v>-4038.3912248628885</v>
      </c>
      <c r="N32" s="19">
        <f>'Calibration 2.0'!N55</f>
        <v>-4427.536231884058</v>
      </c>
      <c r="O32" s="19">
        <f>'Calibration 2.0'!O55</f>
        <v>-4194.8998178506372</v>
      </c>
      <c r="P32" s="19">
        <f>'Calibration 2.0'!P55</f>
        <v>-3238.3612662942278</v>
      </c>
      <c r="Q32" s="19">
        <f>'Calibration 2.0'!Q55</f>
        <v>-3959.7069597069599</v>
      </c>
      <c r="R32" s="19">
        <f>'Calibration 2.0'!R55</f>
        <v>-7767.9465776293837</v>
      </c>
      <c r="S32" s="19">
        <f>'Calibration 2.0'!S55</f>
        <v>-4194.8998178506372</v>
      </c>
      <c r="U32" s="20">
        <v>7</v>
      </c>
      <c r="V32" s="19">
        <f>'Calibration 2.0'!V55</f>
        <v>-72.375268154882008</v>
      </c>
      <c r="W32" s="19">
        <f>'Calibration 2.0'!W55</f>
        <v>-113.43795575457551</v>
      </c>
      <c r="X32" s="19">
        <f>'Calibration 2.0'!X55</f>
        <v>-124.36899527764207</v>
      </c>
      <c r="Y32" s="19">
        <f>'Calibration 2.0'!Y55</f>
        <v>-117.83426454636621</v>
      </c>
      <c r="Z32" s="19">
        <f>'Calibration 2.0'!Z55</f>
        <v>-90.965204109388424</v>
      </c>
      <c r="AA32" s="19">
        <f>'Calibration 2.0'!AA55</f>
        <v>-111.22772358727416</v>
      </c>
      <c r="AB32" s="19">
        <f>'Calibration 2.0'!AB55</f>
        <v>-218.20074656262312</v>
      </c>
      <c r="AC32" s="19">
        <f>'Calibration 2.0'!AC55</f>
        <v>-117.83426454636621</v>
      </c>
    </row>
    <row r="33" spans="1:29" customFormat="1" x14ac:dyDescent="0.25">
      <c r="A33" s="20">
        <v>8</v>
      </c>
      <c r="B33" s="31">
        <f>'Calibration 2.0'!B56</f>
        <v>-0.58000000000000007</v>
      </c>
      <c r="C33" s="31">
        <f>'Calibration 2.0'!C56</f>
        <v>-0.64999999999999991</v>
      </c>
      <c r="D33" s="31">
        <f>'Calibration 2.0'!D56</f>
        <v>-4.4000000000000004</v>
      </c>
      <c r="E33" s="31">
        <f>'Calibration 2.0'!E56</f>
        <v>-1.07</v>
      </c>
      <c r="F33" s="31">
        <f>'Calibration 2.0'!F56</f>
        <v>-1.03</v>
      </c>
      <c r="G33" s="31">
        <f>'Calibration 2.0'!G56</f>
        <v>-0.8</v>
      </c>
      <c r="H33" s="31">
        <f>'Calibration 2.0'!H56</f>
        <v>-0.19999999999999996</v>
      </c>
      <c r="I33" s="31">
        <f>'Calibration 2.0'!I56</f>
        <v>-0.36</v>
      </c>
      <c r="K33" s="20">
        <v>8</v>
      </c>
      <c r="L33" s="19">
        <f>'Calibration 2.0'!L56</f>
        <v>-4885.3046594982088</v>
      </c>
      <c r="M33" s="19">
        <f>'Calibration 2.0'!M56</f>
        <v>-5407.079646017698</v>
      </c>
      <c r="N33" s="19">
        <f>'Calibration 2.0'!N56</f>
        <v>-22000.000000000004</v>
      </c>
      <c r="O33" s="19">
        <f>'Calibration 2.0'!O56</f>
        <v>-8285.0082372322904</v>
      </c>
      <c r="P33" s="19">
        <f>'Calibration 2.0'!P56</f>
        <v>-8028.1923714759532</v>
      </c>
      <c r="Q33" s="19">
        <f>'Calibration 2.0'!Q56</f>
        <v>-6482.7586206896558</v>
      </c>
      <c r="R33" s="19">
        <f>'Calibration 2.0'!R56</f>
        <v>-1807.6923076923072</v>
      </c>
      <c r="S33" s="19">
        <f>'Calibration 2.0'!S56</f>
        <v>-3156.7164179104475</v>
      </c>
      <c r="U33" s="20">
        <v>8</v>
      </c>
      <c r="V33" s="19">
        <f>'Calibration 2.0'!V56</f>
        <v>-137.22765897466877</v>
      </c>
      <c r="W33" s="19">
        <f>'Calibration 2.0'!W56</f>
        <v>-151.88425971959825</v>
      </c>
      <c r="X33" s="19">
        <f>'Calibration 2.0'!X56</f>
        <v>-617.97752808988776</v>
      </c>
      <c r="Y33" s="19">
        <f>'Calibration 2.0'!Y56</f>
        <v>-232.7249504840531</v>
      </c>
      <c r="Z33" s="19">
        <f>'Calibration 2.0'!Z56</f>
        <v>-225.51102167067285</v>
      </c>
      <c r="AA33" s="19">
        <f>'Calibration 2.0'!AA56</f>
        <v>-182.0999612553274</v>
      </c>
      <c r="AB33" s="19">
        <f>'Calibration 2.0'!AB56</f>
        <v>-50.777873811581657</v>
      </c>
      <c r="AC33" s="19">
        <f>'Calibration 2.0'!AC56</f>
        <v>-88.671809491866497</v>
      </c>
    </row>
    <row r="34" spans="1:29" customFormat="1" x14ac:dyDescent="0.25">
      <c r="A34" s="20">
        <v>9</v>
      </c>
      <c r="B34" s="31">
        <f>'Calibration 2.0'!B57</f>
        <v>-0.71</v>
      </c>
      <c r="C34" s="31">
        <f>'Calibration 2.0'!C57</f>
        <v>-1.1100000000000001</v>
      </c>
      <c r="D34" s="31">
        <f>'Calibration 2.0'!D57</f>
        <v>-0.35</v>
      </c>
      <c r="E34" s="31">
        <f>'Calibration 2.0'!E57</f>
        <v>-0.35999999999999993</v>
      </c>
      <c r="F34" s="31">
        <f>'Calibration 2.0'!F57</f>
        <v>-1.2399999999999998</v>
      </c>
      <c r="G34" s="31">
        <f>'Calibration 2.0'!G57</f>
        <v>-0.43999999999999995</v>
      </c>
      <c r="H34" s="31">
        <f>'Calibration 2.0'!H57</f>
        <v>-1.18</v>
      </c>
      <c r="I34" s="31">
        <f>'Calibration 2.0'!I57</f>
        <v>-0.38</v>
      </c>
      <c r="K34" s="20">
        <v>9</v>
      </c>
      <c r="L34" s="19">
        <f>'Calibration 2.0'!L57</f>
        <v>-5844.1330998248686</v>
      </c>
      <c r="M34" s="19">
        <f>'Calibration 2.0'!M57</f>
        <v>-8538.461538461539</v>
      </c>
      <c r="N34" s="19">
        <f>'Calibration 2.0'!N57</f>
        <v>-3074.766355140187</v>
      </c>
      <c r="O34" s="19">
        <f>'Calibration 2.0'!O57</f>
        <v>-3156.716417910447</v>
      </c>
      <c r="P34" s="19">
        <f>'Calibration 2.0'!P57</f>
        <v>-9339.743589743588</v>
      </c>
      <c r="Q34" s="19">
        <f>'Calibration 2.0'!Q57</f>
        <v>-3801.4705882352937</v>
      </c>
      <c r="R34" s="19">
        <f>'Calibration 2.0'!R57</f>
        <v>-8974.1100323624596</v>
      </c>
      <c r="S34" s="19">
        <f>'Calibration 2.0'!S57</f>
        <v>-3319.7026022304835</v>
      </c>
      <c r="U34" s="20">
        <v>9</v>
      </c>
      <c r="V34" s="19">
        <f>'Calibration 2.0'!V57</f>
        <v>-164.16104212991203</v>
      </c>
      <c r="W34" s="19">
        <f>'Calibration 2.0'!W57</f>
        <v>-239.84442523768368</v>
      </c>
      <c r="X34" s="19">
        <f>'Calibration 2.0'!X57</f>
        <v>-86.369841436522108</v>
      </c>
      <c r="Y34" s="19">
        <f>'Calibration 2.0'!Y57</f>
        <v>-88.671809491866483</v>
      </c>
      <c r="Z34" s="19">
        <f>'Calibration 2.0'!Z57</f>
        <v>-262.3523480265053</v>
      </c>
      <c r="AA34" s="19">
        <f>'Calibration 2.0'!AA57</f>
        <v>-106.78288169200263</v>
      </c>
      <c r="AB34" s="19">
        <f>'Calibration 2.0'!AB57</f>
        <v>-252.08174248209156</v>
      </c>
      <c r="AC34" s="19">
        <f>'Calibration 2.0'!AC57</f>
        <v>-93.250073096361888</v>
      </c>
    </row>
    <row r="35" spans="1:29" customFormat="1" x14ac:dyDescent="0.25">
      <c r="A35" s="20">
        <v>10</v>
      </c>
      <c r="B35" s="31">
        <f>'Calibration 2.0'!B58</f>
        <v>-1.1700000000000002</v>
      </c>
      <c r="C35" s="31">
        <f>'Calibration 2.0'!C58</f>
        <v>-1.2799999999999998</v>
      </c>
      <c r="D35" s="31">
        <f>'Calibration 2.0'!D58</f>
        <v>-1.26</v>
      </c>
      <c r="E35" s="31">
        <f>'Calibration 2.0'!E58</f>
        <v>-0.38</v>
      </c>
      <c r="F35" s="31">
        <f>'Calibration 2.0'!F58</f>
        <v>-0.71000000000000008</v>
      </c>
      <c r="G35" s="31">
        <f>'Calibration 2.0'!G58</f>
        <v>-1.39</v>
      </c>
      <c r="H35" s="31">
        <f>'Calibration 2.0'!H58</f>
        <v>-0.94</v>
      </c>
      <c r="I35" s="31">
        <f>'Calibration 2.0'!I58</f>
        <v>-0.15999999999999992</v>
      </c>
      <c r="K35" s="20">
        <v>10</v>
      </c>
      <c r="L35" s="19">
        <f>'Calibration 2.0'!L58</f>
        <v>-8912.4797406807138</v>
      </c>
      <c r="M35" s="19">
        <f>'Calibration 2.0'!M58</f>
        <v>-9579.617834394905</v>
      </c>
      <c r="N35" s="19">
        <f>'Calibration 2.0'!N58</f>
        <v>-9460.063897763579</v>
      </c>
      <c r="O35" s="19">
        <f>'Calibration 2.0'!O58</f>
        <v>-3319.7026022304835</v>
      </c>
      <c r="P35" s="19">
        <f>'Calibration 2.0'!P58</f>
        <v>-5844.1330998248686</v>
      </c>
      <c r="Q35" s="19">
        <f>'Calibration 2.0'!Q58</f>
        <v>-10223.787167449138</v>
      </c>
      <c r="R35" s="19">
        <f>'Calibration 2.0'!R58</f>
        <v>-7437.7104377104388</v>
      </c>
      <c r="S35" s="19">
        <f>'Calibration 2.0'!S58</f>
        <v>-1457.3643410852706</v>
      </c>
      <c r="U35" s="20">
        <v>10</v>
      </c>
      <c r="V35" s="19">
        <f>'Calibration 2.0'!V58</f>
        <v>-250.3505545135032</v>
      </c>
      <c r="W35" s="19">
        <f>'Calibration 2.0'!W58</f>
        <v>-269.09038860659842</v>
      </c>
      <c r="X35" s="19">
        <f>'Calibration 2.0'!X58</f>
        <v>-265.7321319596511</v>
      </c>
      <c r="Y35" s="19">
        <f>'Calibration 2.0'!Y58</f>
        <v>-93.250073096361888</v>
      </c>
      <c r="Z35" s="19">
        <f>'Calibration 2.0'!Z58</f>
        <v>-164.16104212991203</v>
      </c>
      <c r="AA35" s="19">
        <f>'Calibration 2.0'!AA58</f>
        <v>-287.18503279351512</v>
      </c>
      <c r="AB35" s="19">
        <f>'Calibration 2.0'!AB58</f>
        <v>-208.92445049748423</v>
      </c>
      <c r="AC35" s="19">
        <f>'Calibration 2.0'!AC58</f>
        <v>-40.937200592282878</v>
      </c>
    </row>
    <row r="36" spans="1:29" customFormat="1" x14ac:dyDescent="0.25">
      <c r="A36" s="20">
        <v>11</v>
      </c>
      <c r="B36" s="31">
        <f>'Calibration 2.0'!B59</f>
        <v>-1.5299999999999998</v>
      </c>
      <c r="C36" s="31">
        <f>'Calibration 2.0'!C59</f>
        <v>-0.99</v>
      </c>
      <c r="D36" s="31">
        <f>'Calibration 2.0'!D59</f>
        <v>-1.2200000000000002</v>
      </c>
      <c r="E36" s="31">
        <f>'Calibration 2.0'!E59</f>
        <v>-0.55999999999999994</v>
      </c>
      <c r="F36" s="31">
        <f>'Calibration 2.0'!F59</f>
        <v>-0.52</v>
      </c>
      <c r="G36" s="31">
        <f>'Calibration 2.0'!G59</f>
        <v>-0.65</v>
      </c>
      <c r="H36" s="31">
        <f>'Calibration 2.0'!H59</f>
        <v>-0.35999999999999988</v>
      </c>
      <c r="I36" s="31">
        <f>'Calibration 2.0'!I59</f>
        <v>-0.63</v>
      </c>
      <c r="K36" s="20">
        <v>11</v>
      </c>
      <c r="L36" s="19">
        <f>'Calibration 2.0'!L59</f>
        <v>-11012.251148545174</v>
      </c>
      <c r="M36" s="19">
        <f>'Calibration 2.0'!M59</f>
        <v>-7767.9465776293819</v>
      </c>
      <c r="N36" s="19">
        <f>'Calibration 2.0'!N59</f>
        <v>-9218.6495176848875</v>
      </c>
      <c r="O36" s="19">
        <f>'Calibration 2.0'!O59</f>
        <v>-4733.8129496402871</v>
      </c>
      <c r="P36" s="19">
        <f>'Calibration 2.0'!P59</f>
        <v>-4427.536231884058</v>
      </c>
      <c r="Q36" s="19">
        <f>'Calibration 2.0'!Q59</f>
        <v>-5407.0796460176989</v>
      </c>
      <c r="R36" s="19">
        <f>'Calibration 2.0'!R59</f>
        <v>-3156.7164179104466</v>
      </c>
      <c r="S36" s="19">
        <f>'Calibration 2.0'!S59</f>
        <v>-5259.3250444049736</v>
      </c>
      <c r="U36" s="20">
        <v>11</v>
      </c>
      <c r="V36" s="19">
        <f>'Calibration 2.0'!V59</f>
        <v>-309.33289743104422</v>
      </c>
      <c r="W36" s="19">
        <f>'Calibration 2.0'!W59</f>
        <v>-218.20074656262307</v>
      </c>
      <c r="X36" s="19">
        <f>'Calibration 2.0'!X59</f>
        <v>-258.95082914845187</v>
      </c>
      <c r="Y36" s="19">
        <f>'Calibration 2.0'!Y59</f>
        <v>-132.97227386630018</v>
      </c>
      <c r="Z36" s="19">
        <f>'Calibration 2.0'!Z59</f>
        <v>-124.36899527764207</v>
      </c>
      <c r="AA36" s="19">
        <f>'Calibration 2.0'!AA59</f>
        <v>-151.88425971959828</v>
      </c>
      <c r="AB36" s="19">
        <f>'Calibration 2.0'!AB59</f>
        <v>-88.671809491866469</v>
      </c>
      <c r="AC36" s="19">
        <f>'Calibration 2.0'!AC59</f>
        <v>-147.73384956193746</v>
      </c>
    </row>
    <row r="37" spans="1:29" customFormat="1" x14ac:dyDescent="0.25">
      <c r="A37" s="20">
        <v>12</v>
      </c>
      <c r="B37" s="31">
        <f>'Calibration 2.0'!B60</f>
        <v>-0.47000000000000008</v>
      </c>
      <c r="C37" s="31">
        <f>'Calibration 2.0'!C60</f>
        <v>-0.46</v>
      </c>
      <c r="D37" s="31">
        <f>'Calibration 2.0'!D60</f>
        <v>-1.6600000000000001</v>
      </c>
      <c r="E37" s="31">
        <f>'Calibration 2.0'!E60</f>
        <v>-0.39</v>
      </c>
      <c r="F37" s="31">
        <f>'Calibration 2.0'!F60</f>
        <v>-1.7000000000000002</v>
      </c>
      <c r="G37" s="31">
        <f>'Calibration 2.0'!G60</f>
        <v>-1.2</v>
      </c>
      <c r="H37" s="31">
        <f>'Calibration 2.0'!H60</f>
        <v>-1.84</v>
      </c>
      <c r="I37" s="31">
        <f>'Calibration 2.0'!I60</f>
        <v>-1.3599999999999999</v>
      </c>
      <c r="K37" s="20">
        <v>12</v>
      </c>
      <c r="L37" s="19">
        <f>'Calibration 2.0'!L60</f>
        <v>-4038.3912248628894</v>
      </c>
      <c r="M37" s="19">
        <f>'Calibration 2.0'!M60</f>
        <v>-3959.7069597069599</v>
      </c>
      <c r="N37" s="19">
        <f>'Calibration 2.0'!N60</f>
        <v>-11714.714714714715</v>
      </c>
      <c r="O37" s="19">
        <f>'Calibration 2.0'!O60</f>
        <v>-3400.7421150278296</v>
      </c>
      <c r="P37" s="19">
        <f>'Calibration 2.0'!P60</f>
        <v>-11925.37313432836</v>
      </c>
      <c r="Q37" s="19">
        <f>'Calibration 2.0'!Q60</f>
        <v>-9096.7741935483864</v>
      </c>
      <c r="R37" s="19">
        <f>'Calibration 2.0'!R60</f>
        <v>-12643.274853801169</v>
      </c>
      <c r="S37" s="19">
        <f>'Calibration 2.0'!S60</f>
        <v>-10050.314465408805</v>
      </c>
      <c r="U37" s="20">
        <v>12</v>
      </c>
      <c r="V37" s="19">
        <f>'Calibration 2.0'!V60</f>
        <v>-113.43795575457554</v>
      </c>
      <c r="W37" s="19">
        <f>'Calibration 2.0'!W60</f>
        <v>-111.22772358727416</v>
      </c>
      <c r="X37" s="19">
        <f>'Calibration 2.0'!X60</f>
        <v>-329.06502007625602</v>
      </c>
      <c r="Y37" s="19">
        <f>'Calibration 2.0'!Y60</f>
        <v>-95.526463905276103</v>
      </c>
      <c r="Z37" s="19">
        <f>'Calibration 2.0'!Z60</f>
        <v>-334.98239141371795</v>
      </c>
      <c r="AA37" s="19">
        <f>'Calibration 2.0'!AA60</f>
        <v>-255.5273649873142</v>
      </c>
      <c r="AB37" s="19">
        <f>'Calibration 2.0'!AB60</f>
        <v>-355.14817005059462</v>
      </c>
      <c r="AC37" s="19">
        <f>'Calibration 2.0'!AC60</f>
        <v>-282.31220408451696</v>
      </c>
    </row>
    <row r="38" spans="1:29" customFormat="1" ht="15.75" thickBot="1" x14ac:dyDescent="0.3">
      <c r="A38" s="21">
        <v>13</v>
      </c>
      <c r="B38" s="31">
        <f>'Calibration 2.0'!B61</f>
        <v>-0.92000000000000015</v>
      </c>
      <c r="C38" s="31">
        <f>'Calibration 2.0'!C61</f>
        <v>-1.06</v>
      </c>
      <c r="D38" s="31">
        <f>'Calibration 2.0'!D61</f>
        <v>-2.86</v>
      </c>
      <c r="E38" s="31">
        <f>'Calibration 2.0'!E61</f>
        <v>-0.49</v>
      </c>
      <c r="F38" s="31">
        <f>'Calibration 2.0'!F61</f>
        <v>-0.48999999999999988</v>
      </c>
      <c r="G38" s="31">
        <f>'Calibration 2.0'!G61</f>
        <v>-0.85</v>
      </c>
      <c r="H38" s="31">
        <f>'Calibration 2.0'!H61</f>
        <v>-0.77</v>
      </c>
      <c r="I38" s="31">
        <f>'Calibration 2.0'!I61</f>
        <v>-0.56000000000000005</v>
      </c>
      <c r="K38" s="21">
        <v>13</v>
      </c>
      <c r="L38" s="19">
        <f>'Calibration 2.0'!L61</f>
        <v>-7304.0540540540551</v>
      </c>
      <c r="M38" s="19">
        <f>'Calibration 2.0'!M61</f>
        <v>-8221.1221122112202</v>
      </c>
      <c r="N38" s="19">
        <f>'Calibration 2.0'!N61</f>
        <v>-17101.78117048346</v>
      </c>
      <c r="O38" s="19">
        <f>'Calibration 2.0'!O61</f>
        <v>-4194.8998178506372</v>
      </c>
      <c r="P38" s="19">
        <f>'Calibration 2.0'!P61</f>
        <v>-4194.8998178506363</v>
      </c>
      <c r="Q38" s="19">
        <f>'Calibration 2.0'!Q61</f>
        <v>-6829.0598290598291</v>
      </c>
      <c r="R38" s="19">
        <f>'Calibration 2.0'!R61</f>
        <v>-6272.0970537261701</v>
      </c>
      <c r="S38" s="19">
        <f>'Calibration 2.0'!S61</f>
        <v>-4733.812949640288</v>
      </c>
      <c r="U38" s="21">
        <v>13</v>
      </c>
      <c r="V38" s="19">
        <f>'Calibration 2.0'!V61</f>
        <v>-205.17005769814762</v>
      </c>
      <c r="W38" s="19">
        <f>'Calibration 2.0'!W61</f>
        <v>-230.93039641042753</v>
      </c>
      <c r="X38" s="19">
        <f>'Calibration 2.0'!X61</f>
        <v>-480.38711153043425</v>
      </c>
      <c r="Y38" s="19">
        <f>'Calibration 2.0'!Y61</f>
        <v>-117.83426454636621</v>
      </c>
      <c r="Z38" s="19">
        <f>'Calibration 2.0'!Z61</f>
        <v>-117.83426454636619</v>
      </c>
      <c r="AA38" s="19">
        <f>'Calibration 2.0'!AA61</f>
        <v>-191.82752328819743</v>
      </c>
      <c r="AB38" s="19">
        <f>'Calibration 2.0'!AB61</f>
        <v>-176.18250150916208</v>
      </c>
      <c r="AC38" s="19">
        <f>'Calibration 2.0'!AC61</f>
        <v>-132.97227386630021</v>
      </c>
    </row>
    <row r="39" spans="1:29" ht="15.75" thickBot="1" x14ac:dyDescent="0.3"/>
    <row r="40" spans="1:29" ht="15" customHeight="1" thickBot="1" x14ac:dyDescent="0.3">
      <c r="A40" s="5" t="s">
        <v>2</v>
      </c>
      <c r="B40" s="6" t="s">
        <v>22</v>
      </c>
      <c r="C40" s="6"/>
      <c r="D40" s="6"/>
      <c r="E40" s="6"/>
      <c r="F40" s="6"/>
      <c r="G40" s="6"/>
      <c r="H40" s="6"/>
      <c r="I40" s="7"/>
      <c r="K40" s="8"/>
      <c r="L40" s="6" t="s">
        <v>3</v>
      </c>
      <c r="M40" s="6"/>
      <c r="N40" s="6"/>
      <c r="O40" s="6"/>
      <c r="P40" s="6"/>
      <c r="Q40" s="6"/>
      <c r="R40" s="6"/>
      <c r="S40" s="7"/>
    </row>
    <row r="41" spans="1:29" ht="15.75" thickBot="1" x14ac:dyDescent="0.3">
      <c r="A41" s="9"/>
      <c r="B41" s="10" t="s">
        <v>5</v>
      </c>
      <c r="C41" s="11">
        <v>43543</v>
      </c>
      <c r="D41" s="11"/>
      <c r="E41" s="12"/>
      <c r="F41" s="12"/>
      <c r="G41" s="12"/>
      <c r="H41" s="12"/>
      <c r="I41" s="13"/>
      <c r="K41" s="9"/>
      <c r="L41" s="12"/>
      <c r="M41" s="12"/>
      <c r="N41" s="12"/>
      <c r="O41" s="12"/>
      <c r="P41" s="12"/>
      <c r="Q41" s="12"/>
      <c r="R41" s="12"/>
      <c r="S41" s="13"/>
    </row>
    <row r="42" spans="1:29" ht="15.75" thickBot="1" x14ac:dyDescent="0.3">
      <c r="A42" s="14"/>
      <c r="B42" s="15" t="s">
        <v>6</v>
      </c>
      <c r="C42" s="16" t="s">
        <v>7</v>
      </c>
      <c r="D42" s="16" t="s">
        <v>8</v>
      </c>
      <c r="E42" s="16" t="s">
        <v>9</v>
      </c>
      <c r="F42" s="16" t="s">
        <v>10</v>
      </c>
      <c r="G42" s="16" t="s">
        <v>11</v>
      </c>
      <c r="H42" s="16" t="s">
        <v>12</v>
      </c>
      <c r="I42" s="17" t="s">
        <v>13</v>
      </c>
      <c r="K42" s="14"/>
      <c r="L42" s="15" t="s">
        <v>6</v>
      </c>
      <c r="M42" s="16" t="s">
        <v>7</v>
      </c>
      <c r="N42" s="16" t="s">
        <v>8</v>
      </c>
      <c r="O42" s="16" t="s">
        <v>9</v>
      </c>
      <c r="P42" s="16" t="s">
        <v>10</v>
      </c>
      <c r="Q42" s="16" t="s">
        <v>11</v>
      </c>
      <c r="R42" s="16" t="s">
        <v>12</v>
      </c>
      <c r="S42" s="17" t="s">
        <v>13</v>
      </c>
    </row>
    <row r="43" spans="1:29" x14ac:dyDescent="0.25">
      <c r="A43" s="18">
        <v>1</v>
      </c>
      <c r="B43" s="2">
        <v>1.0900000000000001</v>
      </c>
      <c r="C43" s="2">
        <v>0.82</v>
      </c>
      <c r="D43" s="2">
        <v>1.06</v>
      </c>
      <c r="E43" s="2">
        <v>1.24</v>
      </c>
      <c r="F43" s="2">
        <v>1.19</v>
      </c>
      <c r="G43" s="2">
        <v>1.21</v>
      </c>
      <c r="H43" s="2">
        <v>1.44</v>
      </c>
      <c r="I43" s="2">
        <v>1.43</v>
      </c>
      <c r="K43" s="18">
        <v>1</v>
      </c>
      <c r="L43" s="19">
        <f>(B43*$O$2)/($O$3-B43)</f>
        <v>13102.301790281332</v>
      </c>
      <c r="M43" s="19">
        <f t="shared" ref="M43:M55" si="11">(C43*$O$2)/($O$3-C43)</f>
        <v>9220.0956937799056</v>
      </c>
      <c r="N43" s="19">
        <f t="shared" ref="N43:N55" si="12">(D43*$O$2)/($O$3-D43)</f>
        <v>12644.670050761422</v>
      </c>
      <c r="O43" s="19">
        <f t="shared" ref="O43:O55" si="13">(E43*$O$2)/($O$3-E43)</f>
        <v>15500</v>
      </c>
      <c r="P43" s="19">
        <f t="shared" ref="P43:P55" si="14">(F43*$O$2)/($O$3-F43)</f>
        <v>14679.790026246719</v>
      </c>
      <c r="Q43" s="19">
        <f t="shared" ref="Q43:Q55" si="15">(G43*$O$2)/($O$3-G43)</f>
        <v>15005.277044854882</v>
      </c>
      <c r="R43" s="19">
        <f t="shared" ref="R43:R55" si="16">(H43*$O$2)/($O$3-H43)</f>
        <v>19011.235955056178</v>
      </c>
      <c r="S43" s="19">
        <f t="shared" ref="S43:S55" si="17">(I43*$O$2)/($O$3-I43)</f>
        <v>18826.330532212884</v>
      </c>
    </row>
    <row r="44" spans="1:29" x14ac:dyDescent="0.25">
      <c r="A44" s="20">
        <v>2</v>
      </c>
      <c r="B44" s="2">
        <v>0.86</v>
      </c>
      <c r="C44" s="2">
        <v>1.4</v>
      </c>
      <c r="D44" s="2">
        <v>1.52</v>
      </c>
      <c r="E44" s="2">
        <v>1.44</v>
      </c>
      <c r="F44" s="2">
        <v>1.03</v>
      </c>
      <c r="G44" s="2">
        <v>1.33</v>
      </c>
      <c r="H44" s="2">
        <v>2.59</v>
      </c>
      <c r="I44" s="2">
        <v>1.2</v>
      </c>
      <c r="K44" s="20">
        <v>2</v>
      </c>
      <c r="L44" s="19">
        <f t="shared" ref="L44:L55" si="18">(B44*$O$2)/($O$3-B44)</f>
        <v>9763.2850241545893</v>
      </c>
      <c r="M44" s="19">
        <f t="shared" si="11"/>
        <v>18277.777777777777</v>
      </c>
      <c r="N44" s="19">
        <f t="shared" si="12"/>
        <v>20528.735632183907</v>
      </c>
      <c r="O44" s="19">
        <f t="shared" si="13"/>
        <v>19011.235955056178</v>
      </c>
      <c r="P44" s="19">
        <f t="shared" si="14"/>
        <v>12193.954659949623</v>
      </c>
      <c r="Q44" s="19">
        <f t="shared" si="15"/>
        <v>17032.697547683925</v>
      </c>
      <c r="R44" s="19">
        <f t="shared" si="16"/>
        <v>50510.373443983401</v>
      </c>
      <c r="S44" s="19">
        <f t="shared" si="17"/>
        <v>14842.105263157895</v>
      </c>
    </row>
    <row r="45" spans="1:29" x14ac:dyDescent="0.25">
      <c r="A45" s="20">
        <v>3</v>
      </c>
      <c r="B45" s="2">
        <v>1.3</v>
      </c>
      <c r="C45" s="2">
        <v>0.9</v>
      </c>
      <c r="D45" s="2">
        <v>2.0699999999999998</v>
      </c>
      <c r="E45" s="2">
        <v>2.1800000000000002</v>
      </c>
      <c r="F45" s="2">
        <v>2.39</v>
      </c>
      <c r="G45" s="2">
        <v>0.88</v>
      </c>
      <c r="H45" s="2">
        <v>1.81</v>
      </c>
      <c r="I45" s="2">
        <v>1.71</v>
      </c>
      <c r="K45" s="20">
        <v>3</v>
      </c>
      <c r="L45" s="19">
        <f t="shared" si="18"/>
        <v>16513.513513513513</v>
      </c>
      <c r="M45" s="19">
        <f t="shared" si="11"/>
        <v>10317.073170731708</v>
      </c>
      <c r="N45" s="19">
        <f t="shared" si="12"/>
        <v>33204.778156996581</v>
      </c>
      <c r="O45" s="19">
        <f t="shared" si="13"/>
        <v>36333.333333333343</v>
      </c>
      <c r="P45" s="19">
        <f t="shared" si="14"/>
        <v>43038.314176245214</v>
      </c>
      <c r="Q45" s="19">
        <f t="shared" si="15"/>
        <v>10038.834951456311</v>
      </c>
      <c r="R45" s="19">
        <f t="shared" si="16"/>
        <v>26667.711598746082</v>
      </c>
      <c r="S45" s="19">
        <f t="shared" si="17"/>
        <v>24428.571428571428</v>
      </c>
    </row>
    <row r="46" spans="1:29" x14ac:dyDescent="0.25">
      <c r="A46" s="20">
        <v>4</v>
      </c>
      <c r="B46" s="2">
        <v>1.03</v>
      </c>
      <c r="C46" s="2">
        <v>1</v>
      </c>
      <c r="D46" s="2">
        <v>4.9800000000000004</v>
      </c>
      <c r="E46" s="2">
        <v>2.59</v>
      </c>
      <c r="F46" s="2">
        <v>1.01</v>
      </c>
      <c r="G46" s="2">
        <v>0.84</v>
      </c>
      <c r="H46" s="2">
        <v>1.68</v>
      </c>
      <c r="I46" s="2">
        <v>1.85</v>
      </c>
      <c r="K46" s="20">
        <v>4</v>
      </c>
      <c r="L46" s="19">
        <f t="shared" si="18"/>
        <v>12193.954659949623</v>
      </c>
      <c r="M46" s="19">
        <f t="shared" si="11"/>
        <v>11750</v>
      </c>
      <c r="N46" s="19">
        <f t="shared" si="12"/>
        <v>11703000.000000251</v>
      </c>
      <c r="O46" s="19">
        <f t="shared" si="13"/>
        <v>50510.373443983401</v>
      </c>
      <c r="P46" s="19">
        <f t="shared" si="14"/>
        <v>11897.243107769424</v>
      </c>
      <c r="Q46" s="19">
        <f t="shared" si="15"/>
        <v>9490.3846153846152</v>
      </c>
      <c r="R46" s="19">
        <f t="shared" si="16"/>
        <v>23783.132530120482</v>
      </c>
      <c r="S46" s="19">
        <f t="shared" si="17"/>
        <v>27603.174603174604</v>
      </c>
    </row>
    <row r="47" spans="1:29" x14ac:dyDescent="0.25">
      <c r="A47" s="20">
        <v>5</v>
      </c>
      <c r="B47" s="2">
        <v>1.54</v>
      </c>
      <c r="C47" s="2">
        <v>0.73</v>
      </c>
      <c r="D47" s="2">
        <v>4.71</v>
      </c>
      <c r="E47" s="2">
        <v>1.2</v>
      </c>
      <c r="F47" s="2">
        <v>1.1200000000000001</v>
      </c>
      <c r="G47" s="2">
        <v>1</v>
      </c>
      <c r="H47" s="2">
        <v>1.56</v>
      </c>
      <c r="I47" s="2">
        <v>0.87</v>
      </c>
      <c r="K47" s="20">
        <v>5</v>
      </c>
      <c r="L47" s="19">
        <f t="shared" si="18"/>
        <v>20919.075144508672</v>
      </c>
      <c r="M47" s="19">
        <f t="shared" si="11"/>
        <v>8035.1288056206095</v>
      </c>
      <c r="N47" s="19">
        <f t="shared" si="12"/>
        <v>763344.82758620684</v>
      </c>
      <c r="O47" s="19">
        <f t="shared" si="13"/>
        <v>14842.105263157895</v>
      </c>
      <c r="P47" s="19">
        <f t="shared" si="14"/>
        <v>13567.010309278352</v>
      </c>
      <c r="Q47" s="19">
        <f t="shared" si="15"/>
        <v>11750</v>
      </c>
      <c r="R47" s="19">
        <f t="shared" si="16"/>
        <v>21313.953488372092</v>
      </c>
      <c r="S47" s="19">
        <f t="shared" si="17"/>
        <v>9900.7263922518159</v>
      </c>
    </row>
    <row r="48" spans="1:29" x14ac:dyDescent="0.25">
      <c r="A48" s="20">
        <v>6</v>
      </c>
      <c r="B48" s="2">
        <v>1.55</v>
      </c>
      <c r="C48" s="2">
        <v>1.1000000000000001</v>
      </c>
      <c r="D48" s="2">
        <v>1.6</v>
      </c>
      <c r="E48" s="2">
        <v>1.18</v>
      </c>
      <c r="F48" s="2">
        <v>0.56999999999999995</v>
      </c>
      <c r="G48" s="2">
        <v>0.54</v>
      </c>
      <c r="H48" s="2">
        <v>1.51</v>
      </c>
      <c r="I48" s="2">
        <v>0.8</v>
      </c>
      <c r="K48" s="20">
        <v>6</v>
      </c>
      <c r="L48" s="19">
        <f t="shared" si="18"/>
        <v>21115.942028985508</v>
      </c>
      <c r="M48" s="19">
        <f t="shared" si="11"/>
        <v>13256.410256410258</v>
      </c>
      <c r="N48" s="19">
        <f t="shared" si="12"/>
        <v>22117.647058823532</v>
      </c>
      <c r="O48" s="19">
        <f t="shared" si="13"/>
        <v>14518.324607329841</v>
      </c>
      <c r="P48" s="19">
        <f t="shared" si="14"/>
        <v>6047.4040632054175</v>
      </c>
      <c r="Q48" s="19">
        <f t="shared" si="15"/>
        <v>5690.5829596412559</v>
      </c>
      <c r="R48" s="19">
        <f t="shared" si="16"/>
        <v>20335.243553008593</v>
      </c>
      <c r="S48" s="19">
        <f t="shared" si="17"/>
        <v>8952.3809523809523</v>
      </c>
    </row>
    <row r="49" spans="1:19" x14ac:dyDescent="0.25">
      <c r="A49" s="20">
        <v>7</v>
      </c>
      <c r="B49" s="2">
        <v>0.79</v>
      </c>
      <c r="C49" s="2">
        <v>1.19</v>
      </c>
      <c r="D49" s="2">
        <v>2.15</v>
      </c>
      <c r="E49" s="2">
        <v>1.27</v>
      </c>
      <c r="F49" s="2">
        <v>0.8</v>
      </c>
      <c r="G49" s="2">
        <v>0.55000000000000004</v>
      </c>
      <c r="H49" s="2">
        <v>0.95</v>
      </c>
      <c r="I49" s="2">
        <v>1.19</v>
      </c>
      <c r="K49" s="20">
        <v>7</v>
      </c>
      <c r="L49" s="19">
        <f t="shared" si="18"/>
        <v>8819.4774346793347</v>
      </c>
      <c r="M49" s="19">
        <f t="shared" si="11"/>
        <v>14679.790026246719</v>
      </c>
      <c r="N49" s="19">
        <f t="shared" si="12"/>
        <v>35456.140350877191</v>
      </c>
      <c r="O49" s="19">
        <f t="shared" si="13"/>
        <v>16002.680965147452</v>
      </c>
      <c r="P49" s="19">
        <f t="shared" si="14"/>
        <v>8952.3809523809523</v>
      </c>
      <c r="Q49" s="19">
        <f t="shared" si="15"/>
        <v>5808.9887640449442</v>
      </c>
      <c r="R49" s="19">
        <f t="shared" si="16"/>
        <v>11024.691358024691</v>
      </c>
      <c r="S49" s="19">
        <f t="shared" si="17"/>
        <v>14679.790026246719</v>
      </c>
    </row>
    <row r="50" spans="1:19" x14ac:dyDescent="0.25">
      <c r="A50" s="20">
        <v>8</v>
      </c>
      <c r="B50" s="2">
        <v>1.07</v>
      </c>
      <c r="C50" s="2">
        <v>1.17</v>
      </c>
      <c r="D50" s="2">
        <v>2.59</v>
      </c>
      <c r="E50" s="2">
        <v>1.4</v>
      </c>
      <c r="F50" s="2">
        <v>1.65</v>
      </c>
      <c r="G50" s="2">
        <v>0.81</v>
      </c>
      <c r="H50" s="2">
        <v>1.23</v>
      </c>
      <c r="I50" s="2">
        <v>1.06</v>
      </c>
      <c r="K50" s="20">
        <v>8</v>
      </c>
      <c r="L50" s="19">
        <f t="shared" si="18"/>
        <v>12796.437659033079</v>
      </c>
      <c r="M50" s="19">
        <f t="shared" si="11"/>
        <v>14357.702349869451</v>
      </c>
      <c r="N50" s="19">
        <f t="shared" si="12"/>
        <v>50510.373443983401</v>
      </c>
      <c r="O50" s="19">
        <f t="shared" si="13"/>
        <v>18277.777777777777</v>
      </c>
      <c r="P50" s="19">
        <f t="shared" si="14"/>
        <v>23149.253731343284</v>
      </c>
      <c r="Q50" s="19">
        <f t="shared" si="15"/>
        <v>9085.9188544152748</v>
      </c>
      <c r="R50" s="19">
        <f t="shared" si="16"/>
        <v>15334.217506631299</v>
      </c>
      <c r="S50" s="19">
        <f t="shared" si="17"/>
        <v>12644.670050761422</v>
      </c>
    </row>
    <row r="51" spans="1:19" x14ac:dyDescent="0.25">
      <c r="A51" s="20">
        <v>9</v>
      </c>
      <c r="B51" s="2">
        <v>0.81</v>
      </c>
      <c r="C51" s="2">
        <v>1.8</v>
      </c>
      <c r="D51" s="2">
        <v>0.96</v>
      </c>
      <c r="E51" s="2">
        <v>0.95</v>
      </c>
      <c r="F51" s="2">
        <v>1.96</v>
      </c>
      <c r="G51" s="2">
        <v>1.0900000000000001</v>
      </c>
      <c r="H51" s="2">
        <v>1.97</v>
      </c>
      <c r="I51" s="2">
        <v>1</v>
      </c>
      <c r="K51" s="20">
        <v>9</v>
      </c>
      <c r="L51" s="19">
        <f t="shared" si="18"/>
        <v>9085.9188544152748</v>
      </c>
      <c r="M51" s="19">
        <f t="shared" si="11"/>
        <v>26437.5</v>
      </c>
      <c r="N51" s="19">
        <f t="shared" si="12"/>
        <v>11168.316831683169</v>
      </c>
      <c r="O51" s="19">
        <f t="shared" si="13"/>
        <v>11024.691358024691</v>
      </c>
      <c r="P51" s="19">
        <f t="shared" si="14"/>
        <v>30302.631578947367</v>
      </c>
      <c r="Q51" s="19">
        <f t="shared" si="15"/>
        <v>13102.301790281332</v>
      </c>
      <c r="R51" s="19">
        <f t="shared" si="16"/>
        <v>30557.755775577556</v>
      </c>
      <c r="S51" s="19">
        <f t="shared" si="17"/>
        <v>11750</v>
      </c>
    </row>
    <row r="52" spans="1:19" x14ac:dyDescent="0.25">
      <c r="A52" s="20">
        <v>10</v>
      </c>
      <c r="B52" s="2">
        <v>1.49</v>
      </c>
      <c r="C52" s="2">
        <v>1.49</v>
      </c>
      <c r="D52" s="2">
        <v>1.49</v>
      </c>
      <c r="E52" s="2">
        <v>1.18</v>
      </c>
      <c r="F52" s="2">
        <v>1.47</v>
      </c>
      <c r="G52" s="2">
        <v>1.73</v>
      </c>
      <c r="H52" s="2">
        <v>1.9</v>
      </c>
      <c r="I52" s="2">
        <v>1.08</v>
      </c>
      <c r="K52" s="20">
        <v>10</v>
      </c>
      <c r="L52" s="19">
        <f t="shared" si="18"/>
        <v>19951.566951566954</v>
      </c>
      <c r="M52" s="19">
        <f t="shared" si="11"/>
        <v>19951.566951566954</v>
      </c>
      <c r="N52" s="19">
        <f t="shared" si="12"/>
        <v>19951.566951566954</v>
      </c>
      <c r="O52" s="19">
        <f t="shared" si="13"/>
        <v>14518.324607329841</v>
      </c>
      <c r="P52" s="19">
        <f t="shared" si="14"/>
        <v>19572.237960339942</v>
      </c>
      <c r="Q52" s="19">
        <f t="shared" si="15"/>
        <v>24865.443425076453</v>
      </c>
      <c r="R52" s="19">
        <f t="shared" si="16"/>
        <v>28806.451612903224</v>
      </c>
      <c r="S52" s="19">
        <f t="shared" si="17"/>
        <v>12948.979591836734</v>
      </c>
    </row>
    <row r="53" spans="1:19" x14ac:dyDescent="0.25">
      <c r="A53" s="20">
        <v>11</v>
      </c>
      <c r="B53" s="2">
        <v>2.31</v>
      </c>
      <c r="C53" s="2">
        <v>1.27</v>
      </c>
      <c r="D53" s="2">
        <v>1.46</v>
      </c>
      <c r="E53" s="2">
        <v>1.27</v>
      </c>
      <c r="F53" s="2">
        <v>0.99</v>
      </c>
      <c r="G53" s="2">
        <v>1.19</v>
      </c>
      <c r="H53" s="2">
        <v>1.45</v>
      </c>
      <c r="I53" s="2">
        <v>1.27</v>
      </c>
      <c r="K53" s="20">
        <v>11</v>
      </c>
      <c r="L53" s="19">
        <f t="shared" si="18"/>
        <v>40360.594795539037</v>
      </c>
      <c r="M53" s="19">
        <f t="shared" si="11"/>
        <v>16002.680965147452</v>
      </c>
      <c r="N53" s="19">
        <f t="shared" si="12"/>
        <v>19384.18079096045</v>
      </c>
      <c r="O53" s="19">
        <f t="shared" si="13"/>
        <v>16002.680965147452</v>
      </c>
      <c r="P53" s="19">
        <f t="shared" si="14"/>
        <v>11603.491271820449</v>
      </c>
      <c r="Q53" s="19">
        <f t="shared" si="15"/>
        <v>14679.790026246719</v>
      </c>
      <c r="R53" s="19">
        <f t="shared" si="16"/>
        <v>19197.183098591551</v>
      </c>
      <c r="S53" s="19">
        <f t="shared" si="17"/>
        <v>16002.680965147452</v>
      </c>
    </row>
    <row r="54" spans="1:19" x14ac:dyDescent="0.25">
      <c r="A54" s="20">
        <v>12</v>
      </c>
      <c r="B54" s="2">
        <v>0.91</v>
      </c>
      <c r="C54" s="2">
        <v>0.9</v>
      </c>
      <c r="D54" s="2">
        <v>2.13</v>
      </c>
      <c r="E54" s="2">
        <v>0.83</v>
      </c>
      <c r="F54" s="2">
        <v>1.3</v>
      </c>
      <c r="G54" s="2">
        <v>1.3</v>
      </c>
      <c r="H54" s="2">
        <v>2.1</v>
      </c>
      <c r="I54" s="2">
        <v>1.76</v>
      </c>
      <c r="K54" s="20">
        <v>12</v>
      </c>
      <c r="L54" s="19">
        <f t="shared" si="18"/>
        <v>10457.212713936431</v>
      </c>
      <c r="M54" s="19">
        <f t="shared" si="11"/>
        <v>10317.073170731708</v>
      </c>
      <c r="N54" s="19">
        <f t="shared" si="12"/>
        <v>34881.533101045294</v>
      </c>
      <c r="O54" s="19">
        <f t="shared" si="13"/>
        <v>9354.9160671462832</v>
      </c>
      <c r="P54" s="19">
        <f t="shared" si="14"/>
        <v>16513.513513513513</v>
      </c>
      <c r="Q54" s="19">
        <f t="shared" si="15"/>
        <v>16513.513513513513</v>
      </c>
      <c r="R54" s="19">
        <f t="shared" si="16"/>
        <v>34034.482758620688</v>
      </c>
      <c r="S54" s="19">
        <f t="shared" si="17"/>
        <v>25530.864197530864</v>
      </c>
    </row>
    <row r="55" spans="1:19" ht="15.75" thickBot="1" x14ac:dyDescent="0.3">
      <c r="A55" s="21">
        <v>13</v>
      </c>
      <c r="B55" s="2">
        <v>1.37</v>
      </c>
      <c r="C55" s="2">
        <v>2.11</v>
      </c>
      <c r="D55" s="2">
        <v>2.98</v>
      </c>
      <c r="E55" s="2">
        <v>0.82</v>
      </c>
      <c r="F55" s="2">
        <v>1.26</v>
      </c>
      <c r="G55" s="2">
        <v>0.9</v>
      </c>
      <c r="H55" s="2">
        <v>0.97</v>
      </c>
      <c r="I55" s="2">
        <v>1.06</v>
      </c>
      <c r="K55" s="21">
        <v>13</v>
      </c>
      <c r="L55" s="19">
        <f t="shared" si="18"/>
        <v>17738.292011019286</v>
      </c>
      <c r="M55" s="19">
        <f t="shared" si="11"/>
        <v>34314.878892733563</v>
      </c>
      <c r="N55" s="19">
        <f t="shared" si="12"/>
        <v>69336.63366336633</v>
      </c>
      <c r="O55" s="19">
        <f t="shared" si="13"/>
        <v>9220.0956937799056</v>
      </c>
      <c r="P55" s="19">
        <f t="shared" si="14"/>
        <v>15834.224598930481</v>
      </c>
      <c r="Q55" s="19">
        <f t="shared" si="15"/>
        <v>10317.073170731708</v>
      </c>
      <c r="R55" s="19">
        <f t="shared" si="16"/>
        <v>11312.655086848634</v>
      </c>
      <c r="S55" s="19">
        <f t="shared" si="17"/>
        <v>12644.670050761422</v>
      </c>
    </row>
    <row r="59" spans="1:19" ht="45.75" thickBot="1" x14ac:dyDescent="0.3">
      <c r="A59" s="2" t="s">
        <v>21</v>
      </c>
    </row>
    <row r="60" spans="1:19" ht="15.75" thickBot="1" x14ac:dyDescent="0.3">
      <c r="A60" s="5"/>
      <c r="B60" s="6" t="s">
        <v>25</v>
      </c>
      <c r="C60" s="6"/>
      <c r="D60" s="6"/>
      <c r="E60" s="6"/>
      <c r="F60" s="6"/>
      <c r="G60" s="6"/>
      <c r="H60" s="6"/>
      <c r="I60" s="7"/>
      <c r="K60" s="5"/>
      <c r="L60" s="6" t="s">
        <v>26</v>
      </c>
      <c r="M60" s="6"/>
      <c r="N60" s="6"/>
      <c r="O60" s="6"/>
      <c r="P60" s="6"/>
      <c r="Q60" s="6"/>
      <c r="R60" s="6"/>
      <c r="S60" s="7"/>
    </row>
    <row r="61" spans="1:19" ht="15.75" thickBot="1" x14ac:dyDescent="0.3">
      <c r="A61" s="9"/>
      <c r="B61" s="10" t="s">
        <v>5</v>
      </c>
      <c r="C61" s="11">
        <v>43543</v>
      </c>
      <c r="D61" s="11"/>
      <c r="E61" s="12"/>
      <c r="F61" s="12"/>
      <c r="G61" s="12"/>
      <c r="H61" s="12"/>
      <c r="I61" s="13"/>
      <c r="K61" s="9"/>
      <c r="L61" s="10" t="s">
        <v>5</v>
      </c>
      <c r="M61" s="11">
        <v>43543</v>
      </c>
      <c r="N61" s="11"/>
      <c r="O61" s="12"/>
      <c r="P61" s="12"/>
      <c r="Q61" s="12"/>
      <c r="R61" s="12"/>
      <c r="S61" s="13"/>
    </row>
    <row r="62" spans="1:19" ht="15.75" thickBot="1" x14ac:dyDescent="0.3">
      <c r="A62" s="14"/>
      <c r="B62" s="15" t="s">
        <v>6</v>
      </c>
      <c r="C62" s="16" t="s">
        <v>7</v>
      </c>
      <c r="D62" s="16" t="s">
        <v>8</v>
      </c>
      <c r="E62" s="16" t="s">
        <v>9</v>
      </c>
      <c r="F62" s="16" t="s">
        <v>10</v>
      </c>
      <c r="G62" s="16" t="s">
        <v>11</v>
      </c>
      <c r="H62" s="16" t="s">
        <v>12</v>
      </c>
      <c r="I62" s="17" t="s">
        <v>13</v>
      </c>
      <c r="K62" s="14"/>
      <c r="L62" s="15" t="s">
        <v>6</v>
      </c>
      <c r="M62" s="16" t="s">
        <v>7</v>
      </c>
      <c r="N62" s="16" t="s">
        <v>8</v>
      </c>
      <c r="O62" s="16" t="s">
        <v>9</v>
      </c>
      <c r="P62" s="16" t="s">
        <v>10</v>
      </c>
      <c r="Q62" s="16" t="s">
        <v>11</v>
      </c>
      <c r="R62" s="16" t="s">
        <v>12</v>
      </c>
      <c r="S62" s="17" t="s">
        <v>13</v>
      </c>
    </row>
    <row r="63" spans="1:19" x14ac:dyDescent="0.25">
      <c r="A63" s="18">
        <v>1</v>
      </c>
      <c r="B63" s="12">
        <f>L43</f>
        <v>13102.301790281332</v>
      </c>
      <c r="C63" s="12">
        <f t="shared" ref="C63:I63" si="19">M43</f>
        <v>9220.0956937799056</v>
      </c>
      <c r="D63" s="12">
        <f t="shared" si="19"/>
        <v>12644.670050761422</v>
      </c>
      <c r="E63" s="12">
        <f t="shared" si="19"/>
        <v>15500</v>
      </c>
      <c r="F63" s="12">
        <f t="shared" si="19"/>
        <v>14679.790026246719</v>
      </c>
      <c r="G63" s="12">
        <f t="shared" si="19"/>
        <v>15005.277044854882</v>
      </c>
      <c r="H63" s="12">
        <f t="shared" si="19"/>
        <v>19011.235955056178</v>
      </c>
      <c r="I63" s="12">
        <f t="shared" si="19"/>
        <v>18826.330532212884</v>
      </c>
      <c r="K63" s="18">
        <v>1</v>
      </c>
      <c r="L63" s="12">
        <f>IF(((B63-V9)/V26)&lt;0,0,(B63-V9)/V26)</f>
        <v>2.3618588132490324</v>
      </c>
      <c r="M63" s="12">
        <f t="shared" ref="M63:R63" si="20">IF(((C63-W9)/W26)&lt;0,0,(C63-W9)/W26)</f>
        <v>4.7884266492767287</v>
      </c>
      <c r="N63" s="12">
        <f t="shared" si="20"/>
        <v>5.2351411213727417</v>
      </c>
      <c r="O63" s="12">
        <f t="shared" si="20"/>
        <v>9.6053814577613856</v>
      </c>
      <c r="P63" s="12">
        <f t="shared" si="20"/>
        <v>60.774855130753032</v>
      </c>
      <c r="Q63" s="12">
        <f t="shared" si="20"/>
        <v>36.946735115077253</v>
      </c>
      <c r="R63" s="12">
        <f t="shared" si="20"/>
        <v>0</v>
      </c>
      <c r="S63" s="12">
        <f>IF(((I63-AC9)/AC26)&lt;0,0,(I63-AC9)/AC26)</f>
        <v>0</v>
      </c>
    </row>
    <row r="64" spans="1:19" x14ac:dyDescent="0.25">
      <c r="A64" s="20">
        <v>2</v>
      </c>
      <c r="B64" s="12">
        <f t="shared" ref="B64:B75" si="21">L44</f>
        <v>9763.2850241545893</v>
      </c>
      <c r="C64" s="12">
        <f t="shared" ref="C64:C75" si="22">M44</f>
        <v>18277.777777777777</v>
      </c>
      <c r="D64" s="12">
        <f t="shared" ref="D64:D75" si="23">N44</f>
        <v>20528.735632183907</v>
      </c>
      <c r="E64" s="12">
        <f t="shared" ref="E64:E75" si="24">O44</f>
        <v>19011.235955056178</v>
      </c>
      <c r="F64" s="12">
        <f t="shared" ref="F64:F75" si="25">P44</f>
        <v>12193.954659949623</v>
      </c>
      <c r="G64" s="12">
        <f t="shared" ref="G64:G75" si="26">Q44</f>
        <v>17032.697547683925</v>
      </c>
      <c r="H64" s="12">
        <f t="shared" ref="H64:H75" si="27">R44</f>
        <v>50510.373443983401</v>
      </c>
      <c r="I64" s="12">
        <f t="shared" ref="I64:I75" si="28">S44</f>
        <v>14842.105263157895</v>
      </c>
      <c r="K64" s="20">
        <v>2</v>
      </c>
      <c r="L64" s="12">
        <f t="shared" ref="L64:L75" si="29">IF(((B64-V10)/V27)&lt;0,0,(B64-V10)/V27)</f>
        <v>7.2653427975766753</v>
      </c>
      <c r="M64" s="12">
        <f t="shared" ref="M64:M75" si="30">IF(((C64-W10)/W27)&lt;0,0,(C64-W10)/W27)</f>
        <v>0</v>
      </c>
      <c r="N64" s="12">
        <f t="shared" ref="N64:N75" si="31">IF(((D64-X10)/X27)&lt;0,0,(D64-X10)/X27)</f>
        <v>4.0158747796067749</v>
      </c>
      <c r="O64" s="12">
        <f t="shared" ref="O64:O75" si="32">IF(((E64-Y10)/Y27)&lt;0,0,(E64-Y10)/Y27)</f>
        <v>0</v>
      </c>
      <c r="P64" s="12">
        <f t="shared" ref="P64:P75" si="33">IF(((F64-Z10)/Z27)&lt;0,0,(F64-Z10)/Z27)</f>
        <v>43.206581506859912</v>
      </c>
      <c r="Q64" s="12">
        <f t="shared" ref="Q64:Q75" si="34">IF(((G64-AA10)/AA27)&lt;0,0,(G64-AA10)/AA27)</f>
        <v>0</v>
      </c>
      <c r="R64" s="12">
        <f t="shared" ref="R64:S75" si="35">IF(((H64-AB10)/AB27)&lt;0,0,(H64-AB10)/AB27)</f>
        <v>0</v>
      </c>
      <c r="S64" s="12">
        <f t="shared" si="35"/>
        <v>0</v>
      </c>
    </row>
    <row r="65" spans="1:19" x14ac:dyDescent="0.25">
      <c r="A65" s="20">
        <v>3</v>
      </c>
      <c r="B65" s="12">
        <f t="shared" si="21"/>
        <v>16513.513513513513</v>
      </c>
      <c r="C65" s="12">
        <f t="shared" si="22"/>
        <v>10317.073170731708</v>
      </c>
      <c r="D65" s="12">
        <f t="shared" si="23"/>
        <v>33204.778156996581</v>
      </c>
      <c r="E65" s="12">
        <f t="shared" si="24"/>
        <v>36333.333333333343</v>
      </c>
      <c r="F65" s="12">
        <f t="shared" si="25"/>
        <v>43038.314176245214</v>
      </c>
      <c r="G65" s="12">
        <f t="shared" si="26"/>
        <v>10038.834951456311</v>
      </c>
      <c r="H65" s="12">
        <f t="shared" si="27"/>
        <v>26667.711598746082</v>
      </c>
      <c r="I65" s="12">
        <f t="shared" si="28"/>
        <v>24428.571428571428</v>
      </c>
      <c r="K65" s="20">
        <v>3</v>
      </c>
      <c r="L65" s="12">
        <f t="shared" si="29"/>
        <v>2.3996537270184684</v>
      </c>
      <c r="M65" s="12">
        <f t="shared" si="30"/>
        <v>1.8498694036714067</v>
      </c>
      <c r="N65" s="12">
        <f t="shared" si="31"/>
        <v>0</v>
      </c>
      <c r="O65" s="12">
        <f t="shared" si="32"/>
        <v>0</v>
      </c>
      <c r="P65" s="12">
        <f t="shared" si="33"/>
        <v>0</v>
      </c>
      <c r="Q65" s="12">
        <f t="shared" si="34"/>
        <v>0</v>
      </c>
      <c r="R65" s="12">
        <f t="shared" si="35"/>
        <v>0</v>
      </c>
      <c r="S65" s="12">
        <f t="shared" ref="S65:S75" si="36">IF(((I65-AC11)/AC28)&lt;0,0,(I65-AC11)/AC28)</f>
        <v>0</v>
      </c>
    </row>
    <row r="66" spans="1:19" x14ac:dyDescent="0.25">
      <c r="A66" s="20">
        <v>4</v>
      </c>
      <c r="B66" s="12">
        <f t="shared" si="21"/>
        <v>12193.954659949623</v>
      </c>
      <c r="C66" s="12">
        <f t="shared" si="22"/>
        <v>11750</v>
      </c>
      <c r="D66" s="12">
        <f t="shared" si="23"/>
        <v>11703000.000000251</v>
      </c>
      <c r="E66" s="12">
        <f>O46</f>
        <v>50510.373443983401</v>
      </c>
      <c r="F66" s="12">
        <f t="shared" si="25"/>
        <v>11897.243107769424</v>
      </c>
      <c r="G66" s="12">
        <f t="shared" si="26"/>
        <v>9490.3846153846152</v>
      </c>
      <c r="H66" s="12">
        <f t="shared" si="27"/>
        <v>23783.132530120482</v>
      </c>
      <c r="I66" s="12">
        <f t="shared" si="28"/>
        <v>27603.174603174604</v>
      </c>
      <c r="K66" s="20">
        <v>4</v>
      </c>
      <c r="L66" s="12">
        <f t="shared" si="29"/>
        <v>0</v>
      </c>
      <c r="M66" s="12">
        <f t="shared" si="30"/>
        <v>0</v>
      </c>
      <c r="N66" s="12">
        <f t="shared" si="31"/>
        <v>0</v>
      </c>
      <c r="O66" s="12">
        <f t="shared" si="32"/>
        <v>0</v>
      </c>
      <c r="P66" s="12">
        <f t="shared" si="33"/>
        <v>3.9333504619058854</v>
      </c>
      <c r="Q66" s="12">
        <f t="shared" si="34"/>
        <v>27.182307956240038</v>
      </c>
      <c r="R66" s="12">
        <f t="shared" si="35"/>
        <v>0</v>
      </c>
      <c r="S66" s="12">
        <f t="shared" si="36"/>
        <v>0</v>
      </c>
    </row>
    <row r="67" spans="1:19" x14ac:dyDescent="0.25">
      <c r="A67" s="20">
        <v>5</v>
      </c>
      <c r="B67" s="12">
        <f t="shared" si="21"/>
        <v>20919.075144508672</v>
      </c>
      <c r="C67" s="12">
        <f t="shared" si="22"/>
        <v>8035.1288056206095</v>
      </c>
      <c r="D67" s="12">
        <f t="shared" si="23"/>
        <v>763344.82758620684</v>
      </c>
      <c r="E67" s="12">
        <f t="shared" si="24"/>
        <v>14842.105263157895</v>
      </c>
      <c r="F67" s="12">
        <f t="shared" si="25"/>
        <v>13567.010309278352</v>
      </c>
      <c r="G67" s="12">
        <f t="shared" si="26"/>
        <v>11750</v>
      </c>
      <c r="H67" s="12">
        <f t="shared" si="27"/>
        <v>21313.953488372092</v>
      </c>
      <c r="I67" s="12">
        <f t="shared" si="28"/>
        <v>9900.7263922518159</v>
      </c>
      <c r="K67" s="20">
        <v>5</v>
      </c>
      <c r="L67" s="12">
        <f t="shared" si="29"/>
        <v>0</v>
      </c>
      <c r="M67" s="12">
        <f t="shared" si="30"/>
        <v>0</v>
      </c>
      <c r="N67" s="12">
        <f t="shared" si="31"/>
        <v>0</v>
      </c>
      <c r="O67" s="12">
        <f t="shared" si="32"/>
        <v>0</v>
      </c>
      <c r="P67" s="12">
        <f t="shared" si="33"/>
        <v>0</v>
      </c>
      <c r="Q67" s="12">
        <f t="shared" si="34"/>
        <v>0</v>
      </c>
      <c r="R67" s="12">
        <f t="shared" si="35"/>
        <v>0</v>
      </c>
      <c r="S67" s="12">
        <f t="shared" si="36"/>
        <v>0</v>
      </c>
    </row>
    <row r="68" spans="1:19" x14ac:dyDescent="0.25">
      <c r="A68" s="20">
        <v>6</v>
      </c>
      <c r="B68" s="12">
        <f t="shared" si="21"/>
        <v>21115.942028985508</v>
      </c>
      <c r="C68" s="12">
        <f t="shared" si="22"/>
        <v>13256.410256410258</v>
      </c>
      <c r="D68" s="12">
        <f t="shared" si="23"/>
        <v>22117.647058823532</v>
      </c>
      <c r="E68" s="12">
        <f t="shared" si="24"/>
        <v>14518.324607329841</v>
      </c>
      <c r="F68" s="12">
        <f t="shared" si="25"/>
        <v>6047.4040632054175</v>
      </c>
      <c r="G68" s="12">
        <f t="shared" si="26"/>
        <v>5690.5829596412559</v>
      </c>
      <c r="H68" s="12">
        <f t="shared" si="27"/>
        <v>20335.243553008593</v>
      </c>
      <c r="I68" s="12">
        <f t="shared" si="28"/>
        <v>8952.3809523809523</v>
      </c>
      <c r="K68" s="20">
        <v>6</v>
      </c>
      <c r="L68" s="12">
        <f t="shared" si="29"/>
        <v>5.6348394861386844</v>
      </c>
      <c r="M68" s="12">
        <f t="shared" si="30"/>
        <v>0</v>
      </c>
      <c r="N68" s="12">
        <f t="shared" si="31"/>
        <v>0</v>
      </c>
      <c r="O68" s="12">
        <f t="shared" si="32"/>
        <v>16.84184361719516</v>
      </c>
      <c r="P68" s="12">
        <f t="shared" si="33"/>
        <v>36.62198876982746</v>
      </c>
      <c r="Q68" s="12">
        <f t="shared" si="34"/>
        <v>39.902913166302611</v>
      </c>
      <c r="R68" s="12">
        <f t="shared" si="35"/>
        <v>0</v>
      </c>
      <c r="S68" s="12">
        <f t="shared" si="36"/>
        <v>0</v>
      </c>
    </row>
    <row r="69" spans="1:19" x14ac:dyDescent="0.25">
      <c r="A69" s="20">
        <v>7</v>
      </c>
      <c r="B69" s="12">
        <f t="shared" si="21"/>
        <v>8819.4774346793347</v>
      </c>
      <c r="C69" s="12">
        <f t="shared" si="22"/>
        <v>14679.790026246719</v>
      </c>
      <c r="D69" s="12">
        <f t="shared" si="23"/>
        <v>35456.140350877191</v>
      </c>
      <c r="E69" s="12">
        <f t="shared" si="24"/>
        <v>16002.680965147452</v>
      </c>
      <c r="F69" s="12">
        <f t="shared" si="25"/>
        <v>8952.3809523809523</v>
      </c>
      <c r="G69" s="12">
        <f t="shared" si="26"/>
        <v>5808.9887640449442</v>
      </c>
      <c r="H69" s="12">
        <f t="shared" si="27"/>
        <v>11024.691358024691</v>
      </c>
      <c r="I69" s="12">
        <f t="shared" si="28"/>
        <v>14679.790026246719</v>
      </c>
      <c r="K69" s="20">
        <v>7</v>
      </c>
      <c r="L69" s="12">
        <f t="shared" si="29"/>
        <v>0</v>
      </c>
      <c r="M69" s="12">
        <f t="shared" si="30"/>
        <v>0</v>
      </c>
      <c r="N69" s="12">
        <f t="shared" si="31"/>
        <v>69.383297241314409</v>
      </c>
      <c r="O69" s="12">
        <f t="shared" si="32"/>
        <v>0</v>
      </c>
      <c r="P69" s="12">
        <f t="shared" si="33"/>
        <v>0</v>
      </c>
      <c r="Q69" s="12">
        <f t="shared" si="34"/>
        <v>45.607196401799087</v>
      </c>
      <c r="R69" s="12">
        <f t="shared" si="35"/>
        <v>51.772703545892661</v>
      </c>
      <c r="S69" s="12">
        <f t="shared" si="36"/>
        <v>14.109037294481439</v>
      </c>
    </row>
    <row r="70" spans="1:19" x14ac:dyDescent="0.25">
      <c r="A70" s="20">
        <v>8</v>
      </c>
      <c r="B70" s="12">
        <f t="shared" si="21"/>
        <v>12796.437659033079</v>
      </c>
      <c r="C70" s="12">
        <f t="shared" si="22"/>
        <v>14357.702349869451</v>
      </c>
      <c r="D70" s="12">
        <f t="shared" si="23"/>
        <v>50510.373443983401</v>
      </c>
      <c r="E70" s="12">
        <f t="shared" si="24"/>
        <v>18277.777777777777</v>
      </c>
      <c r="F70" s="12">
        <f t="shared" si="25"/>
        <v>23149.253731343284</v>
      </c>
      <c r="G70" s="12">
        <f t="shared" si="26"/>
        <v>9085.9188544152748</v>
      </c>
      <c r="H70" s="12">
        <f t="shared" si="27"/>
        <v>15334.217506631299</v>
      </c>
      <c r="I70" s="12">
        <f t="shared" si="28"/>
        <v>12644.670050761422</v>
      </c>
      <c r="K70" s="20">
        <v>8</v>
      </c>
      <c r="L70" s="12">
        <f t="shared" si="29"/>
        <v>2.2288810691196925</v>
      </c>
      <c r="M70" s="12">
        <f t="shared" si="30"/>
        <v>0</v>
      </c>
      <c r="N70" s="12">
        <f t="shared" si="31"/>
        <v>18855.846850245594</v>
      </c>
      <c r="O70" s="12">
        <f t="shared" si="32"/>
        <v>8.8407614695004462</v>
      </c>
      <c r="P70" s="12">
        <f t="shared" si="33"/>
        <v>0</v>
      </c>
      <c r="Q70" s="12">
        <f t="shared" si="34"/>
        <v>22.055924164830408</v>
      </c>
      <c r="R70" s="12">
        <f t="shared" si="35"/>
        <v>23.224603914259099</v>
      </c>
      <c r="S70" s="12">
        <f t="shared" si="36"/>
        <v>0</v>
      </c>
    </row>
    <row r="71" spans="1:19" x14ac:dyDescent="0.25">
      <c r="A71" s="20">
        <v>9</v>
      </c>
      <c r="B71" s="12">
        <f t="shared" si="21"/>
        <v>9085.9188544152748</v>
      </c>
      <c r="C71" s="12">
        <f t="shared" si="22"/>
        <v>26437.5</v>
      </c>
      <c r="D71" s="12">
        <f t="shared" si="23"/>
        <v>11168.316831683169</v>
      </c>
      <c r="E71" s="12">
        <f t="shared" si="24"/>
        <v>11024.691358024691</v>
      </c>
      <c r="F71" s="12">
        <f t="shared" si="25"/>
        <v>30302.631578947367</v>
      </c>
      <c r="G71" s="12">
        <f t="shared" si="26"/>
        <v>13102.301790281332</v>
      </c>
      <c r="H71" s="12">
        <f t="shared" si="27"/>
        <v>30557.755775577556</v>
      </c>
      <c r="I71" s="12">
        <f t="shared" si="28"/>
        <v>11750</v>
      </c>
      <c r="K71" s="20">
        <v>9</v>
      </c>
      <c r="L71" s="12">
        <f t="shared" si="29"/>
        <v>3.2930295925710915</v>
      </c>
      <c r="M71" s="12">
        <f t="shared" si="30"/>
        <v>0.95983718828546627</v>
      </c>
      <c r="N71" s="12">
        <f t="shared" si="31"/>
        <v>0</v>
      </c>
      <c r="O71" s="12">
        <f t="shared" si="32"/>
        <v>0</v>
      </c>
      <c r="P71" s="12">
        <f t="shared" si="33"/>
        <v>0</v>
      </c>
      <c r="Q71" s="12">
        <f t="shared" si="34"/>
        <v>0</v>
      </c>
      <c r="R71" s="12">
        <f t="shared" si="35"/>
        <v>0</v>
      </c>
      <c r="S71" s="12">
        <f t="shared" si="36"/>
        <v>4.7609041495426263</v>
      </c>
    </row>
    <row r="72" spans="1:19" x14ac:dyDescent="0.25">
      <c r="A72" s="20">
        <v>10</v>
      </c>
      <c r="B72" s="12">
        <f t="shared" si="21"/>
        <v>19951.566951566954</v>
      </c>
      <c r="C72" s="12">
        <f t="shared" si="22"/>
        <v>19951.566951566954</v>
      </c>
      <c r="D72" s="12">
        <f t="shared" si="23"/>
        <v>19951.566951566954</v>
      </c>
      <c r="E72" s="12">
        <f t="shared" si="24"/>
        <v>14518.324607329841</v>
      </c>
      <c r="F72" s="12">
        <f t="shared" si="25"/>
        <v>19572.237960339942</v>
      </c>
      <c r="G72" s="12">
        <f t="shared" si="26"/>
        <v>24865.443425076453</v>
      </c>
      <c r="H72" s="12">
        <f t="shared" si="27"/>
        <v>28806.451612903224</v>
      </c>
      <c r="I72" s="12">
        <f t="shared" si="28"/>
        <v>12948.979591836734</v>
      </c>
      <c r="K72" s="20">
        <v>10</v>
      </c>
      <c r="L72" s="12">
        <f t="shared" si="29"/>
        <v>10.285818109618228</v>
      </c>
      <c r="M72" s="12">
        <f t="shared" si="30"/>
        <v>14.238953677959692</v>
      </c>
      <c r="N72" s="12">
        <f t="shared" si="31"/>
        <v>6.630298443163932</v>
      </c>
      <c r="O72" s="12">
        <f t="shared" si="32"/>
        <v>0</v>
      </c>
      <c r="P72" s="12">
        <f t="shared" si="33"/>
        <v>0</v>
      </c>
      <c r="Q72" s="12">
        <f t="shared" si="34"/>
        <v>0</v>
      </c>
      <c r="R72" s="12">
        <f t="shared" si="35"/>
        <v>9.6116941733672245</v>
      </c>
      <c r="S72" s="12">
        <f t="shared" si="36"/>
        <v>0</v>
      </c>
    </row>
    <row r="73" spans="1:19" x14ac:dyDescent="0.25">
      <c r="A73" s="20">
        <v>11</v>
      </c>
      <c r="B73" s="12">
        <f t="shared" si="21"/>
        <v>40360.594795539037</v>
      </c>
      <c r="C73" s="12">
        <f t="shared" si="22"/>
        <v>16002.680965147452</v>
      </c>
      <c r="D73" s="12">
        <f t="shared" si="23"/>
        <v>19384.18079096045</v>
      </c>
      <c r="E73" s="12">
        <f t="shared" si="24"/>
        <v>16002.680965147452</v>
      </c>
      <c r="F73" s="12">
        <f t="shared" si="25"/>
        <v>11603.491271820449</v>
      </c>
      <c r="G73" s="12">
        <f t="shared" si="26"/>
        <v>14679.790026246719</v>
      </c>
      <c r="H73" s="12">
        <f t="shared" si="27"/>
        <v>19197.183098591551</v>
      </c>
      <c r="I73" s="12">
        <f t="shared" si="28"/>
        <v>16002.680965147452</v>
      </c>
      <c r="K73" s="20">
        <v>11</v>
      </c>
      <c r="L73" s="12">
        <f t="shared" si="29"/>
        <v>0</v>
      </c>
      <c r="M73" s="12">
        <f t="shared" si="30"/>
        <v>20.742617696486608</v>
      </c>
      <c r="N73" s="12">
        <f t="shared" si="31"/>
        <v>0</v>
      </c>
      <c r="O73" s="12">
        <f t="shared" si="32"/>
        <v>0</v>
      </c>
      <c r="P73" s="12">
        <f t="shared" si="33"/>
        <v>0</v>
      </c>
      <c r="Q73" s="12">
        <f t="shared" si="34"/>
        <v>0</v>
      </c>
      <c r="R73" s="12">
        <f t="shared" si="35"/>
        <v>0</v>
      </c>
      <c r="S73" s="12">
        <f t="shared" si="36"/>
        <v>0</v>
      </c>
    </row>
    <row r="74" spans="1:19" x14ac:dyDescent="0.25">
      <c r="A74" s="20">
        <v>12</v>
      </c>
      <c r="B74" s="12">
        <f t="shared" si="21"/>
        <v>10457.212713936431</v>
      </c>
      <c r="C74" s="12">
        <f t="shared" si="22"/>
        <v>10317.073170731708</v>
      </c>
      <c r="D74" s="12">
        <f t="shared" si="23"/>
        <v>34881.533101045294</v>
      </c>
      <c r="E74" s="12">
        <f t="shared" si="24"/>
        <v>9354.9160671462832</v>
      </c>
      <c r="F74" s="12">
        <f t="shared" si="25"/>
        <v>16513.513513513513</v>
      </c>
      <c r="G74" s="12">
        <f t="shared" si="26"/>
        <v>16513.513513513513</v>
      </c>
      <c r="H74" s="12">
        <f t="shared" si="27"/>
        <v>34034.482758620688</v>
      </c>
      <c r="I74" s="12">
        <f t="shared" si="28"/>
        <v>25530.864197530864</v>
      </c>
      <c r="K74" s="20">
        <v>12</v>
      </c>
      <c r="L74" s="12">
        <f t="shared" si="29"/>
        <v>19.283292988438394</v>
      </c>
      <c r="M74" s="12">
        <f t="shared" si="30"/>
        <v>0</v>
      </c>
      <c r="N74" s="12">
        <f t="shared" si="31"/>
        <v>9.9171720969623482</v>
      </c>
      <c r="O74" s="12">
        <f t="shared" si="32"/>
        <v>5.7137080426923097</v>
      </c>
      <c r="P74" s="12">
        <f t="shared" si="33"/>
        <v>50.647254829366027</v>
      </c>
      <c r="Q74" s="12">
        <f t="shared" si="34"/>
        <v>15.713472092782437</v>
      </c>
      <c r="R74" s="12">
        <f t="shared" si="35"/>
        <v>14.208445227935485</v>
      </c>
      <c r="S74" s="12">
        <f t="shared" si="36"/>
        <v>0</v>
      </c>
    </row>
    <row r="75" spans="1:19" ht="15.75" thickBot="1" x14ac:dyDescent="0.3">
      <c r="A75" s="21">
        <v>13</v>
      </c>
      <c r="B75" s="12">
        <f t="shared" si="21"/>
        <v>17738.292011019286</v>
      </c>
      <c r="C75" s="12">
        <f t="shared" si="22"/>
        <v>34314.878892733563</v>
      </c>
      <c r="D75" s="12">
        <f t="shared" si="23"/>
        <v>69336.63366336633</v>
      </c>
      <c r="E75" s="12">
        <f t="shared" si="24"/>
        <v>9220.0956937799056</v>
      </c>
      <c r="F75" s="12">
        <f t="shared" si="25"/>
        <v>15834.224598930481</v>
      </c>
      <c r="G75" s="12">
        <f t="shared" si="26"/>
        <v>10317.073170731708</v>
      </c>
      <c r="H75" s="12">
        <f t="shared" si="27"/>
        <v>11312.655086848634</v>
      </c>
      <c r="I75" s="12">
        <f t="shared" si="28"/>
        <v>12644.670050761422</v>
      </c>
      <c r="K75" s="21">
        <v>13</v>
      </c>
      <c r="L75" s="12">
        <f t="shared" si="29"/>
        <v>0</v>
      </c>
      <c r="M75" s="12">
        <f t="shared" si="30"/>
        <v>0</v>
      </c>
      <c r="N75" s="12">
        <f t="shared" si="31"/>
        <v>45.585445422370285</v>
      </c>
      <c r="O75" s="12">
        <f t="shared" si="32"/>
        <v>25.237641849069657</v>
      </c>
      <c r="P75" s="12">
        <f t="shared" si="33"/>
        <v>0</v>
      </c>
      <c r="Q75" s="12">
        <f t="shared" si="34"/>
        <v>27.887517934002865</v>
      </c>
      <c r="R75" s="12">
        <f t="shared" si="35"/>
        <v>10.157914027231758</v>
      </c>
      <c r="S75" s="12">
        <f t="shared" si="36"/>
        <v>5.7654199701359659</v>
      </c>
    </row>
    <row r="81" spans="6:18" x14ac:dyDescent="0.25">
      <c r="F81" s="2">
        <v>1.0900000000000001</v>
      </c>
      <c r="G81" s="2">
        <v>0.86</v>
      </c>
      <c r="H81" s="2">
        <v>1.3</v>
      </c>
      <c r="I81" s="2">
        <v>1.03</v>
      </c>
      <c r="J81" s="2">
        <v>1.54</v>
      </c>
      <c r="K81" s="2">
        <v>1.55</v>
      </c>
      <c r="L81" s="2">
        <v>0.79</v>
      </c>
      <c r="M81" s="2">
        <v>1.07</v>
      </c>
      <c r="N81" s="2">
        <v>0.81</v>
      </c>
      <c r="O81" s="2">
        <v>1.49</v>
      </c>
      <c r="P81" s="2">
        <v>2.31</v>
      </c>
      <c r="Q81" s="2">
        <v>0.91</v>
      </c>
      <c r="R81" s="2">
        <v>1.37</v>
      </c>
    </row>
    <row r="82" spans="6:18" x14ac:dyDescent="0.25">
      <c r="F82" s="2">
        <v>0.82</v>
      </c>
      <c r="G82" s="2">
        <v>1.4</v>
      </c>
      <c r="H82" s="2">
        <v>0.9</v>
      </c>
      <c r="I82" s="2">
        <v>1</v>
      </c>
      <c r="J82" s="2">
        <v>0.73</v>
      </c>
      <c r="K82" s="2">
        <v>1.1000000000000001</v>
      </c>
      <c r="L82" s="2">
        <v>1.19</v>
      </c>
      <c r="M82" s="2">
        <v>1.17</v>
      </c>
      <c r="N82" s="2">
        <v>1.8</v>
      </c>
      <c r="O82" s="2">
        <v>1.49</v>
      </c>
      <c r="P82" s="2">
        <v>1.27</v>
      </c>
      <c r="Q82" s="2">
        <v>0.9</v>
      </c>
      <c r="R82" s="2">
        <v>2.11</v>
      </c>
    </row>
    <row r="83" spans="6:18" x14ac:dyDescent="0.25">
      <c r="F83" s="2">
        <v>1.06</v>
      </c>
      <c r="G83" s="2">
        <v>1.52</v>
      </c>
      <c r="H83" s="2">
        <v>2.0699999999999998</v>
      </c>
      <c r="I83" s="2">
        <v>4.9800000000000004</v>
      </c>
      <c r="J83" s="2">
        <v>4.71</v>
      </c>
      <c r="K83" s="2">
        <v>1.6</v>
      </c>
      <c r="L83" s="2">
        <v>2.15</v>
      </c>
      <c r="M83" s="2">
        <v>2.59</v>
      </c>
      <c r="N83" s="2">
        <v>0.96</v>
      </c>
      <c r="O83" s="2">
        <v>1.49</v>
      </c>
      <c r="P83" s="2">
        <v>1.46</v>
      </c>
      <c r="Q83" s="2">
        <v>2.13</v>
      </c>
      <c r="R83" s="2">
        <v>2.98</v>
      </c>
    </row>
    <row r="84" spans="6:18" x14ac:dyDescent="0.25">
      <c r="F84" s="2">
        <v>1.24</v>
      </c>
      <c r="G84" s="2">
        <v>1.44</v>
      </c>
      <c r="H84" s="2">
        <v>2.1800000000000002</v>
      </c>
      <c r="I84" s="2">
        <v>2.59</v>
      </c>
      <c r="J84" s="2">
        <v>1.2</v>
      </c>
      <c r="K84" s="2">
        <v>1.18</v>
      </c>
      <c r="L84" s="2">
        <v>1.27</v>
      </c>
      <c r="M84" s="2">
        <v>1.4</v>
      </c>
      <c r="N84" s="2">
        <v>0.95</v>
      </c>
      <c r="O84" s="2">
        <v>1.18</v>
      </c>
      <c r="P84" s="2">
        <v>1.27</v>
      </c>
      <c r="Q84" s="2">
        <v>0.83</v>
      </c>
      <c r="R84" s="2">
        <v>0.82</v>
      </c>
    </row>
    <row r="85" spans="6:18" x14ac:dyDescent="0.25">
      <c r="F85" s="2">
        <v>1.19</v>
      </c>
      <c r="G85" s="2">
        <v>1.03</v>
      </c>
      <c r="H85" s="2">
        <v>2.39</v>
      </c>
      <c r="I85" s="2">
        <v>1.01</v>
      </c>
      <c r="J85" s="2">
        <v>1.1200000000000001</v>
      </c>
      <c r="K85" s="2">
        <v>0.56999999999999995</v>
      </c>
      <c r="L85" s="2">
        <v>0.8</v>
      </c>
      <c r="M85" s="2">
        <v>1.65</v>
      </c>
      <c r="N85" s="2">
        <v>1.96</v>
      </c>
      <c r="O85" s="2">
        <v>1.47</v>
      </c>
      <c r="P85" s="2">
        <v>0.99</v>
      </c>
      <c r="Q85" s="2">
        <v>1.3</v>
      </c>
      <c r="R85" s="2">
        <v>1.26</v>
      </c>
    </row>
    <row r="86" spans="6:18" x14ac:dyDescent="0.25">
      <c r="F86" s="2">
        <v>1.21</v>
      </c>
      <c r="G86" s="2">
        <v>1.33</v>
      </c>
      <c r="H86" s="2">
        <v>0.88</v>
      </c>
      <c r="I86" s="2">
        <v>0.84</v>
      </c>
      <c r="J86" s="2">
        <v>1</v>
      </c>
      <c r="K86" s="2">
        <v>0.54</v>
      </c>
      <c r="L86" s="2">
        <v>0.55000000000000004</v>
      </c>
      <c r="M86" s="2">
        <v>0.81</v>
      </c>
      <c r="N86" s="2">
        <v>1.0900000000000001</v>
      </c>
      <c r="O86" s="2">
        <v>1.73</v>
      </c>
      <c r="P86" s="2">
        <v>1.19</v>
      </c>
      <c r="Q86" s="2">
        <v>1.3</v>
      </c>
      <c r="R86" s="2">
        <v>0.9</v>
      </c>
    </row>
    <row r="87" spans="6:18" x14ac:dyDescent="0.25">
      <c r="F87" s="2">
        <v>1.44</v>
      </c>
      <c r="G87" s="2">
        <v>2.59</v>
      </c>
      <c r="H87" s="2">
        <v>1.81</v>
      </c>
      <c r="I87" s="2">
        <v>1.68</v>
      </c>
      <c r="J87" s="2">
        <v>1.56</v>
      </c>
      <c r="K87" s="2">
        <v>1.51</v>
      </c>
      <c r="L87" s="2">
        <v>0.95</v>
      </c>
      <c r="M87" s="2">
        <v>1.23</v>
      </c>
      <c r="N87" s="2">
        <v>1.97</v>
      </c>
      <c r="O87" s="2">
        <v>1.9</v>
      </c>
      <c r="P87" s="2">
        <v>1.45</v>
      </c>
      <c r="Q87" s="2">
        <v>2.1</v>
      </c>
      <c r="R87" s="2">
        <v>0.97</v>
      </c>
    </row>
    <row r="88" spans="6:18" x14ac:dyDescent="0.25">
      <c r="F88" s="2">
        <v>1.43</v>
      </c>
      <c r="G88" s="2">
        <v>1.2</v>
      </c>
      <c r="H88" s="2">
        <v>1.71</v>
      </c>
      <c r="I88" s="2">
        <v>1.85</v>
      </c>
      <c r="J88" s="2">
        <v>0.87</v>
      </c>
      <c r="K88" s="2">
        <v>0.8</v>
      </c>
      <c r="L88" s="2">
        <v>1.19</v>
      </c>
      <c r="M88" s="2">
        <v>1.06</v>
      </c>
      <c r="N88" s="2">
        <v>1</v>
      </c>
      <c r="O88" s="2">
        <v>1.08</v>
      </c>
      <c r="P88" s="2">
        <v>1.27</v>
      </c>
      <c r="Q88" s="2">
        <v>1.76</v>
      </c>
      <c r="R88" s="2">
        <v>1.06</v>
      </c>
    </row>
  </sheetData>
  <mergeCells count="18">
    <mergeCell ref="B23:H23"/>
    <mergeCell ref="L23:R23"/>
    <mergeCell ref="V23:AB23"/>
    <mergeCell ref="C24:D24"/>
    <mergeCell ref="L60:R60"/>
    <mergeCell ref="M61:N61"/>
    <mergeCell ref="B40:H40"/>
    <mergeCell ref="L40:R40"/>
    <mergeCell ref="C41:D41"/>
    <mergeCell ref="B60:H60"/>
    <mergeCell ref="C61:D61"/>
    <mergeCell ref="C7:D7"/>
    <mergeCell ref="A2:I2"/>
    <mergeCell ref="A4:I4"/>
    <mergeCell ref="A5:D5"/>
    <mergeCell ref="B6:H6"/>
    <mergeCell ref="L6:R6"/>
    <mergeCell ref="V6:AB6"/>
  </mergeCells>
  <conditionalFormatting sqref="V9:AC21">
    <cfRule type="colorScale" priority="11">
      <colorScale>
        <cfvo type="min"/>
        <cfvo type="num" val="100000"/>
        <color rgb="FFFCFCFF"/>
        <color rgb="FF63BE7B"/>
      </colorScale>
    </cfRule>
  </conditionalFormatting>
  <conditionalFormatting sqref="L63:S75">
    <cfRule type="colorScale" priority="9">
      <colorScale>
        <cfvo type="num" val="0"/>
        <cfvo type="num" val="12"/>
        <color rgb="FFFCFCFF"/>
        <color rgb="FF63BE7B"/>
      </colorScale>
    </cfRule>
  </conditionalFormatting>
  <conditionalFormatting sqref="B26:I38">
    <cfRule type="colorScale" priority="3">
      <colorScale>
        <cfvo type="num" val="0"/>
        <cfvo type="num" val="1"/>
        <color rgb="FFFCFCFF"/>
        <color rgb="FFF8696B"/>
      </colorScale>
    </cfRule>
  </conditionalFormatting>
  <conditionalFormatting sqref="V26:AC38">
    <cfRule type="cellIs" dxfId="9" priority="1" operator="greaterThanOrEqual">
      <formula>0</formula>
    </cfRule>
    <cfRule type="colorScale" priority="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4" workbookViewId="0">
      <selection activeCell="F17" sqref="F17"/>
    </sheetView>
  </sheetViews>
  <sheetFormatPr defaultRowHeight="15" x14ac:dyDescent="0.25"/>
  <sheetData>
    <row r="1" spans="1:9" ht="42.75" customHeight="1" thickBot="1" x14ac:dyDescent="0.3">
      <c r="A1" s="5"/>
      <c r="B1" s="6" t="s">
        <v>23</v>
      </c>
      <c r="C1" s="6"/>
      <c r="D1" s="6"/>
      <c r="E1" s="6"/>
      <c r="F1" s="6"/>
      <c r="G1" s="6"/>
      <c r="H1" s="6"/>
      <c r="I1" s="7"/>
    </row>
    <row r="2" spans="1:9" ht="15.75" thickBot="1" x14ac:dyDescent="0.3">
      <c r="A2" s="9"/>
      <c r="B2" s="10" t="s">
        <v>5</v>
      </c>
      <c r="C2" s="11">
        <v>43543</v>
      </c>
      <c r="D2" s="11"/>
      <c r="E2" s="12"/>
      <c r="F2" s="12"/>
      <c r="G2" s="12"/>
      <c r="H2" s="12"/>
      <c r="I2" s="13"/>
    </row>
    <row r="3" spans="1:9" ht="15.75" thickBot="1" x14ac:dyDescent="0.3">
      <c r="A3" s="14"/>
      <c r="B3" s="15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7" t="s">
        <v>13</v>
      </c>
    </row>
    <row r="4" spans="1:9" x14ac:dyDescent="0.25">
      <c r="A4" s="18">
        <v>1</v>
      </c>
      <c r="B4" s="12">
        <v>1.1070002349072097</v>
      </c>
      <c r="C4" s="12">
        <v>0</v>
      </c>
      <c r="D4" s="12">
        <v>0</v>
      </c>
      <c r="E4" s="12">
        <v>0</v>
      </c>
      <c r="F4" s="12">
        <v>2.1018298680147218</v>
      </c>
      <c r="G4" s="12">
        <v>0</v>
      </c>
      <c r="H4" s="12">
        <v>1.7027357526786593</v>
      </c>
      <c r="I4" s="12">
        <v>0</v>
      </c>
    </row>
    <row r="5" spans="1:9" x14ac:dyDescent="0.25">
      <c r="A5" s="20">
        <v>2</v>
      </c>
      <c r="B5" s="12">
        <v>0.22518118871144338</v>
      </c>
      <c r="C5" s="12">
        <v>1.3134655499062124</v>
      </c>
      <c r="D5" s="12">
        <v>0.76306163200382993</v>
      </c>
      <c r="E5" s="12">
        <v>0</v>
      </c>
      <c r="F5" s="12">
        <v>0</v>
      </c>
      <c r="G5" s="12">
        <v>1.5938799762329199</v>
      </c>
      <c r="H5" s="12">
        <v>0</v>
      </c>
      <c r="I5" s="12">
        <v>0.16049352720062673</v>
      </c>
    </row>
    <row r="6" spans="1:9" x14ac:dyDescent="0.25">
      <c r="A6" s="20">
        <v>3</v>
      </c>
      <c r="B6" s="12">
        <v>0.26388439631983007</v>
      </c>
      <c r="C6" s="12">
        <v>1.0302831095403275</v>
      </c>
      <c r="D6" s="12">
        <v>2.614401755413053</v>
      </c>
      <c r="E6" s="12">
        <v>5.4807542603586885</v>
      </c>
      <c r="F6" s="12">
        <v>17.187475321803689</v>
      </c>
      <c r="G6" s="12">
        <v>0</v>
      </c>
      <c r="H6" s="12">
        <v>0</v>
      </c>
      <c r="I6" s="12">
        <v>0</v>
      </c>
    </row>
    <row r="7" spans="1:9" x14ac:dyDescent="0.25">
      <c r="A7" s="20">
        <v>4</v>
      </c>
      <c r="B7" s="12">
        <v>0</v>
      </c>
      <c r="C7" s="12">
        <v>0</v>
      </c>
      <c r="D7" s="12">
        <v>2142.4270495600272</v>
      </c>
      <c r="E7" s="12">
        <v>0</v>
      </c>
      <c r="F7" s="12">
        <v>4.1853389075708582</v>
      </c>
      <c r="G7" s="12">
        <v>1.0202977840695517</v>
      </c>
      <c r="H7" s="12">
        <v>0.94872499010499556</v>
      </c>
      <c r="I7" s="12">
        <v>0</v>
      </c>
    </row>
    <row r="8" spans="1:9" x14ac:dyDescent="0.25">
      <c r="A8" s="20">
        <v>5</v>
      </c>
      <c r="B8" s="12">
        <v>0</v>
      </c>
      <c r="C8" s="12">
        <v>0</v>
      </c>
      <c r="D8" s="12">
        <v>8.3968320258259155</v>
      </c>
      <c r="E8" s="12">
        <v>2.3771197230694416</v>
      </c>
      <c r="F8" s="12">
        <v>2.3157571442531872</v>
      </c>
      <c r="G8" s="12">
        <v>8.7640697102663765</v>
      </c>
      <c r="H8" s="12">
        <v>1.0855766186022435</v>
      </c>
      <c r="I8" s="12">
        <v>0</v>
      </c>
    </row>
    <row r="9" spans="1:9" x14ac:dyDescent="0.25">
      <c r="A9" s="20">
        <v>6</v>
      </c>
      <c r="B9" s="12">
        <v>2.6620419031602518</v>
      </c>
      <c r="C9" s="12">
        <v>0.28861309706330029</v>
      </c>
      <c r="D9" s="12">
        <v>0</v>
      </c>
      <c r="E9" s="12">
        <v>9.8226018184405017</v>
      </c>
      <c r="F9" s="12">
        <v>3.765153462591285</v>
      </c>
      <c r="G9" s="12">
        <v>3.0190070778391216</v>
      </c>
      <c r="H9" s="12">
        <v>4.176477619422843</v>
      </c>
      <c r="I9" s="12">
        <v>0</v>
      </c>
    </row>
    <row r="10" spans="1:9" x14ac:dyDescent="0.25">
      <c r="A10" s="20">
        <v>7</v>
      </c>
      <c r="B10" s="12">
        <v>0.62211925076002683</v>
      </c>
      <c r="C10" s="12">
        <v>4.3602999210734028</v>
      </c>
      <c r="D10" s="12">
        <v>0</v>
      </c>
      <c r="E10" s="12">
        <v>0</v>
      </c>
      <c r="F10" s="12">
        <v>0.28925961337964823</v>
      </c>
      <c r="G10" s="12">
        <v>0.84966004651994975</v>
      </c>
      <c r="H10" s="12">
        <v>0.77833543573364894</v>
      </c>
      <c r="I10" s="12">
        <v>4.6916536955398533E-2</v>
      </c>
    </row>
    <row r="11" spans="1:9" x14ac:dyDescent="0.25">
      <c r="A11" s="20">
        <v>8</v>
      </c>
      <c r="B11" s="12">
        <v>0</v>
      </c>
      <c r="C11" s="12">
        <v>0</v>
      </c>
      <c r="D11" s="12">
        <v>0</v>
      </c>
      <c r="E11" s="12">
        <v>0.46339769741254799</v>
      </c>
      <c r="F11" s="12">
        <v>0</v>
      </c>
      <c r="G11" s="12">
        <v>1.0252172699133444</v>
      </c>
      <c r="H11" s="12">
        <v>0</v>
      </c>
      <c r="I11" s="12">
        <v>0</v>
      </c>
    </row>
    <row r="12" spans="1:9" x14ac:dyDescent="0.25">
      <c r="A12" s="20">
        <v>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0.37572721396250641</v>
      </c>
      <c r="H12" s="12">
        <v>0</v>
      </c>
      <c r="I12" s="12">
        <v>0.29570324456688069</v>
      </c>
    </row>
    <row r="13" spans="1:9" x14ac:dyDescent="0.25">
      <c r="A13" s="20">
        <v>10</v>
      </c>
      <c r="B13" s="12">
        <v>0.27713775701655602</v>
      </c>
      <c r="C13" s="12">
        <v>9.3840779555065303</v>
      </c>
      <c r="D13" s="12">
        <v>0</v>
      </c>
      <c r="E13" s="12">
        <v>1.4140681653372031</v>
      </c>
      <c r="F13" s="12">
        <v>0</v>
      </c>
      <c r="G13" s="12">
        <v>0</v>
      </c>
      <c r="H13" s="12">
        <v>0</v>
      </c>
      <c r="I13" s="12">
        <v>4.0699095383401412E-2</v>
      </c>
    </row>
    <row r="14" spans="1:9" x14ac:dyDescent="0.25">
      <c r="A14" s="20">
        <v>11</v>
      </c>
      <c r="B14" s="12">
        <v>1.2617598963642545</v>
      </c>
      <c r="C14" s="12">
        <v>0</v>
      </c>
      <c r="D14" s="12">
        <v>1.8684078352586651</v>
      </c>
      <c r="E14" s="12">
        <v>2.288276878781434</v>
      </c>
      <c r="F14" s="12">
        <v>1.9186149465241604</v>
      </c>
      <c r="G14" s="12">
        <v>1.9344870161157426</v>
      </c>
      <c r="H14" s="12">
        <v>2.4913902822489984</v>
      </c>
      <c r="I14" s="12">
        <v>0.39812810646144015</v>
      </c>
    </row>
    <row r="15" spans="1:9" x14ac:dyDescent="0.25">
      <c r="A15" s="20">
        <v>12</v>
      </c>
      <c r="B15" s="12">
        <v>0</v>
      </c>
      <c r="C15" s="12">
        <v>2.878200096606693</v>
      </c>
      <c r="D15" s="12">
        <v>5.6054711110599431</v>
      </c>
      <c r="E15" s="12">
        <v>2.4305672351351646</v>
      </c>
      <c r="F15" s="12">
        <v>3.4912909836065573</v>
      </c>
      <c r="G15" s="12">
        <v>0.97651194980916312</v>
      </c>
      <c r="H15" s="12">
        <v>3.7467469318430831</v>
      </c>
      <c r="I15" s="12">
        <v>0</v>
      </c>
    </row>
    <row r="16" spans="1:9" ht="15.75" thickBot="1" x14ac:dyDescent="0.3">
      <c r="A16" s="21">
        <v>13</v>
      </c>
      <c r="B16" s="12">
        <v>0</v>
      </c>
      <c r="C16" s="12">
        <v>0</v>
      </c>
      <c r="D16" s="12">
        <v>1123.0392156862652</v>
      </c>
      <c r="E16" s="12">
        <v>0.67997920705627846</v>
      </c>
      <c r="F16" s="12">
        <v>0</v>
      </c>
      <c r="G16" s="12">
        <v>0.55505001635967199</v>
      </c>
      <c r="H16" s="12">
        <v>0</v>
      </c>
      <c r="I16" s="12">
        <v>0</v>
      </c>
    </row>
    <row r="18" spans="1:9" ht="15.75" thickBot="1" x14ac:dyDescent="0.3"/>
    <row r="19" spans="1:9" ht="40.5" customHeight="1" thickBot="1" x14ac:dyDescent="0.3">
      <c r="A19" s="5"/>
      <c r="B19" s="6" t="s">
        <v>24</v>
      </c>
      <c r="C19" s="6"/>
      <c r="D19" s="6"/>
      <c r="E19" s="6"/>
      <c r="F19" s="6"/>
      <c r="G19" s="6"/>
      <c r="H19" s="6"/>
      <c r="I19" s="7"/>
    </row>
    <row r="20" spans="1:9" ht="15.75" thickBot="1" x14ac:dyDescent="0.3">
      <c r="A20" s="9"/>
      <c r="B20" s="10" t="s">
        <v>5</v>
      </c>
      <c r="C20" s="11">
        <v>43543</v>
      </c>
      <c r="D20" s="11"/>
      <c r="E20" s="12"/>
      <c r="F20" s="12"/>
      <c r="G20" s="12"/>
      <c r="H20" s="12"/>
      <c r="I20" s="13"/>
    </row>
    <row r="21" spans="1:9" ht="15.75" thickBot="1" x14ac:dyDescent="0.3">
      <c r="A21" s="14"/>
      <c r="B21" s="15" t="s">
        <v>6</v>
      </c>
      <c r="C21" s="16" t="s">
        <v>7</v>
      </c>
      <c r="D21" s="16" t="s">
        <v>8</v>
      </c>
      <c r="E21" s="16" t="s">
        <v>9</v>
      </c>
      <c r="F21" s="16" t="s">
        <v>10</v>
      </c>
      <c r="G21" s="16" t="s">
        <v>11</v>
      </c>
      <c r="H21" s="16" t="s">
        <v>12</v>
      </c>
      <c r="I21" s="17" t="s">
        <v>13</v>
      </c>
    </row>
    <row r="22" spans="1:9" x14ac:dyDescent="0.25">
      <c r="A22" s="18">
        <v>1</v>
      </c>
      <c r="B22" s="12">
        <v>0.12553610911318563</v>
      </c>
      <c r="C22" s="12">
        <v>0</v>
      </c>
      <c r="D22" s="12">
        <v>0.49965217975970794</v>
      </c>
      <c r="E22" s="12">
        <v>0</v>
      </c>
      <c r="F22" s="12">
        <v>2.1853525721850966</v>
      </c>
      <c r="G22" s="12">
        <v>0</v>
      </c>
      <c r="H22" s="12">
        <v>1.3183250239299071</v>
      </c>
      <c r="I22" s="12">
        <v>0</v>
      </c>
    </row>
    <row r="23" spans="1:9" x14ac:dyDescent="0.25">
      <c r="A23" s="20">
        <v>2</v>
      </c>
      <c r="B23" s="12">
        <v>0.32204925562489833</v>
      </c>
      <c r="C23" s="12">
        <v>3.1524825009381785</v>
      </c>
      <c r="D23" s="12">
        <v>2.814751841397416</v>
      </c>
      <c r="E23" s="12">
        <v>0</v>
      </c>
      <c r="F23" s="12">
        <v>0</v>
      </c>
      <c r="G23" s="12">
        <v>0.73596041118934163</v>
      </c>
      <c r="H23" s="12">
        <v>1.6861079569430484</v>
      </c>
      <c r="I23" s="12">
        <v>0.47650403812279074</v>
      </c>
    </row>
    <row r="24" spans="1:9" x14ac:dyDescent="0.25">
      <c r="A24" s="20">
        <v>3</v>
      </c>
      <c r="B24" s="12">
        <v>0.60300198401077576</v>
      </c>
      <c r="C24" s="12">
        <v>1.526202964505635</v>
      </c>
      <c r="D24" s="12">
        <v>3.2716672434561471</v>
      </c>
      <c r="E24" s="12">
        <v>5.6984693721866169</v>
      </c>
      <c r="F24" s="12">
        <v>18.438509580241874</v>
      </c>
      <c r="G24" s="12">
        <v>0</v>
      </c>
      <c r="H24" s="12">
        <v>1.9183018895369974</v>
      </c>
      <c r="I24" s="12">
        <v>0</v>
      </c>
    </row>
    <row r="25" spans="1:9" x14ac:dyDescent="0.25">
      <c r="A25" s="20">
        <v>4</v>
      </c>
      <c r="B25" s="12">
        <v>0</v>
      </c>
      <c r="C25" s="12">
        <v>0</v>
      </c>
      <c r="D25" s="12">
        <v>2142.888779527605</v>
      </c>
      <c r="E25" s="12">
        <v>0</v>
      </c>
      <c r="F25" s="12">
        <v>6.4431692929191824</v>
      </c>
      <c r="G25" s="12">
        <v>0.61825488553296482</v>
      </c>
      <c r="H25" s="12">
        <v>2.1536899271656753</v>
      </c>
      <c r="I25" s="12">
        <v>0</v>
      </c>
    </row>
    <row r="26" spans="1:9" x14ac:dyDescent="0.25">
      <c r="A26" s="20">
        <v>5</v>
      </c>
      <c r="B26" s="12">
        <v>0</v>
      </c>
      <c r="C26" s="12">
        <v>0</v>
      </c>
      <c r="D26" s="12">
        <v>9.0593025556101683</v>
      </c>
      <c r="E26" s="12">
        <v>3.8889086855377126</v>
      </c>
      <c r="F26" s="12">
        <v>2.6458951761027096</v>
      </c>
      <c r="G26" s="12">
        <v>11.117144639871917</v>
      </c>
      <c r="H26" s="12">
        <v>1.4044875949424658</v>
      </c>
      <c r="I26" s="12">
        <v>0</v>
      </c>
    </row>
    <row r="27" spans="1:9" x14ac:dyDescent="0.25">
      <c r="A27" s="20">
        <v>6</v>
      </c>
      <c r="B27" s="12">
        <v>1.8954653665768586</v>
      </c>
      <c r="C27" s="12">
        <v>0.38286901990169547</v>
      </c>
      <c r="D27" s="12">
        <v>0</v>
      </c>
      <c r="E27" s="12">
        <v>11.712587534183793</v>
      </c>
      <c r="F27" s="12">
        <v>3.8608202856168896</v>
      </c>
      <c r="G27" s="12">
        <v>3.564914663627019</v>
      </c>
      <c r="H27" s="12">
        <v>2.6975821620327611</v>
      </c>
      <c r="I27" s="12">
        <v>0</v>
      </c>
    </row>
    <row r="28" spans="1:9" x14ac:dyDescent="0.25">
      <c r="A28" s="20">
        <v>7</v>
      </c>
      <c r="B28" s="12">
        <v>0.62211925076002683</v>
      </c>
      <c r="C28" s="12">
        <v>6.0929349941611415</v>
      </c>
      <c r="D28" s="12">
        <v>2.8300442652855606</v>
      </c>
      <c r="E28" s="12">
        <v>3.0773964259252304</v>
      </c>
      <c r="F28" s="12">
        <v>0.76217612414319902</v>
      </c>
      <c r="G28" s="12">
        <v>2.1865377420932974</v>
      </c>
      <c r="H28" s="12">
        <v>1.930619740032067</v>
      </c>
      <c r="I28" s="12">
        <v>0</v>
      </c>
    </row>
    <row r="29" spans="1:9" x14ac:dyDescent="0.25">
      <c r="A29" s="20">
        <v>8</v>
      </c>
      <c r="B29" s="12">
        <v>0</v>
      </c>
      <c r="C29" s="12">
        <v>0.24788357451962534</v>
      </c>
      <c r="D29" s="12">
        <v>0</v>
      </c>
      <c r="E29" s="12">
        <v>0.68933607750457926</v>
      </c>
      <c r="F29" s="12">
        <v>0.66052127713201558</v>
      </c>
      <c r="G29" s="12">
        <v>0.58136960901821877</v>
      </c>
      <c r="H29" s="12">
        <v>0</v>
      </c>
      <c r="I29" s="12">
        <v>0.13703352653053974</v>
      </c>
    </row>
    <row r="30" spans="1:9" x14ac:dyDescent="0.25">
      <c r="A30" s="20">
        <v>9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0.83808322256516554</v>
      </c>
      <c r="H30" s="12">
        <v>0</v>
      </c>
      <c r="I30" s="12">
        <v>0</v>
      </c>
    </row>
    <row r="31" spans="1:9" x14ac:dyDescent="0.25">
      <c r="A31" s="20">
        <v>10</v>
      </c>
      <c r="B31" s="12">
        <v>0.20843553994102357</v>
      </c>
      <c r="C31" s="12">
        <v>8.5413330905702658</v>
      </c>
      <c r="D31" s="12">
        <v>0</v>
      </c>
      <c r="E31" s="12">
        <v>0.36153128156606085</v>
      </c>
      <c r="F31" s="12">
        <v>0</v>
      </c>
      <c r="G31" s="12">
        <v>2.5256147540983607</v>
      </c>
      <c r="H31" s="12">
        <v>0</v>
      </c>
      <c r="I31" s="12">
        <v>0.39755044201827944</v>
      </c>
    </row>
    <row r="32" spans="1:9" x14ac:dyDescent="0.25">
      <c r="A32" s="20">
        <v>11</v>
      </c>
      <c r="B32" s="12">
        <v>0</v>
      </c>
      <c r="C32" s="12">
        <v>0</v>
      </c>
      <c r="D32" s="12">
        <v>3.9141414141414139</v>
      </c>
      <c r="E32" s="12">
        <v>4.0273257771293913</v>
      </c>
      <c r="F32" s="12">
        <v>2.0787637974323752</v>
      </c>
      <c r="G32" s="12">
        <v>4.7951291249068708</v>
      </c>
      <c r="H32" s="12">
        <v>1.3992325507470045</v>
      </c>
      <c r="I32" s="12">
        <v>0.1724176839006232</v>
      </c>
    </row>
    <row r="33" spans="1:9" x14ac:dyDescent="0.25">
      <c r="A33" s="20">
        <v>12</v>
      </c>
      <c r="B33" s="12">
        <v>0</v>
      </c>
      <c r="C33" s="12">
        <v>2.6863200901662458</v>
      </c>
      <c r="D33" s="12">
        <v>5.713370986568477</v>
      </c>
      <c r="E33" s="12">
        <v>3.022837867728378</v>
      </c>
      <c r="F33" s="12">
        <v>4.3095623078893448</v>
      </c>
      <c r="G33" s="12">
        <v>2.187617043050742</v>
      </c>
      <c r="H33" s="12">
        <v>5.577863853420534</v>
      </c>
      <c r="I33" s="12">
        <v>0.4934499102122526</v>
      </c>
    </row>
    <row r="34" spans="1:9" ht="15.75" thickBot="1" x14ac:dyDescent="0.3">
      <c r="A34" s="21">
        <v>13</v>
      </c>
      <c r="B34" s="12">
        <v>0</v>
      </c>
      <c r="C34" s="12">
        <v>0</v>
      </c>
      <c r="D34" s="12">
        <v>1128.383003589606</v>
      </c>
      <c r="E34" s="12">
        <v>0.67997920705627846</v>
      </c>
      <c r="F34" s="12">
        <v>0</v>
      </c>
      <c r="G34" s="12">
        <v>0.88085986336104205</v>
      </c>
      <c r="H34" s="12">
        <v>0</v>
      </c>
      <c r="I34" s="12">
        <v>0</v>
      </c>
    </row>
  </sheetData>
  <mergeCells count="4">
    <mergeCell ref="B1:H1"/>
    <mergeCell ref="C2:D2"/>
    <mergeCell ref="B19:H19"/>
    <mergeCell ref="C20:D20"/>
  </mergeCells>
  <conditionalFormatting sqref="B4:I16">
    <cfRule type="colorScale" priority="2">
      <colorScale>
        <cfvo type="num" val="0"/>
        <cfvo type="num" val="12"/>
        <color rgb="FFFCFCFF"/>
        <color rgb="FF63BE7B"/>
      </colorScale>
    </cfRule>
  </conditionalFormatting>
  <conditionalFormatting sqref="B22:I34">
    <cfRule type="colorScale" priority="1">
      <colorScale>
        <cfvo type="num" val="0"/>
        <cfvo type="num" val="12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88"/>
  <sheetViews>
    <sheetView topLeftCell="A47" workbookViewId="0">
      <selection activeCell="D79" sqref="D79"/>
    </sheetView>
  </sheetViews>
  <sheetFormatPr defaultRowHeight="15" x14ac:dyDescent="0.25"/>
  <cols>
    <col min="1" max="1" width="9.5703125" style="2" bestFit="1" customWidth="1"/>
    <col min="2" max="5" width="13.28515625" style="2" bestFit="1" customWidth="1"/>
    <col min="6" max="6" width="12.85546875" style="2" bestFit="1" customWidth="1"/>
    <col min="7" max="8" width="13.28515625" style="2" bestFit="1" customWidth="1"/>
    <col min="9" max="9" width="12.85546875" style="2" bestFit="1" customWidth="1"/>
    <col min="10" max="10" width="9.140625" style="2"/>
    <col min="11" max="11" width="10.85546875" style="2" bestFit="1" customWidth="1"/>
    <col min="12" max="12" width="15.5703125" style="2" bestFit="1" customWidth="1"/>
    <col min="13" max="13" width="12.28515625" style="2" customWidth="1"/>
    <col min="14" max="14" width="15.5703125" style="2" bestFit="1" customWidth="1"/>
    <col min="15" max="16" width="15.85546875" style="2" bestFit="1" customWidth="1"/>
    <col min="17" max="17" width="15.28515625" style="2" bestFit="1" customWidth="1"/>
    <col min="18" max="18" width="15.5703125" style="2" bestFit="1" customWidth="1"/>
    <col min="19" max="19" width="15.28515625" style="2" bestFit="1" customWidth="1"/>
    <col min="20" max="20" width="9.140625" style="2"/>
    <col min="21" max="21" width="15.85546875" style="2" customWidth="1"/>
    <col min="22" max="24" width="15.5703125" style="2" bestFit="1" customWidth="1"/>
    <col min="25" max="29" width="14" style="2" bestFit="1" customWidth="1"/>
    <col min="30" max="31" width="9.42578125" style="2" bestFit="1" customWidth="1"/>
    <col min="32" max="32" width="16.28515625" style="2" customWidth="1"/>
    <col min="33" max="39" width="14" style="2" bestFit="1" customWidth="1"/>
    <col min="40" max="16384" width="9.140625" style="2"/>
  </cols>
  <sheetData>
    <row r="2" spans="1:29" x14ac:dyDescent="0.25">
      <c r="A2" s="1" t="s">
        <v>17</v>
      </c>
      <c r="B2" s="1"/>
      <c r="C2" s="1"/>
      <c r="D2" s="1"/>
      <c r="E2" s="1"/>
      <c r="F2" s="1"/>
      <c r="G2" s="1"/>
      <c r="H2" s="1"/>
      <c r="I2" s="1"/>
      <c r="J2" s="22" t="s">
        <v>18</v>
      </c>
      <c r="K2" s="28">
        <v>43546</v>
      </c>
      <c r="N2" s="2" t="s">
        <v>19</v>
      </c>
      <c r="O2" s="2">
        <v>47000</v>
      </c>
    </row>
    <row r="3" spans="1:29" x14ac:dyDescent="0.25">
      <c r="N3" s="2" t="s">
        <v>20</v>
      </c>
      <c r="O3" s="2">
        <v>5</v>
      </c>
    </row>
    <row r="4" spans="1:29" x14ac:dyDescent="0.25">
      <c r="A4" s="1" t="s">
        <v>0</v>
      </c>
      <c r="B4" s="1"/>
      <c r="C4" s="1"/>
      <c r="D4" s="1"/>
      <c r="E4" s="1"/>
      <c r="F4" s="1"/>
      <c r="G4" s="1"/>
      <c r="H4" s="1"/>
      <c r="I4" s="1"/>
    </row>
    <row r="5" spans="1:29" ht="15.75" thickBot="1" x14ac:dyDescent="0.3">
      <c r="A5" s="3" t="s">
        <v>1</v>
      </c>
      <c r="B5" s="4"/>
      <c r="C5" s="4"/>
      <c r="D5" s="4"/>
    </row>
    <row r="6" spans="1:29" ht="15.75" thickBot="1" x14ac:dyDescent="0.3">
      <c r="A6" s="5" t="s">
        <v>2</v>
      </c>
      <c r="B6" s="6" t="s">
        <v>28</v>
      </c>
      <c r="C6" s="6"/>
      <c r="D6" s="6"/>
      <c r="E6" s="6"/>
      <c r="F6" s="6"/>
      <c r="G6" s="6"/>
      <c r="H6" s="6"/>
      <c r="I6" s="7"/>
      <c r="K6" s="8"/>
      <c r="L6" s="6" t="s">
        <v>3</v>
      </c>
      <c r="M6" s="6"/>
      <c r="N6" s="6"/>
      <c r="O6" s="6"/>
      <c r="P6" s="6"/>
      <c r="Q6" s="6"/>
      <c r="R6" s="6"/>
      <c r="S6" s="7"/>
      <c r="U6" s="8"/>
      <c r="V6" s="6" t="s">
        <v>4</v>
      </c>
      <c r="W6" s="6"/>
      <c r="X6" s="6"/>
      <c r="Y6" s="6"/>
      <c r="Z6" s="6"/>
      <c r="AA6" s="6"/>
      <c r="AB6" s="6"/>
      <c r="AC6" s="7"/>
    </row>
    <row r="7" spans="1:29" ht="15.75" thickBot="1" x14ac:dyDescent="0.3">
      <c r="A7" s="9"/>
      <c r="B7" s="10" t="s">
        <v>5</v>
      </c>
      <c r="C7" s="11">
        <v>43543</v>
      </c>
      <c r="D7" s="11"/>
      <c r="E7" s="12"/>
      <c r="F7" s="12"/>
      <c r="G7" s="12"/>
      <c r="H7" s="12"/>
      <c r="I7" s="13"/>
      <c r="K7" s="9"/>
      <c r="L7" s="12"/>
      <c r="M7" s="12"/>
      <c r="N7" s="12"/>
      <c r="O7" s="12"/>
      <c r="P7" s="12"/>
      <c r="Q7" s="12"/>
      <c r="R7" s="12"/>
      <c r="S7" s="13"/>
      <c r="U7" s="9"/>
      <c r="V7" s="12"/>
      <c r="W7" s="12"/>
      <c r="X7" s="12"/>
      <c r="Y7" s="12"/>
      <c r="Z7" s="12"/>
      <c r="AA7" s="12"/>
      <c r="AB7" s="12"/>
      <c r="AC7" s="13"/>
    </row>
    <row r="8" spans="1:29" ht="15.75" thickBot="1" x14ac:dyDescent="0.3">
      <c r="A8" s="14"/>
      <c r="B8" s="15" t="s">
        <v>6</v>
      </c>
      <c r="C8" s="16" t="s">
        <v>7</v>
      </c>
      <c r="D8" s="16" t="s">
        <v>8</v>
      </c>
      <c r="E8" s="16" t="s">
        <v>9</v>
      </c>
      <c r="F8" s="16" t="s">
        <v>10</v>
      </c>
      <c r="G8" s="16" t="s">
        <v>11</v>
      </c>
      <c r="H8" s="16" t="s">
        <v>12</v>
      </c>
      <c r="I8" s="17" t="s">
        <v>13</v>
      </c>
      <c r="K8" s="14"/>
      <c r="L8" s="15" t="s">
        <v>6</v>
      </c>
      <c r="M8" s="16" t="s">
        <v>7</v>
      </c>
      <c r="N8" s="16" t="s">
        <v>8</v>
      </c>
      <c r="O8" s="16" t="s">
        <v>9</v>
      </c>
      <c r="P8" s="16" t="s">
        <v>10</v>
      </c>
      <c r="Q8" s="16" t="s">
        <v>11</v>
      </c>
      <c r="R8" s="16" t="s">
        <v>12</v>
      </c>
      <c r="S8" s="17" t="s">
        <v>13</v>
      </c>
      <c r="U8" s="14"/>
      <c r="V8" s="15" t="s">
        <v>6</v>
      </c>
      <c r="W8" s="16" t="s">
        <v>7</v>
      </c>
      <c r="X8" s="16" t="s">
        <v>8</v>
      </c>
      <c r="Y8" s="16" t="s">
        <v>9</v>
      </c>
      <c r="Z8" s="16" t="s">
        <v>10</v>
      </c>
      <c r="AA8" s="16" t="s">
        <v>11</v>
      </c>
      <c r="AB8" s="16" t="s">
        <v>12</v>
      </c>
      <c r="AC8" s="17" t="s">
        <v>13</v>
      </c>
    </row>
    <row r="9" spans="1:29" x14ac:dyDescent="0.25">
      <c r="A9" s="18">
        <v>1</v>
      </c>
      <c r="B9" s="2">
        <f>'Calibration 2.0'!B10</f>
        <v>1.1100000000000001</v>
      </c>
      <c r="C9" s="2">
        <f>'Calibration 2.0'!C10</f>
        <v>0.86</v>
      </c>
      <c r="D9" s="2">
        <f>'Calibration 2.0'!D10</f>
        <v>1.1200000000000001</v>
      </c>
      <c r="E9" s="2">
        <f>'Calibration 2.0'!E10</f>
        <v>1.36</v>
      </c>
      <c r="F9" s="2">
        <f>'Calibration 2.0'!F10</f>
        <v>2.08</v>
      </c>
      <c r="G9" s="2">
        <f>'Calibration 2.0'!G10</f>
        <v>1.69</v>
      </c>
      <c r="H9" s="2">
        <f>'Calibration 2.0'!H10</f>
        <v>1.41</v>
      </c>
      <c r="I9" s="2">
        <f>'Calibration 2.0'!I10</f>
        <v>1.28</v>
      </c>
      <c r="K9" s="18">
        <v>1</v>
      </c>
      <c r="L9" s="19">
        <f>(B9*$O$2)/($O$3-B9)</f>
        <v>13411.311053984578</v>
      </c>
      <c r="M9" s="19">
        <f t="shared" ref="M9:S21" si="0">(C9*$O$2)/($O$3-C9)</f>
        <v>9763.2850241545893</v>
      </c>
      <c r="N9" s="19">
        <f t="shared" si="0"/>
        <v>13567.010309278352</v>
      </c>
      <c r="O9" s="19">
        <f t="shared" si="0"/>
        <v>17560.439560439565</v>
      </c>
      <c r="P9" s="19">
        <f t="shared" si="0"/>
        <v>33479.452054794521</v>
      </c>
      <c r="Q9" s="19">
        <f t="shared" si="0"/>
        <v>23996.978851963744</v>
      </c>
      <c r="R9" s="19">
        <f t="shared" si="0"/>
        <v>18459.610027855153</v>
      </c>
      <c r="S9" s="19">
        <f t="shared" si="0"/>
        <v>16172.04301075269</v>
      </c>
      <c r="U9" s="18">
        <v>1</v>
      </c>
      <c r="V9" s="19">
        <f>L9</f>
        <v>13411.311053984578</v>
      </c>
      <c r="W9" s="19">
        <f t="shared" ref="W9:AC21" si="1">M9</f>
        <v>9763.2850241545893</v>
      </c>
      <c r="X9" s="19">
        <f t="shared" si="1"/>
        <v>13567.010309278352</v>
      </c>
      <c r="Y9" s="19">
        <f t="shared" si="1"/>
        <v>17560.439560439565</v>
      </c>
      <c r="Z9" s="19">
        <f t="shared" si="1"/>
        <v>33479.452054794521</v>
      </c>
      <c r="AA9" s="19">
        <f t="shared" si="1"/>
        <v>23996.978851963744</v>
      </c>
      <c r="AB9" s="19">
        <f t="shared" si="1"/>
        <v>18459.610027855153</v>
      </c>
      <c r="AC9" s="19">
        <f t="shared" si="1"/>
        <v>16172.04301075269</v>
      </c>
    </row>
    <row r="10" spans="1:29" x14ac:dyDescent="0.25">
      <c r="A10" s="20">
        <v>2</v>
      </c>
      <c r="B10" s="2">
        <f>'Calibration 2.0'!B11</f>
        <v>0.94</v>
      </c>
      <c r="C10" s="2">
        <f>'Calibration 2.0'!C11</f>
        <v>1.31</v>
      </c>
      <c r="D10" s="2">
        <f>'Calibration 2.0'!D11</f>
        <v>1.57</v>
      </c>
      <c r="E10" s="2">
        <f>'Calibration 2.0'!E11</f>
        <v>1.21</v>
      </c>
      <c r="F10" s="2">
        <f>'Calibration 2.0'!F11</f>
        <v>1.74</v>
      </c>
      <c r="G10" s="2">
        <f>'Calibration 2.0'!G11</f>
        <v>1.24</v>
      </c>
      <c r="H10" s="2">
        <f>'Calibration 2.0'!H11</f>
        <v>2.0499999999999998</v>
      </c>
      <c r="I10" s="2">
        <f>'Calibration 2.0'!I11</f>
        <v>1.1299999999999999</v>
      </c>
      <c r="K10" s="20">
        <v>2</v>
      </c>
      <c r="L10" s="19">
        <f t="shared" ref="L10:L21" si="2">(B10*$O$2)/($O$3-B10)</f>
        <v>10881.773399014777</v>
      </c>
      <c r="M10" s="19">
        <f t="shared" si="0"/>
        <v>16685.636856368565</v>
      </c>
      <c r="N10" s="19">
        <f t="shared" si="0"/>
        <v>21513.119533527697</v>
      </c>
      <c r="O10" s="19">
        <f t="shared" si="0"/>
        <v>15005.277044854882</v>
      </c>
      <c r="P10" s="19">
        <f t="shared" si="0"/>
        <v>25085.88957055215</v>
      </c>
      <c r="Q10" s="19">
        <f t="shared" si="0"/>
        <v>15500</v>
      </c>
      <c r="R10" s="19">
        <f t="shared" si="0"/>
        <v>32661.016949152534</v>
      </c>
      <c r="S10" s="19">
        <f t="shared" si="0"/>
        <v>13723.514211886302</v>
      </c>
      <c r="U10" s="20">
        <v>2</v>
      </c>
      <c r="V10" s="19">
        <f t="shared" ref="V10:V21" si="3">L10</f>
        <v>10881.773399014777</v>
      </c>
      <c r="W10" s="19">
        <f t="shared" si="1"/>
        <v>16685.636856368565</v>
      </c>
      <c r="X10" s="19">
        <f t="shared" si="1"/>
        <v>21513.119533527697</v>
      </c>
      <c r="Y10" s="19">
        <f t="shared" si="1"/>
        <v>15005.277044854882</v>
      </c>
      <c r="Z10" s="19">
        <f t="shared" si="1"/>
        <v>25085.88957055215</v>
      </c>
      <c r="AA10" s="19">
        <f t="shared" si="1"/>
        <v>15500</v>
      </c>
      <c r="AB10" s="19">
        <f t="shared" si="1"/>
        <v>32661.016949152534</v>
      </c>
      <c r="AC10" s="19">
        <f t="shared" si="1"/>
        <v>13723.514211886302</v>
      </c>
    </row>
    <row r="11" spans="1:29" x14ac:dyDescent="0.25">
      <c r="A11" s="20">
        <v>3</v>
      </c>
      <c r="B11" s="2">
        <f>'Calibration 2.0'!B12</f>
        <v>1.33</v>
      </c>
      <c r="C11" s="2">
        <f>'Calibration 2.0'!C12</f>
        <v>0.92</v>
      </c>
      <c r="D11" s="2">
        <f>'Calibration 2.0'!D12</f>
        <v>2.0699999999999998</v>
      </c>
      <c r="E11" s="2">
        <f>'Calibration 2.0'!E12</f>
        <v>2.09</v>
      </c>
      <c r="F11" s="2">
        <f>'Calibration 2.0'!F12</f>
        <v>2.33</v>
      </c>
      <c r="G11" s="2">
        <f>'Calibration 2.0'!G12</f>
        <v>0.79</v>
      </c>
      <c r="H11" s="2">
        <f>'Calibration 2.0'!H12</f>
        <v>1.66</v>
      </c>
      <c r="I11" s="2">
        <f>'Calibration 2.0'!I12</f>
        <v>1.58</v>
      </c>
      <c r="K11" s="20">
        <v>3</v>
      </c>
      <c r="L11" s="19">
        <f t="shared" si="2"/>
        <v>17032.697547683925</v>
      </c>
      <c r="M11" s="19">
        <f t="shared" si="0"/>
        <v>10598.039215686274</v>
      </c>
      <c r="N11" s="19">
        <f t="shared" si="0"/>
        <v>33204.778156996581</v>
      </c>
      <c r="O11" s="19">
        <f t="shared" si="0"/>
        <v>33756.013745704469</v>
      </c>
      <c r="P11" s="19">
        <f t="shared" si="0"/>
        <v>41014.981273408244</v>
      </c>
      <c r="Q11" s="19">
        <f t="shared" si="0"/>
        <v>8819.4774346793347</v>
      </c>
      <c r="R11" s="19">
        <f t="shared" si="0"/>
        <v>23359.281437125748</v>
      </c>
      <c r="S11" s="19">
        <f t="shared" si="0"/>
        <v>21713.450292397662</v>
      </c>
      <c r="U11" s="20">
        <v>3</v>
      </c>
      <c r="V11" s="19">
        <f t="shared" si="3"/>
        <v>17032.697547683925</v>
      </c>
      <c r="W11" s="19">
        <f t="shared" si="1"/>
        <v>10598.039215686274</v>
      </c>
      <c r="X11" s="19">
        <f t="shared" si="1"/>
        <v>33204.778156996581</v>
      </c>
      <c r="Y11" s="19">
        <f t="shared" si="1"/>
        <v>33756.013745704469</v>
      </c>
      <c r="Z11" s="19">
        <f t="shared" si="1"/>
        <v>41014.981273408244</v>
      </c>
      <c r="AA11" s="19">
        <f t="shared" si="1"/>
        <v>8819.4774346793347</v>
      </c>
      <c r="AB11" s="19">
        <f t="shared" si="1"/>
        <v>23359.281437125748</v>
      </c>
      <c r="AC11" s="19">
        <f t="shared" si="1"/>
        <v>21713.450292397662</v>
      </c>
    </row>
    <row r="12" spans="1:29" x14ac:dyDescent="0.25">
      <c r="A12" s="20">
        <v>4</v>
      </c>
      <c r="B12" s="2">
        <f>'Calibration 2.0'!B13</f>
        <v>1.02</v>
      </c>
      <c r="C12" s="2">
        <f>'Calibration 2.0'!C13</f>
        <v>0.84</v>
      </c>
      <c r="D12" s="2">
        <f>'Calibration 2.0'!D13</f>
        <v>4.9800000000000004</v>
      </c>
      <c r="E12" s="2">
        <f>'Calibration 2.0'!E13</f>
        <v>2.4700000000000002</v>
      </c>
      <c r="F12" s="2">
        <f>'Calibration 2.0'!F13</f>
        <v>1.04</v>
      </c>
      <c r="G12" s="2">
        <f>'Calibration 2.0'!G13</f>
        <v>0.98</v>
      </c>
      <c r="H12" s="2">
        <f>'Calibration 2.0'!H13</f>
        <v>1.32</v>
      </c>
      <c r="I12" s="2">
        <f>'Calibration 2.0'!I13</f>
        <v>1.85</v>
      </c>
      <c r="K12" s="20">
        <v>4</v>
      </c>
      <c r="L12" s="19">
        <f t="shared" si="2"/>
        <v>12045.226130653265</v>
      </c>
      <c r="M12" s="19">
        <f t="shared" si="0"/>
        <v>9490.3846153846152</v>
      </c>
      <c r="N12" s="19">
        <f t="shared" si="0"/>
        <v>11703000.000000251</v>
      </c>
      <c r="O12" s="19">
        <f t="shared" si="0"/>
        <v>45885.375494071159</v>
      </c>
      <c r="P12" s="19">
        <f t="shared" si="0"/>
        <v>12343.434343434343</v>
      </c>
      <c r="Q12" s="19">
        <f t="shared" si="0"/>
        <v>11457.711442786071</v>
      </c>
      <c r="R12" s="19">
        <f t="shared" si="0"/>
        <v>16858.695652173916</v>
      </c>
      <c r="S12" s="19">
        <f t="shared" si="0"/>
        <v>27603.174603174604</v>
      </c>
      <c r="U12" s="20">
        <v>4</v>
      </c>
      <c r="V12" s="19">
        <f t="shared" si="3"/>
        <v>12045.226130653265</v>
      </c>
      <c r="W12" s="19">
        <f t="shared" si="1"/>
        <v>9490.3846153846152</v>
      </c>
      <c r="X12" s="19">
        <f>N12</f>
        <v>11703000.000000251</v>
      </c>
      <c r="Y12" s="19">
        <f t="shared" si="1"/>
        <v>45885.375494071159</v>
      </c>
      <c r="Z12" s="19">
        <f t="shared" si="1"/>
        <v>12343.434343434343</v>
      </c>
      <c r="AA12" s="19">
        <f t="shared" si="1"/>
        <v>11457.711442786071</v>
      </c>
      <c r="AB12" s="19">
        <f t="shared" si="1"/>
        <v>16858.695652173916</v>
      </c>
      <c r="AC12" s="19">
        <f t="shared" si="1"/>
        <v>27603.174603174604</v>
      </c>
    </row>
    <row r="13" spans="1:29" x14ac:dyDescent="0.25">
      <c r="A13" s="20">
        <v>5</v>
      </c>
      <c r="B13" s="2">
        <f>'Calibration 2.0'!B14</f>
        <v>1.33</v>
      </c>
      <c r="C13" s="2">
        <f>'Calibration 2.0'!C14</f>
        <v>0.63</v>
      </c>
      <c r="D13" s="2">
        <f>'Calibration 2.0'!D14</f>
        <v>3.88</v>
      </c>
      <c r="E13" s="2">
        <f>'Calibration 2.0'!E14</f>
        <v>1.1000000000000001</v>
      </c>
      <c r="F13" s="2">
        <f>'Calibration 2.0'!F14</f>
        <v>1.1100000000000001</v>
      </c>
      <c r="G13" s="2">
        <f>'Calibration 2.0'!G14</f>
        <v>0.99</v>
      </c>
      <c r="H13" s="2">
        <f>'Calibration 2.0'!H14</f>
        <v>1.47</v>
      </c>
      <c r="I13" s="2">
        <f>'Calibration 2.0'!I14</f>
        <v>0.8</v>
      </c>
      <c r="K13" s="20">
        <v>5</v>
      </c>
      <c r="L13" s="19">
        <f t="shared" si="2"/>
        <v>17032.697547683925</v>
      </c>
      <c r="M13" s="19">
        <f t="shared" si="0"/>
        <v>6775.7437070938213</v>
      </c>
      <c r="N13" s="19">
        <f t="shared" si="0"/>
        <v>162821.42857142855</v>
      </c>
      <c r="O13" s="19">
        <f t="shared" si="0"/>
        <v>13256.410256410258</v>
      </c>
      <c r="P13" s="19">
        <f t="shared" si="0"/>
        <v>13411.311053984578</v>
      </c>
      <c r="Q13" s="19">
        <f t="shared" si="0"/>
        <v>11603.491271820449</v>
      </c>
      <c r="R13" s="19">
        <f t="shared" si="0"/>
        <v>19572.237960339942</v>
      </c>
      <c r="S13" s="19">
        <f t="shared" si="0"/>
        <v>8952.3809523809523</v>
      </c>
      <c r="U13" s="20">
        <v>5</v>
      </c>
      <c r="V13" s="19">
        <f t="shared" si="3"/>
        <v>17032.697547683925</v>
      </c>
      <c r="W13" s="19">
        <f t="shared" si="1"/>
        <v>6775.7437070938213</v>
      </c>
      <c r="X13" s="19">
        <f t="shared" si="1"/>
        <v>162821.42857142855</v>
      </c>
      <c r="Y13" s="19">
        <f t="shared" si="1"/>
        <v>13256.410256410258</v>
      </c>
      <c r="Z13" s="19">
        <f t="shared" si="1"/>
        <v>13411.311053984578</v>
      </c>
      <c r="AA13" s="19">
        <f t="shared" si="1"/>
        <v>11603.491271820449</v>
      </c>
      <c r="AB13" s="19">
        <f t="shared" si="1"/>
        <v>19572.237960339942</v>
      </c>
      <c r="AC13" s="19">
        <f t="shared" si="1"/>
        <v>8952.3809523809523</v>
      </c>
    </row>
    <row r="14" spans="1:29" x14ac:dyDescent="0.25">
      <c r="A14" s="20">
        <v>6</v>
      </c>
      <c r="B14" s="2">
        <f>'Calibration 2.0'!B15</f>
        <v>1.62</v>
      </c>
      <c r="C14" s="2">
        <f>'Calibration 2.0'!C15</f>
        <v>1.05</v>
      </c>
      <c r="D14" s="2">
        <f>'Calibration 2.0'!D15</f>
        <v>1.6</v>
      </c>
      <c r="E14" s="2">
        <f>'Calibration 2.0'!E15</f>
        <v>1.31</v>
      </c>
      <c r="F14" s="2">
        <f>'Calibration 2.0'!F15</f>
        <v>0.98</v>
      </c>
      <c r="G14" s="2">
        <f>'Calibration 2.0'!G15</f>
        <v>0.93</v>
      </c>
      <c r="H14" s="2">
        <f>'Calibration 2.0'!H15</f>
        <v>0.21</v>
      </c>
      <c r="I14" s="2">
        <f>'Calibration 2.0'!I15</f>
        <v>0.76</v>
      </c>
      <c r="K14" s="20">
        <v>6</v>
      </c>
      <c r="L14" s="19">
        <f t="shared" si="2"/>
        <v>22526.627218934911</v>
      </c>
      <c r="M14" s="19">
        <f t="shared" si="0"/>
        <v>12493.670886075948</v>
      </c>
      <c r="N14" s="19">
        <f t="shared" si="0"/>
        <v>22117.647058823532</v>
      </c>
      <c r="O14" s="19">
        <f t="shared" si="0"/>
        <v>16685.636856368565</v>
      </c>
      <c r="P14" s="19">
        <f t="shared" si="0"/>
        <v>11457.711442786071</v>
      </c>
      <c r="Q14" s="19">
        <f t="shared" si="0"/>
        <v>10739.557739557738</v>
      </c>
      <c r="R14" s="19">
        <f t="shared" si="0"/>
        <v>2060.5427974947806</v>
      </c>
      <c r="S14" s="19">
        <f t="shared" si="0"/>
        <v>8424.5283018867922</v>
      </c>
      <c r="U14" s="20">
        <v>6</v>
      </c>
      <c r="V14" s="19">
        <f t="shared" si="3"/>
        <v>22526.627218934911</v>
      </c>
      <c r="W14" s="19">
        <f t="shared" si="1"/>
        <v>12493.670886075948</v>
      </c>
      <c r="X14" s="19">
        <f t="shared" si="1"/>
        <v>22117.647058823532</v>
      </c>
      <c r="Y14" s="19">
        <f t="shared" si="1"/>
        <v>16685.636856368565</v>
      </c>
      <c r="Z14" s="19">
        <f t="shared" si="1"/>
        <v>11457.711442786071</v>
      </c>
      <c r="AA14" s="19">
        <f t="shared" si="1"/>
        <v>10739.557739557738</v>
      </c>
      <c r="AB14" s="19">
        <f t="shared" si="1"/>
        <v>2060.5427974947806</v>
      </c>
      <c r="AC14" s="19">
        <f t="shared" si="1"/>
        <v>8424.5283018867922</v>
      </c>
    </row>
    <row r="15" spans="1:29" x14ac:dyDescent="0.25">
      <c r="A15" s="20">
        <v>7</v>
      </c>
      <c r="B15" s="2">
        <f>'Calibration 2.0'!B16</f>
        <v>0.77</v>
      </c>
      <c r="C15" s="2">
        <f>'Calibration 2.0'!C16</f>
        <v>1.17</v>
      </c>
      <c r="D15" s="2">
        <f>'Calibration 2.0'!D16</f>
        <v>2.42</v>
      </c>
      <c r="E15" s="2">
        <f>'Calibration 2.0'!E16</f>
        <v>1.21</v>
      </c>
      <c r="F15" s="2">
        <f>'Calibration 2.0'!F16</f>
        <v>0.79</v>
      </c>
      <c r="G15" s="2">
        <f>'Calibration 2.0'!G16</f>
        <v>0.94</v>
      </c>
      <c r="H15" s="2">
        <f>'Calibration 2.0'!H16</f>
        <v>1.61</v>
      </c>
      <c r="I15" s="2">
        <f>'Calibration 2.0'!I16</f>
        <v>1.29</v>
      </c>
      <c r="K15" s="20">
        <v>7</v>
      </c>
      <c r="L15" s="19">
        <f t="shared" si="2"/>
        <v>8555.5555555555547</v>
      </c>
      <c r="M15" s="19">
        <f t="shared" si="0"/>
        <v>14357.702349869451</v>
      </c>
      <c r="N15" s="19">
        <f t="shared" si="0"/>
        <v>44085.271317829458</v>
      </c>
      <c r="O15" s="19">
        <f t="shared" si="0"/>
        <v>15005.277044854882</v>
      </c>
      <c r="P15" s="19">
        <f t="shared" si="0"/>
        <v>8819.4774346793347</v>
      </c>
      <c r="Q15" s="19">
        <f t="shared" si="0"/>
        <v>10881.773399014777</v>
      </c>
      <c r="R15" s="19">
        <f t="shared" si="0"/>
        <v>22321.533923303836</v>
      </c>
      <c r="S15" s="19">
        <f t="shared" si="0"/>
        <v>16342.318059299192</v>
      </c>
      <c r="U15" s="20">
        <v>7</v>
      </c>
      <c r="V15" s="19">
        <f t="shared" si="3"/>
        <v>8555.5555555555547</v>
      </c>
      <c r="W15" s="19">
        <f t="shared" si="1"/>
        <v>14357.702349869451</v>
      </c>
      <c r="X15" s="19">
        <f t="shared" si="1"/>
        <v>44085.271317829458</v>
      </c>
      <c r="Y15" s="19">
        <f t="shared" si="1"/>
        <v>15005.277044854882</v>
      </c>
      <c r="Z15" s="19">
        <f t="shared" si="1"/>
        <v>8819.4774346793347</v>
      </c>
      <c r="AA15" s="19">
        <f t="shared" si="1"/>
        <v>10881.773399014777</v>
      </c>
      <c r="AB15" s="19">
        <f t="shared" si="1"/>
        <v>22321.533923303836</v>
      </c>
      <c r="AC15" s="19">
        <f t="shared" si="1"/>
        <v>16342.318059299192</v>
      </c>
    </row>
    <row r="16" spans="1:29" x14ac:dyDescent="0.25">
      <c r="A16" s="20">
        <v>8</v>
      </c>
      <c r="B16" s="2">
        <f>'Calibration 2.0'!B17</f>
        <v>1.0900000000000001</v>
      </c>
      <c r="C16" s="2">
        <f>'Calibration 2.0'!C17</f>
        <v>0.96</v>
      </c>
      <c r="D16" s="2">
        <f>'Calibration 2.0'!D17</f>
        <v>4.9800000000000004</v>
      </c>
      <c r="E16" s="2">
        <f>'Calibration 2.0'!E17</f>
        <v>1.51</v>
      </c>
      <c r="F16" s="2">
        <f>'Calibration 2.0'!F17</f>
        <v>1.51</v>
      </c>
      <c r="G16" s="2">
        <f>'Calibration 2.0'!G17</f>
        <v>1.0900000000000001</v>
      </c>
      <c r="H16" s="2">
        <f>'Calibration 2.0'!H17</f>
        <v>1.3</v>
      </c>
      <c r="I16" s="2">
        <f>'Calibration 2.0'!I17</f>
        <v>0.92</v>
      </c>
      <c r="K16" s="20">
        <v>8</v>
      </c>
      <c r="L16" s="19">
        <f t="shared" si="2"/>
        <v>13102.301790281332</v>
      </c>
      <c r="M16" s="19">
        <f t="shared" si="0"/>
        <v>11168.316831683169</v>
      </c>
      <c r="N16" s="19">
        <f t="shared" si="0"/>
        <v>11703000.000000251</v>
      </c>
      <c r="O16" s="19">
        <f t="shared" si="0"/>
        <v>20335.243553008593</v>
      </c>
      <c r="P16" s="19">
        <f t="shared" si="0"/>
        <v>20335.243553008593</v>
      </c>
      <c r="Q16" s="19">
        <f t="shared" si="0"/>
        <v>13102.301790281332</v>
      </c>
      <c r="R16" s="19">
        <f t="shared" si="0"/>
        <v>16513.513513513513</v>
      </c>
      <c r="S16" s="19">
        <f t="shared" si="0"/>
        <v>10598.039215686274</v>
      </c>
      <c r="U16" s="20">
        <v>8</v>
      </c>
      <c r="V16" s="19">
        <f t="shared" si="3"/>
        <v>13102.301790281332</v>
      </c>
      <c r="W16" s="19">
        <f t="shared" si="1"/>
        <v>11168.316831683169</v>
      </c>
      <c r="X16" s="19">
        <f t="shared" si="1"/>
        <v>11703000.000000251</v>
      </c>
      <c r="Y16" s="19">
        <f t="shared" si="1"/>
        <v>20335.243553008593</v>
      </c>
      <c r="Z16" s="19">
        <f t="shared" si="1"/>
        <v>20335.243553008593</v>
      </c>
      <c r="AA16" s="19">
        <f t="shared" si="1"/>
        <v>13102.301790281332</v>
      </c>
      <c r="AB16" s="19">
        <f t="shared" si="1"/>
        <v>16513.513513513513</v>
      </c>
      <c r="AC16" s="19">
        <f t="shared" si="1"/>
        <v>10598.039215686274</v>
      </c>
    </row>
    <row r="17" spans="1:29" x14ac:dyDescent="0.25">
      <c r="A17" s="20">
        <v>9</v>
      </c>
      <c r="B17" s="2">
        <f>'Calibration 2.0'!B18</f>
        <v>0.85</v>
      </c>
      <c r="C17" s="2">
        <f>'Calibration 2.0'!C18</f>
        <v>1.81</v>
      </c>
      <c r="D17" s="2">
        <f>'Calibration 2.0'!D18</f>
        <v>0.91</v>
      </c>
      <c r="E17" s="2">
        <f>'Calibration 2.0'!E18</f>
        <v>0.82</v>
      </c>
      <c r="F17" s="2">
        <f>'Calibration 2.0'!F18</f>
        <v>1.9</v>
      </c>
      <c r="G17" s="2">
        <f>'Calibration 2.0'!G18</f>
        <v>0.98</v>
      </c>
      <c r="H17" s="2">
        <f>'Calibration 2.0'!H18</f>
        <v>1.94</v>
      </c>
      <c r="I17" s="2">
        <f>'Calibration 2.0'!I18</f>
        <v>1.03</v>
      </c>
      <c r="K17" s="20">
        <v>9</v>
      </c>
      <c r="L17" s="19">
        <f t="shared" si="2"/>
        <v>9626.5060240963849</v>
      </c>
      <c r="M17" s="19">
        <f t="shared" si="0"/>
        <v>26667.711598746082</v>
      </c>
      <c r="N17" s="19">
        <f t="shared" si="0"/>
        <v>10457.212713936431</v>
      </c>
      <c r="O17" s="19">
        <f t="shared" si="0"/>
        <v>9220.0956937799056</v>
      </c>
      <c r="P17" s="19">
        <f t="shared" si="0"/>
        <v>28806.451612903224</v>
      </c>
      <c r="Q17" s="19">
        <f t="shared" si="0"/>
        <v>11457.711442786071</v>
      </c>
      <c r="R17" s="19">
        <f t="shared" si="0"/>
        <v>29797.385620915033</v>
      </c>
      <c r="S17" s="19">
        <f t="shared" si="0"/>
        <v>12193.954659949623</v>
      </c>
      <c r="U17" s="20">
        <v>9</v>
      </c>
      <c r="V17" s="19">
        <f t="shared" si="3"/>
        <v>9626.5060240963849</v>
      </c>
      <c r="W17" s="19">
        <f t="shared" si="1"/>
        <v>26667.711598746082</v>
      </c>
      <c r="X17" s="19">
        <f t="shared" si="1"/>
        <v>10457.212713936431</v>
      </c>
      <c r="Y17" s="19">
        <f t="shared" si="1"/>
        <v>9220.0956937799056</v>
      </c>
      <c r="Z17" s="19">
        <f t="shared" si="1"/>
        <v>28806.451612903224</v>
      </c>
      <c r="AA17" s="19">
        <f t="shared" si="1"/>
        <v>11457.711442786071</v>
      </c>
      <c r="AB17" s="19">
        <f t="shared" si="1"/>
        <v>29797.385620915033</v>
      </c>
      <c r="AC17" s="19">
        <f t="shared" si="1"/>
        <v>12193.954659949623</v>
      </c>
    </row>
    <row r="18" spans="1:29" x14ac:dyDescent="0.25">
      <c r="A18" s="20">
        <v>10</v>
      </c>
      <c r="B18" s="2">
        <f>'Calibration 2.0'!B19</f>
        <v>1.62</v>
      </c>
      <c r="C18" s="2">
        <f>'Calibration 2.0'!C19</f>
        <v>1.68</v>
      </c>
      <c r="D18" s="2">
        <f>'Calibration 2.0'!D19</f>
        <v>1.58</v>
      </c>
      <c r="E18" s="2">
        <f>'Calibration 2.0'!E19</f>
        <v>1.03</v>
      </c>
      <c r="F18" s="2">
        <f>'Calibration 2.0'!F19</f>
        <v>1.31</v>
      </c>
      <c r="G18" s="2">
        <f>'Calibration 2.0'!G19</f>
        <v>1.66</v>
      </c>
      <c r="H18" s="2">
        <f>'Calibration 2.0'!H19</f>
        <v>1.98</v>
      </c>
      <c r="I18" s="2">
        <f>'Calibration 2.0'!I19</f>
        <v>0.97</v>
      </c>
      <c r="K18" s="20">
        <v>10</v>
      </c>
      <c r="L18" s="19">
        <f t="shared" si="2"/>
        <v>22526.627218934911</v>
      </c>
      <c r="M18" s="19">
        <f t="shared" si="0"/>
        <v>23783.132530120482</v>
      </c>
      <c r="N18" s="19">
        <f t="shared" si="0"/>
        <v>21713.450292397662</v>
      </c>
      <c r="O18" s="19">
        <f t="shared" si="0"/>
        <v>12193.954659949623</v>
      </c>
      <c r="P18" s="19">
        <f t="shared" si="0"/>
        <v>16685.636856368565</v>
      </c>
      <c r="Q18" s="19">
        <f t="shared" si="0"/>
        <v>23359.281437125748</v>
      </c>
      <c r="R18" s="19">
        <f t="shared" si="0"/>
        <v>30814.569536423842</v>
      </c>
      <c r="S18" s="19">
        <f t="shared" si="0"/>
        <v>11312.655086848634</v>
      </c>
      <c r="U18" s="20">
        <v>10</v>
      </c>
      <c r="V18" s="19">
        <f t="shared" si="3"/>
        <v>22526.627218934911</v>
      </c>
      <c r="W18" s="19">
        <f t="shared" si="1"/>
        <v>23783.132530120482</v>
      </c>
      <c r="X18" s="19">
        <f t="shared" si="1"/>
        <v>21713.450292397662</v>
      </c>
      <c r="Y18" s="19">
        <f t="shared" si="1"/>
        <v>12193.954659949623</v>
      </c>
      <c r="Z18" s="19">
        <f t="shared" si="1"/>
        <v>16685.636856368565</v>
      </c>
      <c r="AA18" s="19">
        <f t="shared" si="1"/>
        <v>23359.281437125748</v>
      </c>
      <c r="AB18" s="19">
        <f t="shared" si="1"/>
        <v>30814.569536423842</v>
      </c>
      <c r="AC18" s="19">
        <f t="shared" si="1"/>
        <v>11312.655086848634</v>
      </c>
    </row>
    <row r="19" spans="1:29" x14ac:dyDescent="0.25">
      <c r="A19" s="20">
        <v>11</v>
      </c>
      <c r="B19" s="2">
        <f>'Calibration 2.0'!B20</f>
        <v>1.89</v>
      </c>
      <c r="C19" s="2">
        <f>'Calibration 2.0'!C20</f>
        <v>1.52</v>
      </c>
      <c r="D19" s="2">
        <f>'Calibration 2.0'!D20</f>
        <v>1.36</v>
      </c>
      <c r="E19" s="2">
        <f>'Calibration 2.0'!E20</f>
        <v>1.1299999999999999</v>
      </c>
      <c r="F19" s="2">
        <f>'Calibration 2.0'!F20</f>
        <v>0.87</v>
      </c>
      <c r="G19" s="2">
        <f>'Calibration 2.0'!G20</f>
        <v>1.05</v>
      </c>
      <c r="H19" s="2">
        <f>'Calibration 2.0'!H20</f>
        <v>1.17</v>
      </c>
      <c r="I19" s="2">
        <f>'Calibration 2.0'!I20</f>
        <v>1.2</v>
      </c>
      <c r="K19" s="20">
        <v>11</v>
      </c>
      <c r="L19" s="19">
        <f t="shared" si="2"/>
        <v>28562.700964630221</v>
      </c>
      <c r="M19" s="19">
        <f t="shared" si="0"/>
        <v>20528.735632183907</v>
      </c>
      <c r="N19" s="19">
        <f t="shared" si="0"/>
        <v>17560.439560439565</v>
      </c>
      <c r="O19" s="19">
        <f t="shared" si="0"/>
        <v>13723.514211886302</v>
      </c>
      <c r="P19" s="19">
        <f t="shared" si="0"/>
        <v>9900.7263922518159</v>
      </c>
      <c r="Q19" s="19">
        <f t="shared" si="0"/>
        <v>12493.670886075948</v>
      </c>
      <c r="R19" s="19">
        <f t="shared" si="0"/>
        <v>14357.702349869451</v>
      </c>
      <c r="S19" s="19">
        <f t="shared" si="0"/>
        <v>14842.105263157895</v>
      </c>
      <c r="U19" s="20">
        <v>11</v>
      </c>
      <c r="V19" s="19">
        <f t="shared" si="3"/>
        <v>28562.700964630221</v>
      </c>
      <c r="W19" s="19">
        <f t="shared" si="1"/>
        <v>20528.735632183907</v>
      </c>
      <c r="X19" s="19">
        <f t="shared" si="1"/>
        <v>17560.439560439565</v>
      </c>
      <c r="Y19" s="19">
        <f t="shared" si="1"/>
        <v>13723.514211886302</v>
      </c>
      <c r="Z19" s="19">
        <f t="shared" si="1"/>
        <v>9900.7263922518159</v>
      </c>
      <c r="AA19" s="19">
        <f t="shared" si="1"/>
        <v>12493.670886075948</v>
      </c>
      <c r="AB19" s="19">
        <f t="shared" si="1"/>
        <v>14357.702349869451</v>
      </c>
      <c r="AC19" s="19">
        <f t="shared" si="1"/>
        <v>14842.105263157895</v>
      </c>
    </row>
    <row r="20" spans="1:29" x14ac:dyDescent="0.25">
      <c r="A20" s="20">
        <v>12</v>
      </c>
      <c r="B20" s="2">
        <f>'Calibration 2.0'!B21</f>
        <v>1.06</v>
      </c>
      <c r="C20" s="2">
        <f>'Calibration 2.0'!C21</f>
        <v>0.87</v>
      </c>
      <c r="D20" s="2">
        <f>'Calibration 2.0'!D21</f>
        <v>2.2400000000000002</v>
      </c>
      <c r="E20" s="2">
        <f>'Calibration 2.0'!E21</f>
        <v>0.87</v>
      </c>
      <c r="F20" s="2">
        <f>'Calibration 2.0'!F21</f>
        <v>2.08</v>
      </c>
      <c r="G20" s="2">
        <f>'Calibration 2.0'!G21</f>
        <v>1.52</v>
      </c>
      <c r="H20" s="2">
        <f>'Calibration 2.0'!H21</f>
        <v>2.27</v>
      </c>
      <c r="I20" s="2">
        <f>'Calibration 2.0'!I21</f>
        <v>1.75</v>
      </c>
      <c r="K20" s="20">
        <v>12</v>
      </c>
      <c r="L20" s="19">
        <f t="shared" si="2"/>
        <v>12644.670050761422</v>
      </c>
      <c r="M20" s="19">
        <f t="shared" si="0"/>
        <v>9900.7263922518159</v>
      </c>
      <c r="N20" s="19">
        <f t="shared" si="0"/>
        <v>38144.927536231895</v>
      </c>
      <c r="O20" s="19">
        <f t="shared" si="0"/>
        <v>9900.7263922518159</v>
      </c>
      <c r="P20" s="19">
        <f t="shared" si="0"/>
        <v>33479.452054794521</v>
      </c>
      <c r="Q20" s="19">
        <f t="shared" si="0"/>
        <v>20528.735632183907</v>
      </c>
      <c r="R20" s="19">
        <f t="shared" si="0"/>
        <v>39080.586080586079</v>
      </c>
      <c r="S20" s="19">
        <f t="shared" si="0"/>
        <v>25307.692307692309</v>
      </c>
      <c r="U20" s="20">
        <v>12</v>
      </c>
      <c r="V20" s="19">
        <f t="shared" si="3"/>
        <v>12644.670050761422</v>
      </c>
      <c r="W20" s="19">
        <f t="shared" si="1"/>
        <v>9900.7263922518159</v>
      </c>
      <c r="X20" s="19">
        <f t="shared" si="1"/>
        <v>38144.927536231895</v>
      </c>
      <c r="Y20" s="19">
        <f t="shared" si="1"/>
        <v>9900.7263922518159</v>
      </c>
      <c r="Z20" s="19">
        <f t="shared" si="1"/>
        <v>33479.452054794521</v>
      </c>
      <c r="AA20" s="19">
        <f t="shared" si="1"/>
        <v>20528.735632183907</v>
      </c>
      <c r="AB20" s="19">
        <f t="shared" si="1"/>
        <v>39080.586080586079</v>
      </c>
      <c r="AC20" s="19">
        <f t="shared" si="1"/>
        <v>25307.692307692309</v>
      </c>
    </row>
    <row r="21" spans="1:29" ht="15.75" thickBot="1" x14ac:dyDescent="0.3">
      <c r="A21" s="21">
        <v>13</v>
      </c>
      <c r="B21" s="2">
        <f>'Calibration 2.0'!B22</f>
        <v>1.36</v>
      </c>
      <c r="C21" s="2">
        <f>'Calibration 2.0'!C22</f>
        <v>1.53</v>
      </c>
      <c r="D21" s="2">
        <f>'Calibration 2.0'!D22</f>
        <v>3.3</v>
      </c>
      <c r="E21" s="2">
        <f>'Calibration 2.0'!E22</f>
        <v>1.03</v>
      </c>
      <c r="F21" s="2">
        <f>'Calibration 2.0'!F22</f>
        <v>1.1299999999999999</v>
      </c>
      <c r="G21" s="2">
        <f>'Calibration 2.0'!G22</f>
        <v>1.25</v>
      </c>
      <c r="H21" s="2">
        <f>'Calibration 2.0'!H22</f>
        <v>1.0900000000000001</v>
      </c>
      <c r="I21" s="2">
        <f>'Calibration 2.0'!I22</f>
        <v>1.1100000000000001</v>
      </c>
      <c r="K21" s="21">
        <v>13</v>
      </c>
      <c r="L21" s="19">
        <f t="shared" si="2"/>
        <v>17560.439560439565</v>
      </c>
      <c r="M21" s="19">
        <f t="shared" si="0"/>
        <v>20723.34293948127</v>
      </c>
      <c r="N21" s="19">
        <f t="shared" si="0"/>
        <v>91235.294117647049</v>
      </c>
      <c r="O21" s="19">
        <f t="shared" si="0"/>
        <v>12193.954659949623</v>
      </c>
      <c r="P21" s="19">
        <f t="shared" si="0"/>
        <v>13723.514211886302</v>
      </c>
      <c r="Q21" s="19">
        <f t="shared" si="0"/>
        <v>15666.666666666666</v>
      </c>
      <c r="R21" s="19">
        <f t="shared" si="0"/>
        <v>13102.301790281332</v>
      </c>
      <c r="S21" s="19">
        <f t="shared" si="0"/>
        <v>13411.311053984578</v>
      </c>
      <c r="U21" s="21">
        <v>13</v>
      </c>
      <c r="V21" s="19">
        <f t="shared" si="3"/>
        <v>17560.439560439565</v>
      </c>
      <c r="W21" s="19">
        <f t="shared" si="1"/>
        <v>20723.34293948127</v>
      </c>
      <c r="X21" s="19">
        <f t="shared" si="1"/>
        <v>91235.294117647049</v>
      </c>
      <c r="Y21" s="19">
        <f t="shared" si="1"/>
        <v>12193.954659949623</v>
      </c>
      <c r="Z21" s="19">
        <f t="shared" si="1"/>
        <v>13723.514211886302</v>
      </c>
      <c r="AA21" s="19">
        <f t="shared" si="1"/>
        <v>15666.666666666666</v>
      </c>
      <c r="AB21" s="19">
        <f t="shared" si="1"/>
        <v>13102.301790281332</v>
      </c>
      <c r="AC21" s="19">
        <f t="shared" si="1"/>
        <v>13411.311053984578</v>
      </c>
    </row>
    <row r="22" spans="1:29" ht="15.75" thickBot="1" x14ac:dyDescent="0.3"/>
    <row r="23" spans="1:29" customFormat="1" ht="15.75" thickBot="1" x14ac:dyDescent="0.3">
      <c r="A23" s="5" t="s">
        <v>2</v>
      </c>
      <c r="B23" s="6" t="s">
        <v>30</v>
      </c>
      <c r="C23" s="6"/>
      <c r="D23" s="6"/>
      <c r="E23" s="6"/>
      <c r="F23" s="6"/>
      <c r="G23" s="6"/>
      <c r="H23" s="6"/>
      <c r="I23" s="7"/>
      <c r="K23" s="8"/>
      <c r="L23" s="6" t="s">
        <v>32</v>
      </c>
      <c r="M23" s="6"/>
      <c r="N23" s="6"/>
      <c r="O23" s="6"/>
      <c r="P23" s="6"/>
      <c r="Q23" s="6"/>
      <c r="R23" s="6"/>
      <c r="S23" s="7"/>
      <c r="U23" s="23"/>
      <c r="V23" s="24" t="s">
        <v>16</v>
      </c>
      <c r="W23" s="24"/>
      <c r="X23" s="24"/>
      <c r="Y23" s="24"/>
      <c r="Z23" s="24"/>
      <c r="AA23" s="24"/>
      <c r="AB23" s="24"/>
      <c r="AC23" s="25"/>
    </row>
    <row r="24" spans="1:29" customFormat="1" ht="15.75" thickBot="1" x14ac:dyDescent="0.3">
      <c r="A24" s="9"/>
      <c r="B24" s="10" t="s">
        <v>5</v>
      </c>
      <c r="C24" s="11">
        <v>43543</v>
      </c>
      <c r="D24" s="11"/>
      <c r="E24" s="12"/>
      <c r="F24" s="12"/>
      <c r="G24" s="12"/>
      <c r="H24" s="12"/>
      <c r="I24" s="13"/>
      <c r="K24" s="9"/>
      <c r="L24" s="12"/>
      <c r="M24" s="12"/>
      <c r="N24" s="12"/>
      <c r="O24" s="12"/>
      <c r="P24" s="12"/>
      <c r="Q24" s="12"/>
      <c r="R24" s="12"/>
      <c r="S24" s="13"/>
      <c r="U24" s="26"/>
      <c r="V24" s="10" t="s">
        <v>5</v>
      </c>
      <c r="W24" s="27">
        <v>43543</v>
      </c>
      <c r="X24" s="12"/>
      <c r="Y24" s="12"/>
      <c r="Z24" s="12"/>
      <c r="AA24" s="12"/>
      <c r="AB24" s="12"/>
      <c r="AC24" s="13"/>
    </row>
    <row r="25" spans="1:29" customFormat="1" ht="15.75" customHeight="1" thickBot="1" x14ac:dyDescent="0.3">
      <c r="A25" s="14"/>
      <c r="B25" s="15" t="s">
        <v>6</v>
      </c>
      <c r="C25" s="16" t="s">
        <v>7</v>
      </c>
      <c r="D25" s="16" t="s">
        <v>8</v>
      </c>
      <c r="E25" s="16" t="s">
        <v>9</v>
      </c>
      <c r="F25" s="16" t="s">
        <v>10</v>
      </c>
      <c r="G25" s="16" t="s">
        <v>11</v>
      </c>
      <c r="H25" s="16" t="s">
        <v>12</v>
      </c>
      <c r="I25" s="17" t="s">
        <v>13</v>
      </c>
      <c r="K25" s="14"/>
      <c r="L25" s="15" t="s">
        <v>6</v>
      </c>
      <c r="M25" s="16" t="s">
        <v>7</v>
      </c>
      <c r="N25" s="16" t="s">
        <v>8</v>
      </c>
      <c r="O25" s="16" t="s">
        <v>9</v>
      </c>
      <c r="P25" s="16" t="s">
        <v>10</v>
      </c>
      <c r="Q25" s="16" t="s">
        <v>11</v>
      </c>
      <c r="R25" s="16" t="s">
        <v>12</v>
      </c>
      <c r="S25" s="17" t="s">
        <v>13</v>
      </c>
      <c r="U25" s="14"/>
      <c r="V25" s="15" t="s">
        <v>6</v>
      </c>
      <c r="W25" s="16" t="s">
        <v>7</v>
      </c>
      <c r="X25" s="16" t="s">
        <v>8</v>
      </c>
      <c r="Y25" s="16" t="s">
        <v>9</v>
      </c>
      <c r="Z25" s="16" t="s">
        <v>10</v>
      </c>
      <c r="AA25" s="16" t="s">
        <v>11</v>
      </c>
      <c r="AB25" s="16" t="s">
        <v>12</v>
      </c>
      <c r="AC25" s="17" t="s">
        <v>13</v>
      </c>
    </row>
    <row r="26" spans="1:29" customFormat="1" x14ac:dyDescent="0.25">
      <c r="A26" s="18">
        <v>1</v>
      </c>
      <c r="B26" s="31">
        <f>'Calibration 2.0'!B49</f>
        <v>-0.55000000000000004</v>
      </c>
      <c r="C26" s="31">
        <f>'Calibration 2.0'!C49</f>
        <v>-0.47</v>
      </c>
      <c r="D26" s="31">
        <f>'Calibration 2.0'!D49</f>
        <v>-0.77000000000000013</v>
      </c>
      <c r="E26" s="31">
        <f>'Calibration 2.0'!E49</f>
        <v>-0.97000000000000008</v>
      </c>
      <c r="F26" s="31">
        <f>'Calibration 2.0'!F49</f>
        <v>-1.53</v>
      </c>
      <c r="G26" s="31">
        <f>'Calibration 2.0'!G49</f>
        <v>-1.1299999999999999</v>
      </c>
      <c r="H26" s="31">
        <f>'Calibration 2.0'!H49</f>
        <v>-0.59999999999999987</v>
      </c>
      <c r="I26" s="31">
        <f>'Calibration 2.0'!I49</f>
        <v>-0.37</v>
      </c>
      <c r="K26" s="18">
        <v>1</v>
      </c>
      <c r="L26" s="19">
        <f>'Calibration 2.0'!L49</f>
        <v>-4657.6576576576581</v>
      </c>
      <c r="M26" s="19">
        <f>'Calibration 2.0'!M49</f>
        <v>-4038.3912248628885</v>
      </c>
      <c r="N26" s="19">
        <f>'Calibration 2.0'!N49</f>
        <v>-6272.097053726171</v>
      </c>
      <c r="O26" s="19">
        <f>'Calibration 2.0'!O49</f>
        <v>-7636.5159128978239</v>
      </c>
      <c r="P26" s="19">
        <f>'Calibration 2.0'!P49</f>
        <v>-11012.251148545176</v>
      </c>
      <c r="Q26" s="19">
        <f>'Calibration 2.0'!Q49</f>
        <v>-8663.9477977161496</v>
      </c>
      <c r="R26" s="19">
        <f>'Calibration 2.0'!R49</f>
        <v>-5035.7142857142844</v>
      </c>
      <c r="S26" s="19">
        <f>'Calibration 2.0'!S49</f>
        <v>-3238.3612662942273</v>
      </c>
      <c r="U26" s="18">
        <v>1</v>
      </c>
      <c r="V26" s="19">
        <f>'Calibration 2.0'!V49</f>
        <v>-130.83308027128251</v>
      </c>
      <c r="W26" s="19">
        <f>'Calibration 2.0'!W49</f>
        <v>-113.43795575457551</v>
      </c>
      <c r="X26" s="19">
        <f>'Calibration 2.0'!X49</f>
        <v>-176.18250150916211</v>
      </c>
      <c r="Y26" s="19">
        <f>'Calibration 2.0'!Y49</f>
        <v>-214.50887395780404</v>
      </c>
      <c r="Z26" s="19">
        <f>'Calibration 2.0'!Z49</f>
        <v>-309.33289743104427</v>
      </c>
      <c r="AA26" s="19">
        <f>'Calibration 2.0'!AA49</f>
        <v>-243.36932016056599</v>
      </c>
      <c r="AB26" s="19">
        <f>'Calibration 2.0'!AB49</f>
        <v>-141.45264847512036</v>
      </c>
      <c r="AC26" s="19">
        <f>'Calibration 2.0'!AC49</f>
        <v>-90.965204109388409</v>
      </c>
    </row>
    <row r="27" spans="1:29" customFormat="1" x14ac:dyDescent="0.25">
      <c r="A27" s="20">
        <v>2</v>
      </c>
      <c r="B27" s="31">
        <f>'Calibration 2.0'!B50</f>
        <v>-0.65999999999999992</v>
      </c>
      <c r="C27" s="31">
        <f>'Calibration 2.0'!C50</f>
        <v>-1.04</v>
      </c>
      <c r="D27" s="31">
        <f>'Calibration 2.0'!D50</f>
        <v>-1.1400000000000001</v>
      </c>
      <c r="E27" s="31">
        <f>'Calibration 2.0'!E50</f>
        <v>-0.8899999999999999</v>
      </c>
      <c r="F27" s="31">
        <f>'Calibration 2.0'!F50</f>
        <v>-1.46</v>
      </c>
      <c r="G27" s="31">
        <f>'Calibration 2.0'!G50</f>
        <v>-0.83000000000000007</v>
      </c>
      <c r="H27" s="31">
        <f>'Calibration 2.0'!H50</f>
        <v>-1.3599999999999999</v>
      </c>
      <c r="I27" s="31">
        <f>'Calibration 2.0'!I50</f>
        <v>-0.23999999999999988</v>
      </c>
      <c r="K27" s="20">
        <v>2</v>
      </c>
      <c r="L27" s="19">
        <f>'Calibration 2.0'!L50</f>
        <v>-5480.5653710247343</v>
      </c>
      <c r="M27" s="19">
        <f>'Calibration 2.0'!M50</f>
        <v>-8092.7152317880791</v>
      </c>
      <c r="N27" s="19">
        <f>'Calibration 2.0'!N50</f>
        <v>-8726.3843648208476</v>
      </c>
      <c r="O27" s="19">
        <f>'Calibration 2.0'!O50</f>
        <v>-7101.8675721561958</v>
      </c>
      <c r="P27" s="19">
        <f>'Calibration 2.0'!P50</f>
        <v>-10622.291021671826</v>
      </c>
      <c r="Q27" s="19">
        <f>'Calibration 2.0'!Q50</f>
        <v>-6691.252144082333</v>
      </c>
      <c r="R27" s="19">
        <f>'Calibration 2.0'!R50</f>
        <v>-10050.314465408805</v>
      </c>
      <c r="S27" s="19">
        <f>'Calibration 2.0'!S50</f>
        <v>-2152.6717557251895</v>
      </c>
      <c r="U27" s="20">
        <v>2</v>
      </c>
      <c r="V27" s="19">
        <f>'Calibration 2.0'!V50</f>
        <v>-153.94846547822286</v>
      </c>
      <c r="W27" s="19">
        <f>'Calibration 2.0'!W50</f>
        <v>-227.32346156708087</v>
      </c>
      <c r="X27" s="19">
        <f>'Calibration 2.0'!X50</f>
        <v>-245.12315631519235</v>
      </c>
      <c r="Y27" s="19">
        <f>'Calibration 2.0'!Y50</f>
        <v>-199.49066213921898</v>
      </c>
      <c r="Z27" s="19">
        <f>'Calibration 2.0'!Z50</f>
        <v>-298.37896128291646</v>
      </c>
      <c r="AA27" s="19">
        <f>'Calibration 2.0'!AA50</f>
        <v>-187.95652090118912</v>
      </c>
      <c r="AB27" s="19">
        <f>'Calibration 2.0'!AB50</f>
        <v>-282.31220408451696</v>
      </c>
      <c r="AC27" s="19">
        <f>'Calibration 2.0'!AC50</f>
        <v>-60.468307745089589</v>
      </c>
    </row>
    <row r="28" spans="1:29" customFormat="1" x14ac:dyDescent="0.25">
      <c r="A28" s="20">
        <v>3</v>
      </c>
      <c r="B28" s="31">
        <f>'Calibration 2.0'!B51</f>
        <v>-0.98000000000000009</v>
      </c>
      <c r="C28" s="31">
        <f>'Calibration 2.0'!C51</f>
        <v>-0.65</v>
      </c>
      <c r="D28" s="31">
        <f>'Calibration 2.0'!D51</f>
        <v>-1.6099999999999999</v>
      </c>
      <c r="E28" s="31">
        <f>'Calibration 2.0'!E51</f>
        <v>-1.7799999999999998</v>
      </c>
      <c r="F28" s="31">
        <f>'Calibration 2.0'!F51</f>
        <v>-2.0499999999999998</v>
      </c>
      <c r="G28" s="31">
        <f>'Calibration 2.0'!G51</f>
        <v>-0.54</v>
      </c>
      <c r="H28" s="31">
        <f>'Calibration 2.0'!H51</f>
        <v>-1.22</v>
      </c>
      <c r="I28" s="31">
        <f>'Calibration 2.0'!I51</f>
        <v>-0.59000000000000008</v>
      </c>
      <c r="K28" s="20">
        <v>3</v>
      </c>
      <c r="L28" s="19">
        <f>'Calibration 2.0'!L51</f>
        <v>-7702.3411371237462</v>
      </c>
      <c r="M28" s="19">
        <f>'Calibration 2.0'!M51</f>
        <v>-5407.0796460176989</v>
      </c>
      <c r="N28" s="19">
        <f>'Calibration 2.0'!N51</f>
        <v>-11447.806354009079</v>
      </c>
      <c r="O28" s="19">
        <f>'Calibration 2.0'!O51</f>
        <v>-12339.233038348082</v>
      </c>
      <c r="P28" s="19">
        <f>'Calibration 2.0'!P51</f>
        <v>-13666.666666666664</v>
      </c>
      <c r="Q28" s="19">
        <f>'Calibration 2.0'!Q51</f>
        <v>-4581.2274368231047</v>
      </c>
      <c r="R28" s="19">
        <f>'Calibration 2.0'!R51</f>
        <v>-9218.6495176848875</v>
      </c>
      <c r="S28" s="19">
        <f>'Calibration 2.0'!S51</f>
        <v>-4960.6440071556362</v>
      </c>
      <c r="U28" s="20">
        <v>3</v>
      </c>
      <c r="V28" s="19">
        <f>'Calibration 2.0'!V51</f>
        <v>-216.35789711021758</v>
      </c>
      <c r="W28" s="19">
        <f>'Calibration 2.0'!W51</f>
        <v>-151.88425971959828</v>
      </c>
      <c r="X28" s="19">
        <f>'Calibration 2.0'!X51</f>
        <v>-321.56759421373818</v>
      </c>
      <c r="Y28" s="19">
        <f>'Calibration 2.0'!Y51</f>
        <v>-346.60766961651916</v>
      </c>
      <c r="Z28" s="19">
        <f>'Calibration 2.0'!Z51</f>
        <v>-383.89513108614221</v>
      </c>
      <c r="AA28" s="19">
        <f>'Calibration 2.0'!AA51</f>
        <v>-128.68616395570518</v>
      </c>
      <c r="AB28" s="19">
        <f>'Calibration 2.0'!AB51</f>
        <v>-258.95082914845187</v>
      </c>
      <c r="AC28" s="19">
        <f>'Calibration 2.0'!AC51</f>
        <v>-139.34393278527068</v>
      </c>
    </row>
    <row r="29" spans="1:29" customFormat="1" x14ac:dyDescent="0.25">
      <c r="A29" s="20">
        <v>4</v>
      </c>
      <c r="B29" s="31">
        <f>'Calibration 2.0'!B52</f>
        <v>-0.57000000000000006</v>
      </c>
      <c r="C29" s="31">
        <f>'Calibration 2.0'!C52</f>
        <v>-0.71</v>
      </c>
      <c r="D29" s="31">
        <f>'Calibration 2.0'!D52</f>
        <v>-4.5500000000000007</v>
      </c>
      <c r="E29" s="31">
        <f>'Calibration 2.0'!E52</f>
        <v>-0.78000000000000025</v>
      </c>
      <c r="F29" s="31">
        <f>'Calibration 2.0'!F52</f>
        <v>-0.47000000000000008</v>
      </c>
      <c r="G29" s="31">
        <f>'Calibration 2.0'!G52</f>
        <v>-0.29000000000000004</v>
      </c>
      <c r="H29" s="31">
        <f>'Calibration 2.0'!H52</f>
        <v>-0.91000000000000014</v>
      </c>
      <c r="I29" s="31">
        <f>'Calibration 2.0'!I52</f>
        <v>-0.33000000000000007</v>
      </c>
      <c r="K29" s="20">
        <v>4</v>
      </c>
      <c r="L29" s="19">
        <f>'Calibration 2.0'!L52</f>
        <v>-4809.6947935368044</v>
      </c>
      <c r="M29" s="19">
        <f>'Calibration 2.0'!M52</f>
        <v>-5844.1330998248686</v>
      </c>
      <c r="N29" s="19">
        <f>'Calibration 2.0'!N52</f>
        <v>-22392.670157068063</v>
      </c>
      <c r="O29" s="19">
        <f>'Calibration 2.0'!O52</f>
        <v>-6342.5605536332205</v>
      </c>
      <c r="P29" s="19">
        <f>'Calibration 2.0'!P52</f>
        <v>-4038.3912248628894</v>
      </c>
      <c r="Q29" s="19">
        <f>'Calibration 2.0'!Q52</f>
        <v>-2576.5595463137997</v>
      </c>
      <c r="R29" s="19">
        <f>'Calibration 2.0'!R52</f>
        <v>-7236.88663282572</v>
      </c>
      <c r="S29" s="19">
        <f>'Calibration 2.0'!S52</f>
        <v>-2909.9437148217644</v>
      </c>
      <c r="U29" s="20">
        <v>4</v>
      </c>
      <c r="V29" s="19">
        <f>'Calibration 2.0'!V52</f>
        <v>-135.10378633530348</v>
      </c>
      <c r="W29" s="19">
        <f>'Calibration 2.0'!W52</f>
        <v>-164.16104212991203</v>
      </c>
      <c r="X29" s="19">
        <f>'Calibration 2.0'!X52</f>
        <v>-629.00758868168714</v>
      </c>
      <c r="Y29" s="19">
        <f>'Calibration 2.0'!Y52</f>
        <v>-178.16181330430393</v>
      </c>
      <c r="Z29" s="19">
        <f>'Calibration 2.0'!Z52</f>
        <v>-113.43795575457554</v>
      </c>
      <c r="AA29" s="19">
        <f>'Calibration 2.0'!AA52</f>
        <v>-72.375268154882008</v>
      </c>
      <c r="AB29" s="19">
        <f>'Calibration 2.0'!AB52</f>
        <v>-203.28333238274493</v>
      </c>
      <c r="AC29" s="19">
        <f>'Calibration 2.0'!AC52</f>
        <v>-81.739991989375397</v>
      </c>
    </row>
    <row r="30" spans="1:29" customFormat="1" x14ac:dyDescent="0.25">
      <c r="A30" s="20">
        <v>5</v>
      </c>
      <c r="B30" s="31">
        <f>'Calibration 2.0'!B53</f>
        <v>-0.87000000000000011</v>
      </c>
      <c r="C30" s="31">
        <f>'Calibration 2.0'!C53</f>
        <v>-0.43</v>
      </c>
      <c r="D30" s="31">
        <f>'Calibration 2.0'!D53</f>
        <v>-3.42</v>
      </c>
      <c r="E30" s="31">
        <f>'Calibration 2.0'!E53</f>
        <v>-0.58000000000000007</v>
      </c>
      <c r="F30" s="31">
        <f>'Calibration 2.0'!F53</f>
        <v>-0.73000000000000009</v>
      </c>
      <c r="G30" s="31">
        <f>'Calibration 2.0'!G53</f>
        <v>-0.30999999999999994</v>
      </c>
      <c r="H30" s="31">
        <f>'Calibration 2.0'!H53</f>
        <v>-0.77</v>
      </c>
      <c r="I30" s="31">
        <f>'Calibration 2.0'!I53</f>
        <v>-0.14000000000000001</v>
      </c>
      <c r="K30" s="20">
        <v>5</v>
      </c>
      <c r="L30" s="19">
        <f>'Calibration 2.0'!L53</f>
        <v>-6965.9284497444642</v>
      </c>
      <c r="M30" s="19">
        <f>'Calibration 2.0'!M53</f>
        <v>-3721.9152854511972</v>
      </c>
      <c r="N30" s="19">
        <f>'Calibration 2.0'!N53</f>
        <v>-19090.261282660333</v>
      </c>
      <c r="O30" s="19">
        <f>'Calibration 2.0'!O53</f>
        <v>-4885.3046594982088</v>
      </c>
      <c r="P30" s="19">
        <f>'Calibration 2.0'!P53</f>
        <v>-5987.7835951134384</v>
      </c>
      <c r="Q30" s="19">
        <f>'Calibration 2.0'!Q53</f>
        <v>-2743.8794726930319</v>
      </c>
      <c r="R30" s="19">
        <f>'Calibration 2.0'!R53</f>
        <v>-6272.0970537261701</v>
      </c>
      <c r="S30" s="19">
        <f>'Calibration 2.0'!S53</f>
        <v>-1280.1556420233467</v>
      </c>
      <c r="U30" s="20">
        <v>5</v>
      </c>
      <c r="V30" s="19">
        <f>'Calibration 2.0'!V53</f>
        <v>-195.67214746473212</v>
      </c>
      <c r="W30" s="19">
        <f>'Calibration 2.0'!W53</f>
        <v>-104.54818217559543</v>
      </c>
      <c r="X30" s="19">
        <f>'Calibration 2.0'!X53</f>
        <v>-536.24329445675085</v>
      </c>
      <c r="Y30" s="19">
        <f>'Calibration 2.0'!Y53</f>
        <v>-137.22765897466877</v>
      </c>
      <c r="Z30" s="19">
        <f>'Calibration 2.0'!Z53</f>
        <v>-168.19616840206288</v>
      </c>
      <c r="AA30" s="19">
        <f>'Calibration 2.0'!AA53</f>
        <v>-77.07526608688292</v>
      </c>
      <c r="AB30" s="19">
        <f>'Calibration 2.0'!AB53</f>
        <v>-176.18250150916208</v>
      </c>
      <c r="AC30" s="19">
        <f>'Calibration 2.0'!AC53</f>
        <v>-35.959428146723219</v>
      </c>
    </row>
    <row r="31" spans="1:29" customFormat="1" x14ac:dyDescent="0.25">
      <c r="A31" s="20">
        <v>6</v>
      </c>
      <c r="B31" s="31">
        <f>'Calibration 2.0'!B54</f>
        <v>-1.1700000000000002</v>
      </c>
      <c r="C31" s="31">
        <f>'Calibration 2.0'!C54</f>
        <v>-0.77</v>
      </c>
      <c r="D31" s="31">
        <f>'Calibration 2.0'!D54</f>
        <v>-1.25</v>
      </c>
      <c r="E31" s="31">
        <f>'Calibration 2.0'!E54</f>
        <v>-0.54</v>
      </c>
      <c r="F31" s="31">
        <f>'Calibration 2.0'!F54</f>
        <v>-0.63</v>
      </c>
      <c r="G31" s="31">
        <f>'Calibration 2.0'!G54</f>
        <v>-0.53</v>
      </c>
      <c r="H31" s="31">
        <f>'Calibration 2.0'!H54</f>
        <v>-0.15999999999999998</v>
      </c>
      <c r="I31" s="31">
        <f>'Calibration 2.0'!I54</f>
        <v>-0.14000000000000001</v>
      </c>
      <c r="K31" s="20">
        <v>6</v>
      </c>
      <c r="L31" s="19">
        <f>'Calibration 2.0'!L54</f>
        <v>-8912.4797406807138</v>
      </c>
      <c r="M31" s="19">
        <f>'Calibration 2.0'!M54</f>
        <v>-6272.0970537261701</v>
      </c>
      <c r="N31" s="19">
        <f>'Calibration 2.0'!N54</f>
        <v>-9400</v>
      </c>
      <c r="O31" s="19">
        <f>'Calibration 2.0'!O54</f>
        <v>-4581.2274368231047</v>
      </c>
      <c r="P31" s="19">
        <f>'Calibration 2.0'!P54</f>
        <v>-5259.3250444049736</v>
      </c>
      <c r="Q31" s="19">
        <f>'Calibration 2.0'!Q54</f>
        <v>-4504.5207956600361</v>
      </c>
      <c r="R31" s="19">
        <f>'Calibration 2.0'!R54</f>
        <v>-1457.364341085271</v>
      </c>
      <c r="S31" s="19">
        <f>'Calibration 2.0'!S54</f>
        <v>-1280.1556420233467</v>
      </c>
      <c r="U31" s="20">
        <v>6</v>
      </c>
      <c r="V31" s="19">
        <f>'Calibration 2.0'!V54</f>
        <v>-250.3505545135032</v>
      </c>
      <c r="W31" s="19">
        <f>'Calibration 2.0'!W54</f>
        <v>-176.18250150916208</v>
      </c>
      <c r="X31" s="19">
        <f>'Calibration 2.0'!X54</f>
        <v>-264.04494382022472</v>
      </c>
      <c r="Y31" s="19">
        <f>'Calibration 2.0'!Y54</f>
        <v>-128.68616395570518</v>
      </c>
      <c r="Z31" s="19">
        <f>'Calibration 2.0'!Z54</f>
        <v>-147.73384956193746</v>
      </c>
      <c r="AA31" s="19">
        <f>'Calibration 2.0'!AA54</f>
        <v>-126.53148302415832</v>
      </c>
      <c r="AB31" s="19">
        <f>'Calibration 2.0'!AB54</f>
        <v>-40.937200592282892</v>
      </c>
      <c r="AC31" s="19">
        <f>'Calibration 2.0'!AC54</f>
        <v>-35.959428146723219</v>
      </c>
    </row>
    <row r="32" spans="1:29" customFormat="1" x14ac:dyDescent="0.25">
      <c r="A32" s="20">
        <v>7</v>
      </c>
      <c r="B32" s="31">
        <f>'Calibration 2.0'!B55</f>
        <v>-0.29000000000000004</v>
      </c>
      <c r="C32" s="31">
        <f>'Calibration 2.0'!C55</f>
        <v>-0.47</v>
      </c>
      <c r="D32" s="31">
        <f>'Calibration 2.0'!D55</f>
        <v>-0.52</v>
      </c>
      <c r="E32" s="31">
        <f>'Calibration 2.0'!E55</f>
        <v>-0.49</v>
      </c>
      <c r="F32" s="31">
        <f>'Calibration 2.0'!F55</f>
        <v>-0.37000000000000005</v>
      </c>
      <c r="G32" s="31">
        <f>'Calibration 2.0'!G55</f>
        <v>-0.45999999999999996</v>
      </c>
      <c r="H32" s="31">
        <f>'Calibration 2.0'!H55</f>
        <v>-0.9900000000000001</v>
      </c>
      <c r="I32" s="31">
        <f>'Calibration 2.0'!I55</f>
        <v>-0.49</v>
      </c>
      <c r="K32" s="20">
        <v>7</v>
      </c>
      <c r="L32" s="19">
        <f>'Calibration 2.0'!L55</f>
        <v>-2576.5595463137997</v>
      </c>
      <c r="M32" s="19">
        <f>'Calibration 2.0'!M55</f>
        <v>-4038.3912248628885</v>
      </c>
      <c r="N32" s="19">
        <f>'Calibration 2.0'!N55</f>
        <v>-4427.536231884058</v>
      </c>
      <c r="O32" s="19">
        <f>'Calibration 2.0'!O55</f>
        <v>-4194.8998178506372</v>
      </c>
      <c r="P32" s="19">
        <f>'Calibration 2.0'!P55</f>
        <v>-3238.3612662942278</v>
      </c>
      <c r="Q32" s="19">
        <f>'Calibration 2.0'!Q55</f>
        <v>-3959.7069597069599</v>
      </c>
      <c r="R32" s="19">
        <f>'Calibration 2.0'!R55</f>
        <v>-7767.9465776293837</v>
      </c>
      <c r="S32" s="19">
        <f>'Calibration 2.0'!S55</f>
        <v>-4194.8998178506372</v>
      </c>
      <c r="U32" s="20">
        <v>7</v>
      </c>
      <c r="V32" s="19">
        <f>'Calibration 2.0'!V55</f>
        <v>-72.375268154882008</v>
      </c>
      <c r="W32" s="19">
        <f>'Calibration 2.0'!W55</f>
        <v>-113.43795575457551</v>
      </c>
      <c r="X32" s="19">
        <f>'Calibration 2.0'!X55</f>
        <v>-124.36899527764207</v>
      </c>
      <c r="Y32" s="19">
        <f>'Calibration 2.0'!Y55</f>
        <v>-117.83426454636621</v>
      </c>
      <c r="Z32" s="19">
        <f>'Calibration 2.0'!Z55</f>
        <v>-90.965204109388424</v>
      </c>
      <c r="AA32" s="19">
        <f>'Calibration 2.0'!AA55</f>
        <v>-111.22772358727416</v>
      </c>
      <c r="AB32" s="19">
        <f>'Calibration 2.0'!AB55</f>
        <v>-218.20074656262312</v>
      </c>
      <c r="AC32" s="19">
        <f>'Calibration 2.0'!AC55</f>
        <v>-117.83426454636621</v>
      </c>
    </row>
    <row r="33" spans="1:29" customFormat="1" x14ac:dyDescent="0.25">
      <c r="A33" s="20">
        <v>8</v>
      </c>
      <c r="B33" s="31">
        <f>'Calibration 2.0'!B56</f>
        <v>-0.58000000000000007</v>
      </c>
      <c r="C33" s="31">
        <f>'Calibration 2.0'!C56</f>
        <v>-0.64999999999999991</v>
      </c>
      <c r="D33" s="31">
        <f>'Calibration 2.0'!D56</f>
        <v>-4.4000000000000004</v>
      </c>
      <c r="E33" s="31">
        <f>'Calibration 2.0'!E56</f>
        <v>-1.07</v>
      </c>
      <c r="F33" s="31">
        <f>'Calibration 2.0'!F56</f>
        <v>-1.03</v>
      </c>
      <c r="G33" s="31">
        <f>'Calibration 2.0'!G56</f>
        <v>-0.8</v>
      </c>
      <c r="H33" s="31">
        <f>'Calibration 2.0'!H56</f>
        <v>-0.19999999999999996</v>
      </c>
      <c r="I33" s="31">
        <f>'Calibration 2.0'!I56</f>
        <v>-0.36</v>
      </c>
      <c r="K33" s="20">
        <v>8</v>
      </c>
      <c r="L33" s="19">
        <f>'Calibration 2.0'!L56</f>
        <v>-4885.3046594982088</v>
      </c>
      <c r="M33" s="19">
        <f>'Calibration 2.0'!M56</f>
        <v>-5407.079646017698</v>
      </c>
      <c r="N33" s="19">
        <f>'Calibration 2.0'!N56</f>
        <v>-22000.000000000004</v>
      </c>
      <c r="O33" s="19">
        <f>'Calibration 2.0'!O56</f>
        <v>-8285.0082372322904</v>
      </c>
      <c r="P33" s="19">
        <f>'Calibration 2.0'!P56</f>
        <v>-8028.1923714759532</v>
      </c>
      <c r="Q33" s="19">
        <f>'Calibration 2.0'!Q56</f>
        <v>-6482.7586206896558</v>
      </c>
      <c r="R33" s="19">
        <f>'Calibration 2.0'!R56</f>
        <v>-1807.6923076923072</v>
      </c>
      <c r="S33" s="19">
        <f>'Calibration 2.0'!S56</f>
        <v>-3156.7164179104475</v>
      </c>
      <c r="U33" s="20">
        <v>8</v>
      </c>
      <c r="V33" s="19">
        <f>'Calibration 2.0'!V56</f>
        <v>-137.22765897466877</v>
      </c>
      <c r="W33" s="19">
        <f>'Calibration 2.0'!W56</f>
        <v>-151.88425971959825</v>
      </c>
      <c r="X33" s="19">
        <f>'Calibration 2.0'!X56</f>
        <v>-617.97752808988776</v>
      </c>
      <c r="Y33" s="19">
        <f>'Calibration 2.0'!Y56</f>
        <v>-232.7249504840531</v>
      </c>
      <c r="Z33" s="19">
        <f>'Calibration 2.0'!Z56</f>
        <v>-225.51102167067285</v>
      </c>
      <c r="AA33" s="19">
        <f>'Calibration 2.0'!AA56</f>
        <v>-182.0999612553274</v>
      </c>
      <c r="AB33" s="19">
        <f>'Calibration 2.0'!AB56</f>
        <v>-50.777873811581657</v>
      </c>
      <c r="AC33" s="19">
        <f>'Calibration 2.0'!AC56</f>
        <v>-88.671809491866497</v>
      </c>
    </row>
    <row r="34" spans="1:29" customFormat="1" x14ac:dyDescent="0.25">
      <c r="A34" s="20">
        <v>9</v>
      </c>
      <c r="B34" s="31">
        <f>'Calibration 2.0'!B57</f>
        <v>-0.71</v>
      </c>
      <c r="C34" s="31">
        <f>'Calibration 2.0'!C57</f>
        <v>-1.1100000000000001</v>
      </c>
      <c r="D34" s="31">
        <f>'Calibration 2.0'!D57</f>
        <v>-0.35</v>
      </c>
      <c r="E34" s="31">
        <f>'Calibration 2.0'!E57</f>
        <v>-0.35999999999999993</v>
      </c>
      <c r="F34" s="31">
        <f>'Calibration 2.0'!F57</f>
        <v>-1.2399999999999998</v>
      </c>
      <c r="G34" s="31">
        <f>'Calibration 2.0'!G57</f>
        <v>-0.43999999999999995</v>
      </c>
      <c r="H34" s="31">
        <f>'Calibration 2.0'!H57</f>
        <v>-1.18</v>
      </c>
      <c r="I34" s="31">
        <f>'Calibration 2.0'!I57</f>
        <v>-0.38</v>
      </c>
      <c r="K34" s="20">
        <v>9</v>
      </c>
      <c r="L34" s="19">
        <f>'Calibration 2.0'!L57</f>
        <v>-5844.1330998248686</v>
      </c>
      <c r="M34" s="19">
        <f>'Calibration 2.0'!M57</f>
        <v>-8538.461538461539</v>
      </c>
      <c r="N34" s="19">
        <f>'Calibration 2.0'!N57</f>
        <v>-3074.766355140187</v>
      </c>
      <c r="O34" s="19">
        <f>'Calibration 2.0'!O57</f>
        <v>-3156.716417910447</v>
      </c>
      <c r="P34" s="19">
        <f>'Calibration 2.0'!P57</f>
        <v>-9339.743589743588</v>
      </c>
      <c r="Q34" s="19">
        <f>'Calibration 2.0'!Q57</f>
        <v>-3801.4705882352937</v>
      </c>
      <c r="R34" s="19">
        <f>'Calibration 2.0'!R57</f>
        <v>-8974.1100323624596</v>
      </c>
      <c r="S34" s="19">
        <f>'Calibration 2.0'!S57</f>
        <v>-3319.7026022304835</v>
      </c>
      <c r="U34" s="20">
        <v>9</v>
      </c>
      <c r="V34" s="19">
        <f>'Calibration 2.0'!V57</f>
        <v>-164.16104212991203</v>
      </c>
      <c r="W34" s="19">
        <f>'Calibration 2.0'!W57</f>
        <v>-239.84442523768368</v>
      </c>
      <c r="X34" s="19">
        <f>'Calibration 2.0'!X57</f>
        <v>-86.369841436522108</v>
      </c>
      <c r="Y34" s="19">
        <f>'Calibration 2.0'!Y57</f>
        <v>-88.671809491866483</v>
      </c>
      <c r="Z34" s="19">
        <f>'Calibration 2.0'!Z57</f>
        <v>-262.3523480265053</v>
      </c>
      <c r="AA34" s="19">
        <f>'Calibration 2.0'!AA57</f>
        <v>-106.78288169200263</v>
      </c>
      <c r="AB34" s="19">
        <f>'Calibration 2.0'!AB57</f>
        <v>-252.08174248209156</v>
      </c>
      <c r="AC34" s="19">
        <f>'Calibration 2.0'!AC57</f>
        <v>-93.250073096361888</v>
      </c>
    </row>
    <row r="35" spans="1:29" customFormat="1" x14ac:dyDescent="0.25">
      <c r="A35" s="20">
        <v>10</v>
      </c>
      <c r="B35" s="31">
        <f>'Calibration 2.0'!B58</f>
        <v>-1.1700000000000002</v>
      </c>
      <c r="C35" s="31">
        <f>'Calibration 2.0'!C58</f>
        <v>-1.2799999999999998</v>
      </c>
      <c r="D35" s="31">
        <f>'Calibration 2.0'!D58</f>
        <v>-1.26</v>
      </c>
      <c r="E35" s="31">
        <f>'Calibration 2.0'!E58</f>
        <v>-0.38</v>
      </c>
      <c r="F35" s="31">
        <f>'Calibration 2.0'!F58</f>
        <v>-0.71000000000000008</v>
      </c>
      <c r="G35" s="31">
        <f>'Calibration 2.0'!G58</f>
        <v>-1.39</v>
      </c>
      <c r="H35" s="31">
        <f>'Calibration 2.0'!H58</f>
        <v>-0.94</v>
      </c>
      <c r="I35" s="31">
        <f>'Calibration 2.0'!I58</f>
        <v>-0.15999999999999992</v>
      </c>
      <c r="K35" s="20">
        <v>10</v>
      </c>
      <c r="L35" s="19">
        <f>'Calibration 2.0'!L58</f>
        <v>-8912.4797406807138</v>
      </c>
      <c r="M35" s="19">
        <f>'Calibration 2.0'!M58</f>
        <v>-9579.617834394905</v>
      </c>
      <c r="N35" s="19">
        <f>'Calibration 2.0'!N58</f>
        <v>-9460.063897763579</v>
      </c>
      <c r="O35" s="19">
        <f>'Calibration 2.0'!O58</f>
        <v>-3319.7026022304835</v>
      </c>
      <c r="P35" s="19">
        <f>'Calibration 2.0'!P58</f>
        <v>-5844.1330998248686</v>
      </c>
      <c r="Q35" s="19">
        <f>'Calibration 2.0'!Q58</f>
        <v>-10223.787167449138</v>
      </c>
      <c r="R35" s="19">
        <f>'Calibration 2.0'!R58</f>
        <v>-7437.7104377104388</v>
      </c>
      <c r="S35" s="19">
        <f>'Calibration 2.0'!S58</f>
        <v>-1457.3643410852706</v>
      </c>
      <c r="U35" s="20">
        <v>10</v>
      </c>
      <c r="V35" s="19">
        <f>'Calibration 2.0'!V58</f>
        <v>-250.3505545135032</v>
      </c>
      <c r="W35" s="19">
        <f>'Calibration 2.0'!W58</f>
        <v>-269.09038860659842</v>
      </c>
      <c r="X35" s="19">
        <f>'Calibration 2.0'!X58</f>
        <v>-265.7321319596511</v>
      </c>
      <c r="Y35" s="19">
        <f>'Calibration 2.0'!Y58</f>
        <v>-93.250073096361888</v>
      </c>
      <c r="Z35" s="19">
        <f>'Calibration 2.0'!Z58</f>
        <v>-164.16104212991203</v>
      </c>
      <c r="AA35" s="19">
        <f>'Calibration 2.0'!AA58</f>
        <v>-287.18503279351512</v>
      </c>
      <c r="AB35" s="19">
        <f>'Calibration 2.0'!AB58</f>
        <v>-208.92445049748423</v>
      </c>
      <c r="AC35" s="19">
        <f>'Calibration 2.0'!AC58</f>
        <v>-40.937200592282878</v>
      </c>
    </row>
    <row r="36" spans="1:29" customFormat="1" x14ac:dyDescent="0.25">
      <c r="A36" s="20">
        <v>11</v>
      </c>
      <c r="B36" s="31">
        <f>'Calibration 2.0'!B59</f>
        <v>-1.5299999999999998</v>
      </c>
      <c r="C36" s="31">
        <f>'Calibration 2.0'!C59</f>
        <v>-0.99</v>
      </c>
      <c r="D36" s="31">
        <f>'Calibration 2.0'!D59</f>
        <v>-1.2200000000000002</v>
      </c>
      <c r="E36" s="31">
        <f>'Calibration 2.0'!E59</f>
        <v>-0.55999999999999994</v>
      </c>
      <c r="F36" s="31">
        <f>'Calibration 2.0'!F59</f>
        <v>-0.52</v>
      </c>
      <c r="G36" s="31">
        <f>'Calibration 2.0'!G59</f>
        <v>-0.65</v>
      </c>
      <c r="H36" s="31">
        <f>'Calibration 2.0'!H59</f>
        <v>-0.35999999999999988</v>
      </c>
      <c r="I36" s="31">
        <f>'Calibration 2.0'!I59</f>
        <v>-0.63</v>
      </c>
      <c r="K36" s="20">
        <v>11</v>
      </c>
      <c r="L36" s="19">
        <f>'Calibration 2.0'!L59</f>
        <v>-11012.251148545174</v>
      </c>
      <c r="M36" s="19">
        <f>'Calibration 2.0'!M59</f>
        <v>-7767.9465776293819</v>
      </c>
      <c r="N36" s="19">
        <f>'Calibration 2.0'!N59</f>
        <v>-9218.6495176848875</v>
      </c>
      <c r="O36" s="19">
        <f>'Calibration 2.0'!O59</f>
        <v>-4733.8129496402871</v>
      </c>
      <c r="P36" s="19">
        <f>'Calibration 2.0'!P59</f>
        <v>-4427.536231884058</v>
      </c>
      <c r="Q36" s="19">
        <f>'Calibration 2.0'!Q59</f>
        <v>-5407.0796460176989</v>
      </c>
      <c r="R36" s="19">
        <f>'Calibration 2.0'!R59</f>
        <v>-3156.7164179104466</v>
      </c>
      <c r="S36" s="19">
        <f>'Calibration 2.0'!S59</f>
        <v>-5259.3250444049736</v>
      </c>
      <c r="U36" s="20">
        <v>11</v>
      </c>
      <c r="V36" s="19">
        <f>'Calibration 2.0'!V59</f>
        <v>-309.33289743104422</v>
      </c>
      <c r="W36" s="19">
        <f>'Calibration 2.0'!W59</f>
        <v>-218.20074656262307</v>
      </c>
      <c r="X36" s="19">
        <f>'Calibration 2.0'!X59</f>
        <v>-258.95082914845187</v>
      </c>
      <c r="Y36" s="19">
        <f>'Calibration 2.0'!Y59</f>
        <v>-132.97227386630018</v>
      </c>
      <c r="Z36" s="19">
        <f>'Calibration 2.0'!Z59</f>
        <v>-124.36899527764207</v>
      </c>
      <c r="AA36" s="19">
        <f>'Calibration 2.0'!AA59</f>
        <v>-151.88425971959828</v>
      </c>
      <c r="AB36" s="19">
        <f>'Calibration 2.0'!AB59</f>
        <v>-88.671809491866469</v>
      </c>
      <c r="AC36" s="19">
        <f>'Calibration 2.0'!AC59</f>
        <v>-147.73384956193746</v>
      </c>
    </row>
    <row r="37" spans="1:29" customFormat="1" x14ac:dyDescent="0.25">
      <c r="A37" s="20">
        <v>12</v>
      </c>
      <c r="B37" s="31">
        <f>'Calibration 2.0'!B60</f>
        <v>-0.47000000000000008</v>
      </c>
      <c r="C37" s="31">
        <f>'Calibration 2.0'!C60</f>
        <v>-0.46</v>
      </c>
      <c r="D37" s="31">
        <f>'Calibration 2.0'!D60</f>
        <v>-1.6600000000000001</v>
      </c>
      <c r="E37" s="31">
        <f>'Calibration 2.0'!E60</f>
        <v>-0.39</v>
      </c>
      <c r="F37" s="31">
        <f>'Calibration 2.0'!F60</f>
        <v>-1.7000000000000002</v>
      </c>
      <c r="G37" s="31">
        <f>'Calibration 2.0'!G60</f>
        <v>-1.2</v>
      </c>
      <c r="H37" s="31">
        <f>'Calibration 2.0'!H60</f>
        <v>-1.84</v>
      </c>
      <c r="I37" s="31">
        <f>'Calibration 2.0'!I60</f>
        <v>-1.3599999999999999</v>
      </c>
      <c r="K37" s="20">
        <v>12</v>
      </c>
      <c r="L37" s="19">
        <f>'Calibration 2.0'!L60</f>
        <v>-4038.3912248628894</v>
      </c>
      <c r="M37" s="19">
        <f>'Calibration 2.0'!M60</f>
        <v>-3959.7069597069599</v>
      </c>
      <c r="N37" s="19">
        <f>'Calibration 2.0'!N60</f>
        <v>-11714.714714714715</v>
      </c>
      <c r="O37" s="19">
        <f>'Calibration 2.0'!O60</f>
        <v>-3400.7421150278296</v>
      </c>
      <c r="P37" s="19">
        <f>'Calibration 2.0'!P60</f>
        <v>-11925.37313432836</v>
      </c>
      <c r="Q37" s="19">
        <f>'Calibration 2.0'!Q60</f>
        <v>-9096.7741935483864</v>
      </c>
      <c r="R37" s="19">
        <f>'Calibration 2.0'!R60</f>
        <v>-12643.274853801169</v>
      </c>
      <c r="S37" s="19">
        <f>'Calibration 2.0'!S60</f>
        <v>-10050.314465408805</v>
      </c>
      <c r="U37" s="20">
        <v>12</v>
      </c>
      <c r="V37" s="19">
        <f>'Calibration 2.0'!V60</f>
        <v>-113.43795575457554</v>
      </c>
      <c r="W37" s="19">
        <f>'Calibration 2.0'!W60</f>
        <v>-111.22772358727416</v>
      </c>
      <c r="X37" s="19">
        <f>'Calibration 2.0'!X60</f>
        <v>-329.06502007625602</v>
      </c>
      <c r="Y37" s="19">
        <f>'Calibration 2.0'!Y60</f>
        <v>-95.526463905276103</v>
      </c>
      <c r="Z37" s="19">
        <f>'Calibration 2.0'!Z60</f>
        <v>-334.98239141371795</v>
      </c>
      <c r="AA37" s="19">
        <f>'Calibration 2.0'!AA60</f>
        <v>-255.5273649873142</v>
      </c>
      <c r="AB37" s="19">
        <f>'Calibration 2.0'!AB60</f>
        <v>-355.14817005059462</v>
      </c>
      <c r="AC37" s="19">
        <f>'Calibration 2.0'!AC60</f>
        <v>-282.31220408451696</v>
      </c>
    </row>
    <row r="38" spans="1:29" customFormat="1" ht="15.75" thickBot="1" x14ac:dyDescent="0.3">
      <c r="A38" s="21">
        <v>13</v>
      </c>
      <c r="B38" s="31">
        <f>'Calibration 2.0'!B61</f>
        <v>-0.92000000000000015</v>
      </c>
      <c r="C38" s="31">
        <f>'Calibration 2.0'!C61</f>
        <v>-1.06</v>
      </c>
      <c r="D38" s="31">
        <f>'Calibration 2.0'!D61</f>
        <v>-2.86</v>
      </c>
      <c r="E38" s="31">
        <f>'Calibration 2.0'!E61</f>
        <v>-0.49</v>
      </c>
      <c r="F38" s="31">
        <f>'Calibration 2.0'!F61</f>
        <v>-0.48999999999999988</v>
      </c>
      <c r="G38" s="31">
        <f>'Calibration 2.0'!G61</f>
        <v>-0.85</v>
      </c>
      <c r="H38" s="31">
        <f>'Calibration 2.0'!H61</f>
        <v>-0.77</v>
      </c>
      <c r="I38" s="31">
        <f>'Calibration 2.0'!I61</f>
        <v>-0.56000000000000005</v>
      </c>
      <c r="K38" s="21">
        <v>13</v>
      </c>
      <c r="L38" s="19">
        <f>'Calibration 2.0'!L61</f>
        <v>-7304.0540540540551</v>
      </c>
      <c r="M38" s="19">
        <f>'Calibration 2.0'!M61</f>
        <v>-8221.1221122112202</v>
      </c>
      <c r="N38" s="19">
        <f>'Calibration 2.0'!N61</f>
        <v>-17101.78117048346</v>
      </c>
      <c r="O38" s="19">
        <f>'Calibration 2.0'!O61</f>
        <v>-4194.8998178506372</v>
      </c>
      <c r="P38" s="19">
        <f>'Calibration 2.0'!P61</f>
        <v>-4194.8998178506363</v>
      </c>
      <c r="Q38" s="19">
        <f>'Calibration 2.0'!Q61</f>
        <v>-6829.0598290598291</v>
      </c>
      <c r="R38" s="19">
        <f>'Calibration 2.0'!R61</f>
        <v>-6272.0970537261701</v>
      </c>
      <c r="S38" s="19">
        <f>'Calibration 2.0'!S61</f>
        <v>-4733.812949640288</v>
      </c>
      <c r="U38" s="21">
        <v>13</v>
      </c>
      <c r="V38" s="19">
        <f>'Calibration 2.0'!V61</f>
        <v>-205.17005769814762</v>
      </c>
      <c r="W38" s="19">
        <f>'Calibration 2.0'!W61</f>
        <v>-230.93039641042753</v>
      </c>
      <c r="X38" s="19">
        <f>'Calibration 2.0'!X61</f>
        <v>-480.38711153043425</v>
      </c>
      <c r="Y38" s="19">
        <f>'Calibration 2.0'!Y61</f>
        <v>-117.83426454636621</v>
      </c>
      <c r="Z38" s="19">
        <f>'Calibration 2.0'!Z61</f>
        <v>-117.83426454636619</v>
      </c>
      <c r="AA38" s="19">
        <f>'Calibration 2.0'!AA61</f>
        <v>-191.82752328819743</v>
      </c>
      <c r="AB38" s="19">
        <f>'Calibration 2.0'!AB61</f>
        <v>-176.18250150916208</v>
      </c>
      <c r="AC38" s="19">
        <f>'Calibration 2.0'!AC61</f>
        <v>-132.97227386630021</v>
      </c>
    </row>
    <row r="39" spans="1:29" ht="15.75" thickBot="1" x14ac:dyDescent="0.3"/>
    <row r="40" spans="1:29" ht="15" customHeight="1" thickBot="1" x14ac:dyDescent="0.3">
      <c r="A40" s="5" t="s">
        <v>2</v>
      </c>
      <c r="B40" s="6" t="s">
        <v>22</v>
      </c>
      <c r="C40" s="6"/>
      <c r="D40" s="6"/>
      <c r="E40" s="6"/>
      <c r="F40" s="6"/>
      <c r="G40" s="6"/>
      <c r="H40" s="6"/>
      <c r="I40" s="7"/>
      <c r="K40" s="8"/>
      <c r="L40" s="6" t="s">
        <v>3</v>
      </c>
      <c r="M40" s="6"/>
      <c r="N40" s="6"/>
      <c r="O40" s="6"/>
      <c r="P40" s="6"/>
      <c r="Q40" s="6"/>
      <c r="R40" s="6"/>
      <c r="S40" s="7"/>
    </row>
    <row r="41" spans="1:29" ht="15.75" thickBot="1" x14ac:dyDescent="0.3">
      <c r="A41" s="9"/>
      <c r="B41" s="10" t="s">
        <v>5</v>
      </c>
      <c r="C41" s="11">
        <v>43543</v>
      </c>
      <c r="D41" s="11"/>
      <c r="E41" s="12"/>
      <c r="F41" s="12"/>
      <c r="G41" s="12"/>
      <c r="H41" s="12"/>
      <c r="I41" s="13"/>
      <c r="K41" s="9"/>
      <c r="L41" s="12"/>
      <c r="M41" s="12"/>
      <c r="N41" s="12"/>
      <c r="O41" s="12"/>
      <c r="P41" s="12"/>
      <c r="Q41" s="12"/>
      <c r="R41" s="12"/>
      <c r="S41" s="13"/>
    </row>
    <row r="42" spans="1:29" ht="15.75" thickBot="1" x14ac:dyDescent="0.3">
      <c r="A42" s="14"/>
      <c r="B42" s="15" t="s">
        <v>6</v>
      </c>
      <c r="C42" s="16" t="s">
        <v>7</v>
      </c>
      <c r="D42" s="16" t="s">
        <v>8</v>
      </c>
      <c r="E42" s="16" t="s">
        <v>9</v>
      </c>
      <c r="F42" s="16" t="s">
        <v>10</v>
      </c>
      <c r="G42" s="16" t="s">
        <v>11</v>
      </c>
      <c r="H42" s="16" t="s">
        <v>12</v>
      </c>
      <c r="I42" s="17" t="s">
        <v>13</v>
      </c>
      <c r="K42" s="14"/>
      <c r="L42" s="15" t="s">
        <v>6</v>
      </c>
      <c r="M42" s="16" t="s">
        <v>7</v>
      </c>
      <c r="N42" s="16" t="s">
        <v>8</v>
      </c>
      <c r="O42" s="16" t="s">
        <v>9</v>
      </c>
      <c r="P42" s="16" t="s">
        <v>10</v>
      </c>
      <c r="Q42" s="16" t="s">
        <v>11</v>
      </c>
      <c r="R42" s="16" t="s">
        <v>12</v>
      </c>
      <c r="S42" s="17" t="s">
        <v>13</v>
      </c>
    </row>
    <row r="43" spans="1:29" x14ac:dyDescent="0.25">
      <c r="A43" s="18">
        <v>1</v>
      </c>
      <c r="B43" s="2">
        <v>1.0900000000000001</v>
      </c>
      <c r="C43" s="2">
        <v>0.82</v>
      </c>
      <c r="D43" s="2">
        <v>1.06</v>
      </c>
      <c r="E43" s="2">
        <v>1.24</v>
      </c>
      <c r="F43" s="2">
        <v>1.19</v>
      </c>
      <c r="G43" s="2">
        <v>1.21</v>
      </c>
      <c r="H43" s="2">
        <v>1.44</v>
      </c>
      <c r="I43" s="2">
        <v>1.43</v>
      </c>
      <c r="K43" s="18">
        <v>1</v>
      </c>
      <c r="L43" s="19">
        <f>(B43*$O$2)/($O$3-B43)</f>
        <v>13102.301790281332</v>
      </c>
      <c r="M43" s="19">
        <f t="shared" ref="M43:S55" si="4">(C43*$O$2)/($O$3-C43)</f>
        <v>9220.0956937799056</v>
      </c>
      <c r="N43" s="19">
        <f t="shared" si="4"/>
        <v>12644.670050761422</v>
      </c>
      <c r="O43" s="19">
        <f t="shared" si="4"/>
        <v>15500</v>
      </c>
      <c r="P43" s="19">
        <f t="shared" si="4"/>
        <v>14679.790026246719</v>
      </c>
      <c r="Q43" s="19">
        <f t="shared" si="4"/>
        <v>15005.277044854882</v>
      </c>
      <c r="R43" s="19">
        <f t="shared" si="4"/>
        <v>19011.235955056178</v>
      </c>
      <c r="S43" s="19">
        <f t="shared" si="4"/>
        <v>18826.330532212884</v>
      </c>
    </row>
    <row r="44" spans="1:29" x14ac:dyDescent="0.25">
      <c r="A44" s="20">
        <v>2</v>
      </c>
      <c r="B44" s="2">
        <v>0.86</v>
      </c>
      <c r="C44" s="2">
        <v>1.4</v>
      </c>
      <c r="D44" s="2">
        <v>1.52</v>
      </c>
      <c r="E44" s="2">
        <v>1.44</v>
      </c>
      <c r="F44" s="2">
        <v>1.03</v>
      </c>
      <c r="G44" s="2">
        <v>1.33</v>
      </c>
      <c r="H44" s="2">
        <v>2.59</v>
      </c>
      <c r="I44" s="2">
        <v>1.2</v>
      </c>
      <c r="K44" s="20">
        <v>2</v>
      </c>
      <c r="L44" s="19">
        <f t="shared" ref="L44:L55" si="5">(B44*$O$2)/($O$3-B44)</f>
        <v>9763.2850241545893</v>
      </c>
      <c r="M44" s="19">
        <f t="shared" si="4"/>
        <v>18277.777777777777</v>
      </c>
      <c r="N44" s="19">
        <f t="shared" si="4"/>
        <v>20528.735632183907</v>
      </c>
      <c r="O44" s="19">
        <f t="shared" si="4"/>
        <v>19011.235955056178</v>
      </c>
      <c r="P44" s="19">
        <f t="shared" si="4"/>
        <v>12193.954659949623</v>
      </c>
      <c r="Q44" s="19">
        <f t="shared" si="4"/>
        <v>17032.697547683925</v>
      </c>
      <c r="R44" s="19">
        <f t="shared" si="4"/>
        <v>50510.373443983401</v>
      </c>
      <c r="S44" s="19">
        <f t="shared" si="4"/>
        <v>14842.105263157895</v>
      </c>
    </row>
    <row r="45" spans="1:29" x14ac:dyDescent="0.25">
      <c r="A45" s="20">
        <v>3</v>
      </c>
      <c r="B45" s="2">
        <v>1.3</v>
      </c>
      <c r="C45" s="2">
        <v>0.9</v>
      </c>
      <c r="D45" s="2">
        <v>2.0699999999999998</v>
      </c>
      <c r="E45" s="2">
        <v>2.1800000000000002</v>
      </c>
      <c r="F45" s="2">
        <v>2.39</v>
      </c>
      <c r="G45" s="2">
        <v>0.88</v>
      </c>
      <c r="H45" s="2">
        <v>1.81</v>
      </c>
      <c r="I45" s="2">
        <v>1.71</v>
      </c>
      <c r="K45" s="20">
        <v>3</v>
      </c>
      <c r="L45" s="19">
        <f t="shared" si="5"/>
        <v>16513.513513513513</v>
      </c>
      <c r="M45" s="19">
        <f t="shared" si="4"/>
        <v>10317.073170731708</v>
      </c>
      <c r="N45" s="19">
        <f t="shared" si="4"/>
        <v>33204.778156996581</v>
      </c>
      <c r="O45" s="19">
        <f t="shared" si="4"/>
        <v>36333.333333333343</v>
      </c>
      <c r="P45" s="19">
        <f t="shared" si="4"/>
        <v>43038.314176245214</v>
      </c>
      <c r="Q45" s="19">
        <f t="shared" si="4"/>
        <v>10038.834951456311</v>
      </c>
      <c r="R45" s="19">
        <f t="shared" si="4"/>
        <v>26667.711598746082</v>
      </c>
      <c r="S45" s="19">
        <f t="shared" si="4"/>
        <v>24428.571428571428</v>
      </c>
    </row>
    <row r="46" spans="1:29" x14ac:dyDescent="0.25">
      <c r="A46" s="20">
        <v>4</v>
      </c>
      <c r="B46" s="2">
        <v>1.03</v>
      </c>
      <c r="C46" s="2">
        <v>1</v>
      </c>
      <c r="D46" s="2">
        <v>4.9800000000000004</v>
      </c>
      <c r="E46" s="2">
        <v>2.59</v>
      </c>
      <c r="F46" s="2">
        <v>1.01</v>
      </c>
      <c r="G46" s="2">
        <v>0.84</v>
      </c>
      <c r="H46" s="2">
        <v>1.68</v>
      </c>
      <c r="I46" s="2">
        <v>1.85</v>
      </c>
      <c r="K46" s="20">
        <v>4</v>
      </c>
      <c r="L46" s="19">
        <f t="shared" si="5"/>
        <v>12193.954659949623</v>
      </c>
      <c r="M46" s="19">
        <f t="shared" si="4"/>
        <v>11750</v>
      </c>
      <c r="N46" s="19">
        <f t="shared" si="4"/>
        <v>11703000.000000251</v>
      </c>
      <c r="O46" s="19">
        <f t="shared" si="4"/>
        <v>50510.373443983401</v>
      </c>
      <c r="P46" s="19">
        <f t="shared" si="4"/>
        <v>11897.243107769424</v>
      </c>
      <c r="Q46" s="19">
        <f t="shared" si="4"/>
        <v>9490.3846153846152</v>
      </c>
      <c r="R46" s="19">
        <f t="shared" si="4"/>
        <v>23783.132530120482</v>
      </c>
      <c r="S46" s="19">
        <f t="shared" si="4"/>
        <v>27603.174603174604</v>
      </c>
    </row>
    <row r="47" spans="1:29" x14ac:dyDescent="0.25">
      <c r="A47" s="20">
        <v>5</v>
      </c>
      <c r="B47" s="2">
        <v>1.54</v>
      </c>
      <c r="C47" s="2">
        <v>0.73</v>
      </c>
      <c r="D47" s="2">
        <v>4.71</v>
      </c>
      <c r="E47" s="2">
        <v>1.2</v>
      </c>
      <c r="F47" s="2">
        <v>1.1200000000000001</v>
      </c>
      <c r="G47" s="2">
        <v>1</v>
      </c>
      <c r="H47" s="2">
        <v>1.56</v>
      </c>
      <c r="I47" s="2">
        <v>0.87</v>
      </c>
      <c r="K47" s="20">
        <v>5</v>
      </c>
      <c r="L47" s="19">
        <f t="shared" si="5"/>
        <v>20919.075144508672</v>
      </c>
      <c r="M47" s="19">
        <f t="shared" si="4"/>
        <v>8035.1288056206095</v>
      </c>
      <c r="N47" s="19">
        <f t="shared" si="4"/>
        <v>763344.82758620684</v>
      </c>
      <c r="O47" s="19">
        <f t="shared" si="4"/>
        <v>14842.105263157895</v>
      </c>
      <c r="P47" s="19">
        <f t="shared" si="4"/>
        <v>13567.010309278352</v>
      </c>
      <c r="Q47" s="19">
        <f t="shared" si="4"/>
        <v>11750</v>
      </c>
      <c r="R47" s="19">
        <f t="shared" si="4"/>
        <v>21313.953488372092</v>
      </c>
      <c r="S47" s="19">
        <f t="shared" si="4"/>
        <v>9900.7263922518159</v>
      </c>
    </row>
    <row r="48" spans="1:29" x14ac:dyDescent="0.25">
      <c r="A48" s="20">
        <v>6</v>
      </c>
      <c r="B48" s="2">
        <v>1.55</v>
      </c>
      <c r="C48" s="2">
        <v>1.1000000000000001</v>
      </c>
      <c r="D48" s="2">
        <v>1.6</v>
      </c>
      <c r="E48" s="2">
        <v>1.18</v>
      </c>
      <c r="F48" s="2">
        <v>0.56999999999999995</v>
      </c>
      <c r="G48" s="2">
        <v>0.54</v>
      </c>
      <c r="H48" s="2">
        <v>1.51</v>
      </c>
      <c r="I48" s="2">
        <v>0.8</v>
      </c>
      <c r="K48" s="20">
        <v>6</v>
      </c>
      <c r="L48" s="19">
        <f t="shared" si="5"/>
        <v>21115.942028985508</v>
      </c>
      <c r="M48" s="19">
        <f t="shared" si="4"/>
        <v>13256.410256410258</v>
      </c>
      <c r="N48" s="19">
        <f t="shared" si="4"/>
        <v>22117.647058823532</v>
      </c>
      <c r="O48" s="19">
        <f t="shared" si="4"/>
        <v>14518.324607329841</v>
      </c>
      <c r="P48" s="19">
        <f t="shared" si="4"/>
        <v>6047.4040632054175</v>
      </c>
      <c r="Q48" s="19">
        <f t="shared" si="4"/>
        <v>5690.5829596412559</v>
      </c>
      <c r="R48" s="19">
        <f t="shared" si="4"/>
        <v>20335.243553008593</v>
      </c>
      <c r="S48" s="19">
        <f t="shared" si="4"/>
        <v>8952.3809523809523</v>
      </c>
    </row>
    <row r="49" spans="1:19" x14ac:dyDescent="0.25">
      <c r="A49" s="20">
        <v>7</v>
      </c>
      <c r="B49" s="2">
        <v>0.79</v>
      </c>
      <c r="C49" s="2">
        <v>1.19</v>
      </c>
      <c r="D49" s="2">
        <v>2.15</v>
      </c>
      <c r="E49" s="2">
        <v>1.27</v>
      </c>
      <c r="F49" s="2">
        <v>0.8</v>
      </c>
      <c r="G49" s="2">
        <v>0.55000000000000004</v>
      </c>
      <c r="H49" s="2">
        <v>0.95</v>
      </c>
      <c r="I49" s="2">
        <v>1.19</v>
      </c>
      <c r="K49" s="20">
        <v>7</v>
      </c>
      <c r="L49" s="19">
        <f t="shared" si="5"/>
        <v>8819.4774346793347</v>
      </c>
      <c r="M49" s="19">
        <f t="shared" si="4"/>
        <v>14679.790026246719</v>
      </c>
      <c r="N49" s="19">
        <f t="shared" si="4"/>
        <v>35456.140350877191</v>
      </c>
      <c r="O49" s="19">
        <f t="shared" si="4"/>
        <v>16002.680965147452</v>
      </c>
      <c r="P49" s="19">
        <f t="shared" si="4"/>
        <v>8952.3809523809523</v>
      </c>
      <c r="Q49" s="19">
        <f t="shared" si="4"/>
        <v>5808.9887640449442</v>
      </c>
      <c r="R49" s="19">
        <f t="shared" si="4"/>
        <v>11024.691358024691</v>
      </c>
      <c r="S49" s="19">
        <f t="shared" si="4"/>
        <v>14679.790026246719</v>
      </c>
    </row>
    <row r="50" spans="1:19" x14ac:dyDescent="0.25">
      <c r="A50" s="20">
        <v>8</v>
      </c>
      <c r="B50" s="2">
        <v>1.07</v>
      </c>
      <c r="C50" s="2">
        <v>1.17</v>
      </c>
      <c r="D50" s="2">
        <v>2.59</v>
      </c>
      <c r="E50" s="2">
        <v>1.4</v>
      </c>
      <c r="F50" s="2">
        <v>1.65</v>
      </c>
      <c r="G50" s="2">
        <v>0.81</v>
      </c>
      <c r="H50" s="2">
        <v>1.23</v>
      </c>
      <c r="I50" s="2">
        <v>1.06</v>
      </c>
      <c r="K50" s="20">
        <v>8</v>
      </c>
      <c r="L50" s="19">
        <f t="shared" si="5"/>
        <v>12796.437659033079</v>
      </c>
      <c r="M50" s="19">
        <f t="shared" si="4"/>
        <v>14357.702349869451</v>
      </c>
      <c r="N50" s="19">
        <f t="shared" si="4"/>
        <v>50510.373443983401</v>
      </c>
      <c r="O50" s="19">
        <f t="shared" si="4"/>
        <v>18277.777777777777</v>
      </c>
      <c r="P50" s="19">
        <f t="shared" si="4"/>
        <v>23149.253731343284</v>
      </c>
      <c r="Q50" s="19">
        <f t="shared" si="4"/>
        <v>9085.9188544152748</v>
      </c>
      <c r="R50" s="19">
        <f t="shared" si="4"/>
        <v>15334.217506631299</v>
      </c>
      <c r="S50" s="19">
        <f t="shared" si="4"/>
        <v>12644.670050761422</v>
      </c>
    </row>
    <row r="51" spans="1:19" x14ac:dyDescent="0.25">
      <c r="A51" s="20">
        <v>9</v>
      </c>
      <c r="B51" s="2">
        <v>0.81</v>
      </c>
      <c r="C51" s="2">
        <v>1.8</v>
      </c>
      <c r="D51" s="2">
        <v>0.96</v>
      </c>
      <c r="E51" s="2">
        <v>0.95</v>
      </c>
      <c r="F51" s="2">
        <v>1.96</v>
      </c>
      <c r="G51" s="2">
        <v>1.0900000000000001</v>
      </c>
      <c r="H51" s="2">
        <v>1.97</v>
      </c>
      <c r="I51" s="2">
        <v>1</v>
      </c>
      <c r="K51" s="20">
        <v>9</v>
      </c>
      <c r="L51" s="19">
        <f t="shared" si="5"/>
        <v>9085.9188544152748</v>
      </c>
      <c r="M51" s="19">
        <f t="shared" si="4"/>
        <v>26437.5</v>
      </c>
      <c r="N51" s="19">
        <f t="shared" si="4"/>
        <v>11168.316831683169</v>
      </c>
      <c r="O51" s="19">
        <f t="shared" si="4"/>
        <v>11024.691358024691</v>
      </c>
      <c r="P51" s="19">
        <f t="shared" si="4"/>
        <v>30302.631578947367</v>
      </c>
      <c r="Q51" s="19">
        <f t="shared" si="4"/>
        <v>13102.301790281332</v>
      </c>
      <c r="R51" s="19">
        <f t="shared" si="4"/>
        <v>30557.755775577556</v>
      </c>
      <c r="S51" s="19">
        <f t="shared" si="4"/>
        <v>11750</v>
      </c>
    </row>
    <row r="52" spans="1:19" x14ac:dyDescent="0.25">
      <c r="A52" s="20">
        <v>10</v>
      </c>
      <c r="B52" s="2">
        <v>1.49</v>
      </c>
      <c r="C52" s="2">
        <v>1.49</v>
      </c>
      <c r="D52" s="2">
        <v>1.49</v>
      </c>
      <c r="E52" s="2">
        <v>1.18</v>
      </c>
      <c r="F52" s="2">
        <v>1.47</v>
      </c>
      <c r="G52" s="2">
        <v>1.73</v>
      </c>
      <c r="H52" s="2">
        <v>1.9</v>
      </c>
      <c r="I52" s="2">
        <v>1.08</v>
      </c>
      <c r="K52" s="20">
        <v>10</v>
      </c>
      <c r="L52" s="19">
        <f t="shared" si="5"/>
        <v>19951.566951566954</v>
      </c>
      <c r="M52" s="19">
        <f t="shared" si="4"/>
        <v>19951.566951566954</v>
      </c>
      <c r="N52" s="19">
        <f t="shared" si="4"/>
        <v>19951.566951566954</v>
      </c>
      <c r="O52" s="19">
        <f t="shared" si="4"/>
        <v>14518.324607329841</v>
      </c>
      <c r="P52" s="19">
        <f t="shared" si="4"/>
        <v>19572.237960339942</v>
      </c>
      <c r="Q52" s="19">
        <f t="shared" si="4"/>
        <v>24865.443425076453</v>
      </c>
      <c r="R52" s="19">
        <f t="shared" si="4"/>
        <v>28806.451612903224</v>
      </c>
      <c r="S52" s="19">
        <f t="shared" si="4"/>
        <v>12948.979591836734</v>
      </c>
    </row>
    <row r="53" spans="1:19" x14ac:dyDescent="0.25">
      <c r="A53" s="20">
        <v>11</v>
      </c>
      <c r="B53" s="2">
        <v>2.31</v>
      </c>
      <c r="C53" s="2">
        <v>1.27</v>
      </c>
      <c r="D53" s="2">
        <v>1.46</v>
      </c>
      <c r="E53" s="2">
        <v>1.27</v>
      </c>
      <c r="F53" s="2">
        <v>0.99</v>
      </c>
      <c r="G53" s="2">
        <v>1.19</v>
      </c>
      <c r="H53" s="2">
        <v>1.45</v>
      </c>
      <c r="I53" s="2">
        <v>1.27</v>
      </c>
      <c r="K53" s="20">
        <v>11</v>
      </c>
      <c r="L53" s="19">
        <f t="shared" si="5"/>
        <v>40360.594795539037</v>
      </c>
      <c r="M53" s="19">
        <f t="shared" si="4"/>
        <v>16002.680965147452</v>
      </c>
      <c r="N53" s="19">
        <f t="shared" si="4"/>
        <v>19384.18079096045</v>
      </c>
      <c r="O53" s="19">
        <f t="shared" si="4"/>
        <v>16002.680965147452</v>
      </c>
      <c r="P53" s="19">
        <f t="shared" si="4"/>
        <v>11603.491271820449</v>
      </c>
      <c r="Q53" s="19">
        <f t="shared" si="4"/>
        <v>14679.790026246719</v>
      </c>
      <c r="R53" s="19">
        <f t="shared" si="4"/>
        <v>19197.183098591551</v>
      </c>
      <c r="S53" s="19">
        <f t="shared" si="4"/>
        <v>16002.680965147452</v>
      </c>
    </row>
    <row r="54" spans="1:19" x14ac:dyDescent="0.25">
      <c r="A54" s="20">
        <v>12</v>
      </c>
      <c r="B54" s="2">
        <v>0.91</v>
      </c>
      <c r="C54" s="2">
        <v>0.9</v>
      </c>
      <c r="D54" s="2">
        <v>2.13</v>
      </c>
      <c r="E54" s="2">
        <v>0.83</v>
      </c>
      <c r="F54" s="2">
        <v>1.3</v>
      </c>
      <c r="G54" s="2">
        <v>1.3</v>
      </c>
      <c r="H54" s="2">
        <v>2.1</v>
      </c>
      <c r="I54" s="2">
        <v>1.76</v>
      </c>
      <c r="K54" s="20">
        <v>12</v>
      </c>
      <c r="L54" s="19">
        <f t="shared" si="5"/>
        <v>10457.212713936431</v>
      </c>
      <c r="M54" s="19">
        <f t="shared" si="4"/>
        <v>10317.073170731708</v>
      </c>
      <c r="N54" s="19">
        <f t="shared" si="4"/>
        <v>34881.533101045294</v>
      </c>
      <c r="O54" s="19">
        <f t="shared" si="4"/>
        <v>9354.9160671462832</v>
      </c>
      <c r="P54" s="19">
        <f t="shared" si="4"/>
        <v>16513.513513513513</v>
      </c>
      <c r="Q54" s="19">
        <f t="shared" si="4"/>
        <v>16513.513513513513</v>
      </c>
      <c r="R54" s="19">
        <f t="shared" si="4"/>
        <v>34034.482758620688</v>
      </c>
      <c r="S54" s="19">
        <f t="shared" si="4"/>
        <v>25530.864197530864</v>
      </c>
    </row>
    <row r="55" spans="1:19" ht="15.75" thickBot="1" x14ac:dyDescent="0.3">
      <c r="A55" s="21">
        <v>13</v>
      </c>
      <c r="B55" s="2">
        <v>1.37</v>
      </c>
      <c r="C55" s="2">
        <v>2.11</v>
      </c>
      <c r="D55" s="2">
        <v>2.98</v>
      </c>
      <c r="E55" s="2">
        <v>0.82</v>
      </c>
      <c r="F55" s="2">
        <v>1.26</v>
      </c>
      <c r="G55" s="2">
        <v>0.9</v>
      </c>
      <c r="H55" s="2">
        <v>0.97</v>
      </c>
      <c r="I55" s="2">
        <v>1.06</v>
      </c>
      <c r="K55" s="21">
        <v>13</v>
      </c>
      <c r="L55" s="19">
        <f t="shared" si="5"/>
        <v>17738.292011019286</v>
      </c>
      <c r="M55" s="19">
        <f t="shared" si="4"/>
        <v>34314.878892733563</v>
      </c>
      <c r="N55" s="19">
        <f t="shared" si="4"/>
        <v>69336.63366336633</v>
      </c>
      <c r="O55" s="19">
        <f t="shared" si="4"/>
        <v>9220.0956937799056</v>
      </c>
      <c r="P55" s="19">
        <f t="shared" si="4"/>
        <v>15834.224598930481</v>
      </c>
      <c r="Q55" s="19">
        <f t="shared" si="4"/>
        <v>10317.073170731708</v>
      </c>
      <c r="R55" s="19">
        <f t="shared" si="4"/>
        <v>11312.655086848634</v>
      </c>
      <c r="S55" s="19">
        <f t="shared" si="4"/>
        <v>12644.670050761422</v>
      </c>
    </row>
    <row r="59" spans="1:19" ht="45.75" thickBot="1" x14ac:dyDescent="0.3">
      <c r="A59" s="2" t="s">
        <v>21</v>
      </c>
    </row>
    <row r="60" spans="1:19" ht="15.75" thickBot="1" x14ac:dyDescent="0.3">
      <c r="A60" s="5"/>
      <c r="B60" s="6" t="s">
        <v>25</v>
      </c>
      <c r="C60" s="6"/>
      <c r="D60" s="6"/>
      <c r="E60" s="6"/>
      <c r="F60" s="6"/>
      <c r="G60" s="6"/>
      <c r="H60" s="6"/>
      <c r="I60" s="7"/>
      <c r="K60" s="5"/>
      <c r="L60" s="6" t="s">
        <v>26</v>
      </c>
      <c r="M60" s="6"/>
      <c r="N60" s="6"/>
      <c r="O60" s="6"/>
      <c r="P60" s="6"/>
      <c r="Q60" s="6"/>
      <c r="R60" s="6"/>
      <c r="S60" s="7"/>
    </row>
    <row r="61" spans="1:19" ht="15.75" thickBot="1" x14ac:dyDescent="0.3">
      <c r="A61" s="9"/>
      <c r="B61" s="10" t="s">
        <v>5</v>
      </c>
      <c r="C61" s="11">
        <v>43543</v>
      </c>
      <c r="D61" s="11"/>
      <c r="E61" s="12"/>
      <c r="F61" s="12"/>
      <c r="G61" s="12"/>
      <c r="H61" s="12"/>
      <c r="I61" s="13"/>
      <c r="K61" s="9"/>
      <c r="L61" s="10" t="s">
        <v>5</v>
      </c>
      <c r="M61" s="11">
        <v>43543</v>
      </c>
      <c r="N61" s="11"/>
      <c r="O61" s="12"/>
      <c r="P61" s="12"/>
      <c r="Q61" s="12"/>
      <c r="R61" s="12"/>
      <c r="S61" s="13"/>
    </row>
    <row r="62" spans="1:19" ht="15.75" thickBot="1" x14ac:dyDescent="0.3">
      <c r="A62" s="14"/>
      <c r="B62" s="15" t="s">
        <v>6</v>
      </c>
      <c r="C62" s="16" t="s">
        <v>7</v>
      </c>
      <c r="D62" s="16" t="s">
        <v>8</v>
      </c>
      <c r="E62" s="16" t="s">
        <v>9</v>
      </c>
      <c r="F62" s="16" t="s">
        <v>10</v>
      </c>
      <c r="G62" s="16" t="s">
        <v>11</v>
      </c>
      <c r="H62" s="16" t="s">
        <v>12</v>
      </c>
      <c r="I62" s="17" t="s">
        <v>13</v>
      </c>
      <c r="K62" s="14"/>
      <c r="L62" s="15" t="s">
        <v>6</v>
      </c>
      <c r="M62" s="16" t="s">
        <v>7</v>
      </c>
      <c r="N62" s="16" t="s">
        <v>8</v>
      </c>
      <c r="O62" s="16" t="s">
        <v>9</v>
      </c>
      <c r="P62" s="16" t="s">
        <v>10</v>
      </c>
      <c r="Q62" s="16" t="s">
        <v>11</v>
      </c>
      <c r="R62" s="16" t="s">
        <v>12</v>
      </c>
      <c r="S62" s="17" t="s">
        <v>13</v>
      </c>
    </row>
    <row r="63" spans="1:19" x14ac:dyDescent="0.25">
      <c r="A63" s="18">
        <v>1</v>
      </c>
      <c r="B63" s="12">
        <f>L43</f>
        <v>13102.301790281332</v>
      </c>
      <c r="C63" s="12">
        <f t="shared" ref="C63:I75" si="6">M43</f>
        <v>9220.0956937799056</v>
      </c>
      <c r="D63" s="12">
        <f t="shared" si="6"/>
        <v>12644.670050761422</v>
      </c>
      <c r="E63" s="12">
        <f t="shared" si="6"/>
        <v>15500</v>
      </c>
      <c r="F63" s="12">
        <f t="shared" si="6"/>
        <v>14679.790026246719</v>
      </c>
      <c r="G63" s="12">
        <f t="shared" si="6"/>
        <v>15005.277044854882</v>
      </c>
      <c r="H63" s="12">
        <f t="shared" si="6"/>
        <v>19011.235955056178</v>
      </c>
      <c r="I63" s="12">
        <f t="shared" si="6"/>
        <v>18826.330532212884</v>
      </c>
      <c r="K63" s="18">
        <v>1</v>
      </c>
      <c r="L63" s="12">
        <f>IF(((B63-V9)/V26)&lt;0,0,(B63-V9)/V26)</f>
        <v>2.3618588132490324</v>
      </c>
      <c r="M63" s="12">
        <f t="shared" ref="M63:S75" si="7">IF(((C63-W9)/W26)&lt;0,0,(C63-W9)/W26)</f>
        <v>4.7884266492767287</v>
      </c>
      <c r="N63" s="12">
        <f t="shared" si="7"/>
        <v>5.2351411213727417</v>
      </c>
      <c r="O63" s="12">
        <f t="shared" si="7"/>
        <v>9.6053814577613856</v>
      </c>
      <c r="P63" s="12">
        <f t="shared" si="7"/>
        <v>60.774855130753032</v>
      </c>
      <c r="Q63" s="12">
        <f t="shared" si="7"/>
        <v>36.946735115077253</v>
      </c>
      <c r="R63" s="12">
        <f t="shared" si="7"/>
        <v>0</v>
      </c>
      <c r="S63" s="12">
        <f>IF(((I63-AC9)/AC26)&lt;0,0,(I63-AC9)/AC26)</f>
        <v>0</v>
      </c>
    </row>
    <row r="64" spans="1:19" x14ac:dyDescent="0.25">
      <c r="A64" s="20">
        <v>2</v>
      </c>
      <c r="B64" s="12">
        <f t="shared" ref="B64:B75" si="8">L44</f>
        <v>9763.2850241545893</v>
      </c>
      <c r="C64" s="12">
        <f t="shared" si="6"/>
        <v>18277.777777777777</v>
      </c>
      <c r="D64" s="12">
        <f t="shared" si="6"/>
        <v>20528.735632183907</v>
      </c>
      <c r="E64" s="12">
        <f t="shared" si="6"/>
        <v>19011.235955056178</v>
      </c>
      <c r="F64" s="12">
        <f t="shared" si="6"/>
        <v>12193.954659949623</v>
      </c>
      <c r="G64" s="12">
        <f t="shared" si="6"/>
        <v>17032.697547683925</v>
      </c>
      <c r="H64" s="12">
        <f t="shared" si="6"/>
        <v>50510.373443983401</v>
      </c>
      <c r="I64" s="12">
        <f t="shared" si="6"/>
        <v>14842.105263157895</v>
      </c>
      <c r="K64" s="20">
        <v>2</v>
      </c>
      <c r="L64" s="12">
        <f t="shared" ref="L64:L75" si="9">IF(((B64-V10)/V27)&lt;0,0,(B64-V10)/V27)</f>
        <v>7.2653427975766753</v>
      </c>
      <c r="M64" s="12">
        <f t="shared" si="7"/>
        <v>0</v>
      </c>
      <c r="N64" s="12">
        <f t="shared" si="7"/>
        <v>4.0158747796067749</v>
      </c>
      <c r="O64" s="12">
        <f t="shared" si="7"/>
        <v>0</v>
      </c>
      <c r="P64" s="12">
        <f t="shared" si="7"/>
        <v>43.206581506859912</v>
      </c>
      <c r="Q64" s="12">
        <f t="shared" si="7"/>
        <v>0</v>
      </c>
      <c r="R64" s="12">
        <f t="shared" si="7"/>
        <v>0</v>
      </c>
      <c r="S64" s="12">
        <f t="shared" si="7"/>
        <v>0</v>
      </c>
    </row>
    <row r="65" spans="1:19" x14ac:dyDescent="0.25">
      <c r="A65" s="20">
        <v>3</v>
      </c>
      <c r="B65" s="12">
        <f t="shared" si="8"/>
        <v>16513.513513513513</v>
      </c>
      <c r="C65" s="12">
        <f t="shared" si="6"/>
        <v>10317.073170731708</v>
      </c>
      <c r="D65" s="12">
        <f t="shared" si="6"/>
        <v>33204.778156996581</v>
      </c>
      <c r="E65" s="12">
        <f t="shared" si="6"/>
        <v>36333.333333333343</v>
      </c>
      <c r="F65" s="12">
        <f t="shared" si="6"/>
        <v>43038.314176245214</v>
      </c>
      <c r="G65" s="12">
        <f t="shared" si="6"/>
        <v>10038.834951456311</v>
      </c>
      <c r="H65" s="12">
        <f t="shared" si="6"/>
        <v>26667.711598746082</v>
      </c>
      <c r="I65" s="12">
        <f t="shared" si="6"/>
        <v>24428.571428571428</v>
      </c>
      <c r="K65" s="20">
        <v>3</v>
      </c>
      <c r="L65" s="12">
        <f t="shared" si="9"/>
        <v>2.3996537270184684</v>
      </c>
      <c r="M65" s="12">
        <f t="shared" si="7"/>
        <v>1.8498694036714067</v>
      </c>
      <c r="N65" s="12">
        <f t="shared" si="7"/>
        <v>0</v>
      </c>
      <c r="O65" s="12">
        <f t="shared" si="7"/>
        <v>0</v>
      </c>
      <c r="P65" s="12">
        <f t="shared" si="7"/>
        <v>0</v>
      </c>
      <c r="Q65" s="12">
        <f t="shared" si="7"/>
        <v>0</v>
      </c>
      <c r="R65" s="12">
        <f t="shared" si="7"/>
        <v>0</v>
      </c>
      <c r="S65" s="12">
        <f t="shared" si="7"/>
        <v>0</v>
      </c>
    </row>
    <row r="66" spans="1:19" x14ac:dyDescent="0.25">
      <c r="A66" s="20">
        <v>4</v>
      </c>
      <c r="B66" s="12">
        <f t="shared" si="8"/>
        <v>12193.954659949623</v>
      </c>
      <c r="C66" s="12">
        <f t="shared" si="6"/>
        <v>11750</v>
      </c>
      <c r="D66" s="12">
        <f t="shared" si="6"/>
        <v>11703000.000000251</v>
      </c>
      <c r="E66" s="12">
        <f>O46</f>
        <v>50510.373443983401</v>
      </c>
      <c r="F66" s="12">
        <f t="shared" si="6"/>
        <v>11897.243107769424</v>
      </c>
      <c r="G66" s="12">
        <f t="shared" si="6"/>
        <v>9490.3846153846152</v>
      </c>
      <c r="H66" s="12">
        <f t="shared" si="6"/>
        <v>23783.132530120482</v>
      </c>
      <c r="I66" s="12">
        <f t="shared" si="6"/>
        <v>27603.174603174604</v>
      </c>
      <c r="K66" s="20">
        <v>4</v>
      </c>
      <c r="L66" s="12">
        <f t="shared" si="9"/>
        <v>0</v>
      </c>
      <c r="M66" s="12">
        <f t="shared" si="7"/>
        <v>0</v>
      </c>
      <c r="N66" s="12">
        <f t="shared" si="7"/>
        <v>0</v>
      </c>
      <c r="O66" s="12">
        <f t="shared" si="7"/>
        <v>0</v>
      </c>
      <c r="P66" s="12">
        <f t="shared" si="7"/>
        <v>3.9333504619058854</v>
      </c>
      <c r="Q66" s="12">
        <f t="shared" si="7"/>
        <v>27.182307956240038</v>
      </c>
      <c r="R66" s="12">
        <f t="shared" si="7"/>
        <v>0</v>
      </c>
      <c r="S66" s="12">
        <f t="shared" si="7"/>
        <v>0</v>
      </c>
    </row>
    <row r="67" spans="1:19" x14ac:dyDescent="0.25">
      <c r="A67" s="20">
        <v>5</v>
      </c>
      <c r="B67" s="12">
        <f t="shared" si="8"/>
        <v>20919.075144508672</v>
      </c>
      <c r="C67" s="12">
        <f t="shared" si="6"/>
        <v>8035.1288056206095</v>
      </c>
      <c r="D67" s="12">
        <f t="shared" si="6"/>
        <v>763344.82758620684</v>
      </c>
      <c r="E67" s="12">
        <f t="shared" si="6"/>
        <v>14842.105263157895</v>
      </c>
      <c r="F67" s="12">
        <f t="shared" si="6"/>
        <v>13567.010309278352</v>
      </c>
      <c r="G67" s="12">
        <f t="shared" si="6"/>
        <v>11750</v>
      </c>
      <c r="H67" s="12">
        <f t="shared" si="6"/>
        <v>21313.953488372092</v>
      </c>
      <c r="I67" s="12">
        <f t="shared" si="6"/>
        <v>9900.7263922518159</v>
      </c>
      <c r="K67" s="20">
        <v>5</v>
      </c>
      <c r="L67" s="12">
        <f t="shared" si="9"/>
        <v>0</v>
      </c>
      <c r="M67" s="12">
        <f t="shared" si="7"/>
        <v>0</v>
      </c>
      <c r="N67" s="12">
        <f t="shared" si="7"/>
        <v>0</v>
      </c>
      <c r="O67" s="12">
        <f t="shared" si="7"/>
        <v>0</v>
      </c>
      <c r="P67" s="12">
        <f t="shared" si="7"/>
        <v>0</v>
      </c>
      <c r="Q67" s="12">
        <f t="shared" si="7"/>
        <v>0</v>
      </c>
      <c r="R67" s="12">
        <f t="shared" si="7"/>
        <v>0</v>
      </c>
      <c r="S67" s="12">
        <f t="shared" si="7"/>
        <v>0</v>
      </c>
    </row>
    <row r="68" spans="1:19" x14ac:dyDescent="0.25">
      <c r="A68" s="20">
        <v>6</v>
      </c>
      <c r="B68" s="12">
        <f t="shared" si="8"/>
        <v>21115.942028985508</v>
      </c>
      <c r="C68" s="12">
        <f t="shared" si="6"/>
        <v>13256.410256410258</v>
      </c>
      <c r="D68" s="12">
        <f t="shared" si="6"/>
        <v>22117.647058823532</v>
      </c>
      <c r="E68" s="12">
        <f t="shared" si="6"/>
        <v>14518.324607329841</v>
      </c>
      <c r="F68" s="12">
        <f t="shared" si="6"/>
        <v>6047.4040632054175</v>
      </c>
      <c r="G68" s="12">
        <f t="shared" si="6"/>
        <v>5690.5829596412559</v>
      </c>
      <c r="H68" s="12">
        <f t="shared" si="6"/>
        <v>20335.243553008593</v>
      </c>
      <c r="I68" s="12">
        <f t="shared" si="6"/>
        <v>8952.3809523809523</v>
      </c>
      <c r="K68" s="20">
        <v>6</v>
      </c>
      <c r="L68" s="12">
        <f t="shared" si="9"/>
        <v>5.6348394861386844</v>
      </c>
      <c r="M68" s="12">
        <f t="shared" si="7"/>
        <v>0</v>
      </c>
      <c r="N68" s="12">
        <f t="shared" si="7"/>
        <v>0</v>
      </c>
      <c r="O68" s="12">
        <f t="shared" si="7"/>
        <v>16.84184361719516</v>
      </c>
      <c r="P68" s="12">
        <f t="shared" si="7"/>
        <v>36.62198876982746</v>
      </c>
      <c r="Q68" s="12">
        <f t="shared" si="7"/>
        <v>39.902913166302611</v>
      </c>
      <c r="R68" s="12">
        <f t="shared" si="7"/>
        <v>0</v>
      </c>
      <c r="S68" s="12">
        <f t="shared" si="7"/>
        <v>0</v>
      </c>
    </row>
    <row r="69" spans="1:19" x14ac:dyDescent="0.25">
      <c r="A69" s="20">
        <v>7</v>
      </c>
      <c r="B69" s="12">
        <f t="shared" si="8"/>
        <v>8819.4774346793347</v>
      </c>
      <c r="C69" s="12">
        <f t="shared" si="6"/>
        <v>14679.790026246719</v>
      </c>
      <c r="D69" s="12">
        <f t="shared" si="6"/>
        <v>35456.140350877191</v>
      </c>
      <c r="E69" s="12">
        <f t="shared" si="6"/>
        <v>16002.680965147452</v>
      </c>
      <c r="F69" s="12">
        <f t="shared" si="6"/>
        <v>8952.3809523809523</v>
      </c>
      <c r="G69" s="12">
        <f t="shared" si="6"/>
        <v>5808.9887640449442</v>
      </c>
      <c r="H69" s="12">
        <f t="shared" si="6"/>
        <v>11024.691358024691</v>
      </c>
      <c r="I69" s="12">
        <f t="shared" si="6"/>
        <v>14679.790026246719</v>
      </c>
      <c r="K69" s="20">
        <v>7</v>
      </c>
      <c r="L69" s="12">
        <f t="shared" si="9"/>
        <v>0</v>
      </c>
      <c r="M69" s="12">
        <f t="shared" si="7"/>
        <v>0</v>
      </c>
      <c r="N69" s="12">
        <f t="shared" si="7"/>
        <v>69.383297241314409</v>
      </c>
      <c r="O69" s="12">
        <f t="shared" si="7"/>
        <v>0</v>
      </c>
      <c r="P69" s="12">
        <f t="shared" si="7"/>
        <v>0</v>
      </c>
      <c r="Q69" s="12">
        <f t="shared" si="7"/>
        <v>45.607196401799087</v>
      </c>
      <c r="R69" s="12">
        <f t="shared" si="7"/>
        <v>51.772703545892661</v>
      </c>
      <c r="S69" s="12">
        <f t="shared" si="7"/>
        <v>14.109037294481439</v>
      </c>
    </row>
    <row r="70" spans="1:19" x14ac:dyDescent="0.25">
      <c r="A70" s="20">
        <v>8</v>
      </c>
      <c r="B70" s="12">
        <f t="shared" si="8"/>
        <v>12796.437659033079</v>
      </c>
      <c r="C70" s="12">
        <f t="shared" si="6"/>
        <v>14357.702349869451</v>
      </c>
      <c r="D70" s="12">
        <f t="shared" si="6"/>
        <v>50510.373443983401</v>
      </c>
      <c r="E70" s="12">
        <f t="shared" si="6"/>
        <v>18277.777777777777</v>
      </c>
      <c r="F70" s="12">
        <f t="shared" si="6"/>
        <v>23149.253731343284</v>
      </c>
      <c r="G70" s="12">
        <f t="shared" si="6"/>
        <v>9085.9188544152748</v>
      </c>
      <c r="H70" s="12">
        <f t="shared" si="6"/>
        <v>15334.217506631299</v>
      </c>
      <c r="I70" s="12">
        <f t="shared" si="6"/>
        <v>12644.670050761422</v>
      </c>
      <c r="K70" s="20">
        <v>8</v>
      </c>
      <c r="L70" s="12">
        <f t="shared" si="9"/>
        <v>2.2288810691196925</v>
      </c>
      <c r="M70" s="12">
        <f t="shared" si="7"/>
        <v>0</v>
      </c>
      <c r="N70" s="12">
        <f t="shared" si="7"/>
        <v>18855.846850245594</v>
      </c>
      <c r="O70" s="12">
        <f t="shared" si="7"/>
        <v>8.8407614695004462</v>
      </c>
      <c r="P70" s="12">
        <f t="shared" si="7"/>
        <v>0</v>
      </c>
      <c r="Q70" s="12">
        <f t="shared" si="7"/>
        <v>22.055924164830408</v>
      </c>
      <c r="R70" s="12">
        <f t="shared" si="7"/>
        <v>23.224603914259099</v>
      </c>
      <c r="S70" s="12">
        <f t="shared" si="7"/>
        <v>0</v>
      </c>
    </row>
    <row r="71" spans="1:19" x14ac:dyDescent="0.25">
      <c r="A71" s="20">
        <v>9</v>
      </c>
      <c r="B71" s="12">
        <f t="shared" si="8"/>
        <v>9085.9188544152748</v>
      </c>
      <c r="C71" s="12">
        <f t="shared" si="6"/>
        <v>26437.5</v>
      </c>
      <c r="D71" s="12">
        <f t="shared" si="6"/>
        <v>11168.316831683169</v>
      </c>
      <c r="E71" s="12">
        <f t="shared" si="6"/>
        <v>11024.691358024691</v>
      </c>
      <c r="F71" s="12">
        <f t="shared" si="6"/>
        <v>30302.631578947367</v>
      </c>
      <c r="G71" s="12">
        <f t="shared" si="6"/>
        <v>13102.301790281332</v>
      </c>
      <c r="H71" s="12">
        <f t="shared" si="6"/>
        <v>30557.755775577556</v>
      </c>
      <c r="I71" s="12">
        <f t="shared" si="6"/>
        <v>11750</v>
      </c>
      <c r="K71" s="20">
        <v>9</v>
      </c>
      <c r="L71" s="12">
        <f t="shared" si="9"/>
        <v>3.2930295925710915</v>
      </c>
      <c r="M71" s="12">
        <f t="shared" si="7"/>
        <v>0.95983718828546627</v>
      </c>
      <c r="N71" s="12">
        <f t="shared" si="7"/>
        <v>0</v>
      </c>
      <c r="O71" s="12">
        <f t="shared" si="7"/>
        <v>0</v>
      </c>
      <c r="P71" s="12">
        <f t="shared" si="7"/>
        <v>0</v>
      </c>
      <c r="Q71" s="12">
        <f t="shared" si="7"/>
        <v>0</v>
      </c>
      <c r="R71" s="12">
        <f t="shared" si="7"/>
        <v>0</v>
      </c>
      <c r="S71" s="12">
        <f t="shared" si="7"/>
        <v>4.7609041495426263</v>
      </c>
    </row>
    <row r="72" spans="1:19" x14ac:dyDescent="0.25">
      <c r="A72" s="20">
        <v>10</v>
      </c>
      <c r="B72" s="12">
        <f t="shared" si="8"/>
        <v>19951.566951566954</v>
      </c>
      <c r="C72" s="12">
        <f t="shared" si="6"/>
        <v>19951.566951566954</v>
      </c>
      <c r="D72" s="12">
        <f t="shared" si="6"/>
        <v>19951.566951566954</v>
      </c>
      <c r="E72" s="12">
        <f t="shared" si="6"/>
        <v>14518.324607329841</v>
      </c>
      <c r="F72" s="12">
        <f t="shared" si="6"/>
        <v>19572.237960339942</v>
      </c>
      <c r="G72" s="12">
        <f t="shared" si="6"/>
        <v>24865.443425076453</v>
      </c>
      <c r="H72" s="12">
        <f t="shared" si="6"/>
        <v>28806.451612903224</v>
      </c>
      <c r="I72" s="12">
        <f t="shared" si="6"/>
        <v>12948.979591836734</v>
      </c>
      <c r="K72" s="20">
        <v>10</v>
      </c>
      <c r="L72" s="12">
        <f t="shared" si="9"/>
        <v>10.285818109618228</v>
      </c>
      <c r="M72" s="12">
        <f t="shared" si="7"/>
        <v>14.238953677959692</v>
      </c>
      <c r="N72" s="12">
        <f t="shared" si="7"/>
        <v>6.630298443163932</v>
      </c>
      <c r="O72" s="12">
        <f t="shared" si="7"/>
        <v>0</v>
      </c>
      <c r="P72" s="12">
        <f t="shared" si="7"/>
        <v>0</v>
      </c>
      <c r="Q72" s="12">
        <f t="shared" si="7"/>
        <v>0</v>
      </c>
      <c r="R72" s="12">
        <f t="shared" si="7"/>
        <v>9.6116941733672245</v>
      </c>
      <c r="S72" s="12">
        <f t="shared" si="7"/>
        <v>0</v>
      </c>
    </row>
    <row r="73" spans="1:19" x14ac:dyDescent="0.25">
      <c r="A73" s="20">
        <v>11</v>
      </c>
      <c r="B73" s="12">
        <f t="shared" si="8"/>
        <v>40360.594795539037</v>
      </c>
      <c r="C73" s="12">
        <f t="shared" si="6"/>
        <v>16002.680965147452</v>
      </c>
      <c r="D73" s="12">
        <f t="shared" si="6"/>
        <v>19384.18079096045</v>
      </c>
      <c r="E73" s="12">
        <f t="shared" si="6"/>
        <v>16002.680965147452</v>
      </c>
      <c r="F73" s="12">
        <f t="shared" si="6"/>
        <v>11603.491271820449</v>
      </c>
      <c r="G73" s="12">
        <f t="shared" si="6"/>
        <v>14679.790026246719</v>
      </c>
      <c r="H73" s="12">
        <f t="shared" si="6"/>
        <v>19197.183098591551</v>
      </c>
      <c r="I73" s="12">
        <f t="shared" si="6"/>
        <v>16002.680965147452</v>
      </c>
      <c r="K73" s="20">
        <v>11</v>
      </c>
      <c r="L73" s="12">
        <f t="shared" si="9"/>
        <v>0</v>
      </c>
      <c r="M73" s="12">
        <f t="shared" si="7"/>
        <v>20.742617696486608</v>
      </c>
      <c r="N73" s="12">
        <f t="shared" si="7"/>
        <v>0</v>
      </c>
      <c r="O73" s="12">
        <f t="shared" si="7"/>
        <v>0</v>
      </c>
      <c r="P73" s="12">
        <f t="shared" si="7"/>
        <v>0</v>
      </c>
      <c r="Q73" s="12">
        <f t="shared" si="7"/>
        <v>0</v>
      </c>
      <c r="R73" s="12">
        <f t="shared" si="7"/>
        <v>0</v>
      </c>
      <c r="S73" s="12">
        <f t="shared" si="7"/>
        <v>0</v>
      </c>
    </row>
    <row r="74" spans="1:19" x14ac:dyDescent="0.25">
      <c r="A74" s="20">
        <v>12</v>
      </c>
      <c r="B74" s="12">
        <f t="shared" si="8"/>
        <v>10457.212713936431</v>
      </c>
      <c r="C74" s="12">
        <f t="shared" si="6"/>
        <v>10317.073170731708</v>
      </c>
      <c r="D74" s="12">
        <f t="shared" si="6"/>
        <v>34881.533101045294</v>
      </c>
      <c r="E74" s="12">
        <f t="shared" si="6"/>
        <v>9354.9160671462832</v>
      </c>
      <c r="F74" s="12">
        <f t="shared" si="6"/>
        <v>16513.513513513513</v>
      </c>
      <c r="G74" s="12">
        <f t="shared" si="6"/>
        <v>16513.513513513513</v>
      </c>
      <c r="H74" s="12">
        <f t="shared" si="6"/>
        <v>34034.482758620688</v>
      </c>
      <c r="I74" s="12">
        <f t="shared" si="6"/>
        <v>25530.864197530864</v>
      </c>
      <c r="K74" s="20">
        <v>12</v>
      </c>
      <c r="L74" s="12">
        <f t="shared" si="9"/>
        <v>19.283292988438394</v>
      </c>
      <c r="M74" s="12">
        <f t="shared" si="7"/>
        <v>0</v>
      </c>
      <c r="N74" s="12">
        <f t="shared" si="7"/>
        <v>9.9171720969623482</v>
      </c>
      <c r="O74" s="12">
        <f t="shared" si="7"/>
        <v>5.7137080426923097</v>
      </c>
      <c r="P74" s="12">
        <f t="shared" si="7"/>
        <v>50.647254829366027</v>
      </c>
      <c r="Q74" s="12">
        <f t="shared" si="7"/>
        <v>15.713472092782437</v>
      </c>
      <c r="R74" s="12">
        <f t="shared" si="7"/>
        <v>14.208445227935485</v>
      </c>
      <c r="S74" s="12">
        <f t="shared" si="7"/>
        <v>0</v>
      </c>
    </row>
    <row r="75" spans="1:19" ht="15.75" thickBot="1" x14ac:dyDescent="0.3">
      <c r="A75" s="21">
        <v>13</v>
      </c>
      <c r="B75" s="12">
        <f t="shared" si="8"/>
        <v>17738.292011019286</v>
      </c>
      <c r="C75" s="12">
        <f t="shared" si="6"/>
        <v>34314.878892733563</v>
      </c>
      <c r="D75" s="12">
        <f t="shared" si="6"/>
        <v>69336.63366336633</v>
      </c>
      <c r="E75" s="12">
        <f t="shared" si="6"/>
        <v>9220.0956937799056</v>
      </c>
      <c r="F75" s="12">
        <f t="shared" si="6"/>
        <v>15834.224598930481</v>
      </c>
      <c r="G75" s="12">
        <f t="shared" si="6"/>
        <v>10317.073170731708</v>
      </c>
      <c r="H75" s="12">
        <f t="shared" si="6"/>
        <v>11312.655086848634</v>
      </c>
      <c r="I75" s="12">
        <f t="shared" si="6"/>
        <v>12644.670050761422</v>
      </c>
      <c r="K75" s="21">
        <v>13</v>
      </c>
      <c r="L75" s="12">
        <f t="shared" si="9"/>
        <v>0</v>
      </c>
      <c r="M75" s="12">
        <f t="shared" si="7"/>
        <v>0</v>
      </c>
      <c r="N75" s="12">
        <f t="shared" si="7"/>
        <v>45.585445422370285</v>
      </c>
      <c r="O75" s="12">
        <f t="shared" si="7"/>
        <v>25.237641849069657</v>
      </c>
      <c r="P75" s="12">
        <f t="shared" si="7"/>
        <v>0</v>
      </c>
      <c r="Q75" s="12">
        <f t="shared" si="7"/>
        <v>27.887517934002865</v>
      </c>
      <c r="R75" s="12">
        <f t="shared" si="7"/>
        <v>10.157914027231758</v>
      </c>
      <c r="S75" s="12">
        <f t="shared" si="7"/>
        <v>5.7654199701359659</v>
      </c>
    </row>
    <row r="81" spans="6:18" x14ac:dyDescent="0.25">
      <c r="F81" s="2">
        <v>1.0900000000000001</v>
      </c>
      <c r="G81" s="2">
        <v>0.86</v>
      </c>
      <c r="H81" s="2">
        <v>1.3</v>
      </c>
      <c r="I81" s="2">
        <v>1.03</v>
      </c>
      <c r="J81" s="2">
        <v>1.54</v>
      </c>
      <c r="K81" s="2">
        <v>1.55</v>
      </c>
      <c r="L81" s="2">
        <v>0.79</v>
      </c>
      <c r="M81" s="2">
        <v>1.07</v>
      </c>
      <c r="N81" s="2">
        <v>0.81</v>
      </c>
      <c r="O81" s="2">
        <v>1.49</v>
      </c>
      <c r="P81" s="2">
        <v>2.31</v>
      </c>
      <c r="Q81" s="2">
        <v>0.91</v>
      </c>
      <c r="R81" s="2">
        <v>1.37</v>
      </c>
    </row>
    <row r="82" spans="6:18" x14ac:dyDescent="0.25">
      <c r="F82" s="2">
        <v>0.82</v>
      </c>
      <c r="G82" s="2">
        <v>1.4</v>
      </c>
      <c r="H82" s="2">
        <v>0.9</v>
      </c>
      <c r="I82" s="2">
        <v>1</v>
      </c>
      <c r="J82" s="2">
        <v>0.73</v>
      </c>
      <c r="K82" s="2">
        <v>1.1000000000000001</v>
      </c>
      <c r="L82" s="2">
        <v>1.19</v>
      </c>
      <c r="M82" s="2">
        <v>1.17</v>
      </c>
      <c r="N82" s="2">
        <v>1.8</v>
      </c>
      <c r="O82" s="2">
        <v>1.49</v>
      </c>
      <c r="P82" s="2">
        <v>1.27</v>
      </c>
      <c r="Q82" s="2">
        <v>0.9</v>
      </c>
      <c r="R82" s="2">
        <v>2.11</v>
      </c>
    </row>
    <row r="83" spans="6:18" x14ac:dyDescent="0.25">
      <c r="F83" s="2">
        <v>1.06</v>
      </c>
      <c r="G83" s="2">
        <v>1.52</v>
      </c>
      <c r="H83" s="2">
        <v>2.0699999999999998</v>
      </c>
      <c r="I83" s="2">
        <v>4.9800000000000004</v>
      </c>
      <c r="J83" s="2">
        <v>4.71</v>
      </c>
      <c r="K83" s="2">
        <v>1.6</v>
      </c>
      <c r="L83" s="2">
        <v>2.15</v>
      </c>
      <c r="M83" s="2">
        <v>2.59</v>
      </c>
      <c r="N83" s="2">
        <v>0.96</v>
      </c>
      <c r="O83" s="2">
        <v>1.49</v>
      </c>
      <c r="P83" s="2">
        <v>1.46</v>
      </c>
      <c r="Q83" s="2">
        <v>2.13</v>
      </c>
      <c r="R83" s="2">
        <v>2.98</v>
      </c>
    </row>
    <row r="84" spans="6:18" x14ac:dyDescent="0.25">
      <c r="F84" s="2">
        <v>1.24</v>
      </c>
      <c r="G84" s="2">
        <v>1.44</v>
      </c>
      <c r="H84" s="2">
        <v>2.1800000000000002</v>
      </c>
      <c r="I84" s="2">
        <v>2.59</v>
      </c>
      <c r="J84" s="2">
        <v>1.2</v>
      </c>
      <c r="K84" s="2">
        <v>1.18</v>
      </c>
      <c r="L84" s="2">
        <v>1.27</v>
      </c>
      <c r="M84" s="2">
        <v>1.4</v>
      </c>
      <c r="N84" s="2">
        <v>0.95</v>
      </c>
      <c r="O84" s="2">
        <v>1.18</v>
      </c>
      <c r="P84" s="2">
        <v>1.27</v>
      </c>
      <c r="Q84" s="2">
        <v>0.83</v>
      </c>
      <c r="R84" s="2">
        <v>0.82</v>
      </c>
    </row>
    <row r="85" spans="6:18" x14ac:dyDescent="0.25">
      <c r="F85" s="2">
        <v>1.19</v>
      </c>
      <c r="G85" s="2">
        <v>1.03</v>
      </c>
      <c r="H85" s="2">
        <v>2.39</v>
      </c>
      <c r="I85" s="2">
        <v>1.01</v>
      </c>
      <c r="J85" s="2">
        <v>1.1200000000000001</v>
      </c>
      <c r="K85" s="2">
        <v>0.56999999999999995</v>
      </c>
      <c r="L85" s="2">
        <v>0.8</v>
      </c>
      <c r="M85" s="2">
        <v>1.65</v>
      </c>
      <c r="N85" s="2">
        <v>1.96</v>
      </c>
      <c r="O85" s="2">
        <v>1.47</v>
      </c>
      <c r="P85" s="2">
        <v>0.99</v>
      </c>
      <c r="Q85" s="2">
        <v>1.3</v>
      </c>
      <c r="R85" s="2">
        <v>1.26</v>
      </c>
    </row>
    <row r="86" spans="6:18" x14ac:dyDescent="0.25">
      <c r="F86" s="2">
        <v>1.21</v>
      </c>
      <c r="G86" s="2">
        <v>1.33</v>
      </c>
      <c r="H86" s="2">
        <v>0.88</v>
      </c>
      <c r="I86" s="2">
        <v>0.84</v>
      </c>
      <c r="J86" s="2">
        <v>1</v>
      </c>
      <c r="K86" s="2">
        <v>0.54</v>
      </c>
      <c r="L86" s="2">
        <v>0.55000000000000004</v>
      </c>
      <c r="M86" s="2">
        <v>0.81</v>
      </c>
      <c r="N86" s="2">
        <v>1.0900000000000001</v>
      </c>
      <c r="O86" s="2">
        <v>1.73</v>
      </c>
      <c r="P86" s="2">
        <v>1.19</v>
      </c>
      <c r="Q86" s="2">
        <v>1.3</v>
      </c>
      <c r="R86" s="2">
        <v>0.9</v>
      </c>
    </row>
    <row r="87" spans="6:18" x14ac:dyDescent="0.25">
      <c r="F87" s="2">
        <v>1.44</v>
      </c>
      <c r="G87" s="2">
        <v>2.59</v>
      </c>
      <c r="H87" s="2">
        <v>1.81</v>
      </c>
      <c r="I87" s="2">
        <v>1.68</v>
      </c>
      <c r="J87" s="2">
        <v>1.56</v>
      </c>
      <c r="K87" s="2">
        <v>1.51</v>
      </c>
      <c r="L87" s="2">
        <v>0.95</v>
      </c>
      <c r="M87" s="2">
        <v>1.23</v>
      </c>
      <c r="N87" s="2">
        <v>1.97</v>
      </c>
      <c r="O87" s="2">
        <v>1.9</v>
      </c>
      <c r="P87" s="2">
        <v>1.45</v>
      </c>
      <c r="Q87" s="2">
        <v>2.1</v>
      </c>
      <c r="R87" s="2">
        <v>0.97</v>
      </c>
    </row>
    <row r="88" spans="6:18" x14ac:dyDescent="0.25">
      <c r="F88" s="2">
        <v>1.43</v>
      </c>
      <c r="G88" s="2">
        <v>1.2</v>
      </c>
      <c r="H88" s="2">
        <v>1.71</v>
      </c>
      <c r="I88" s="2">
        <v>1.85</v>
      </c>
      <c r="J88" s="2">
        <v>0.87</v>
      </c>
      <c r="K88" s="2">
        <v>0.8</v>
      </c>
      <c r="L88" s="2">
        <v>1.19</v>
      </c>
      <c r="M88" s="2">
        <v>1.06</v>
      </c>
      <c r="N88" s="2">
        <v>1</v>
      </c>
      <c r="O88" s="2">
        <v>1.08</v>
      </c>
      <c r="P88" s="2">
        <v>1.27</v>
      </c>
      <c r="Q88" s="2">
        <v>1.76</v>
      </c>
      <c r="R88" s="2">
        <v>1.06</v>
      </c>
    </row>
  </sheetData>
  <mergeCells count="18">
    <mergeCell ref="C41:D41"/>
    <mergeCell ref="B60:H60"/>
    <mergeCell ref="L60:R60"/>
    <mergeCell ref="C61:D61"/>
    <mergeCell ref="M61:N61"/>
    <mergeCell ref="C7:D7"/>
    <mergeCell ref="B23:H23"/>
    <mergeCell ref="L23:R23"/>
    <mergeCell ref="V23:AB23"/>
    <mergeCell ref="C24:D24"/>
    <mergeCell ref="B40:H40"/>
    <mergeCell ref="L40:R40"/>
    <mergeCell ref="A2:I2"/>
    <mergeCell ref="A4:I4"/>
    <mergeCell ref="A5:D5"/>
    <mergeCell ref="B6:H6"/>
    <mergeCell ref="L6:R6"/>
    <mergeCell ref="V6:AB6"/>
  </mergeCells>
  <conditionalFormatting sqref="V9:AC21">
    <cfRule type="colorScale" priority="5">
      <colorScale>
        <cfvo type="min"/>
        <cfvo type="num" val="100000"/>
        <color rgb="FFFCFCFF"/>
        <color rgb="FF63BE7B"/>
      </colorScale>
    </cfRule>
  </conditionalFormatting>
  <conditionalFormatting sqref="L63:S75">
    <cfRule type="colorScale" priority="4">
      <colorScale>
        <cfvo type="num" val="0"/>
        <cfvo type="num" val="12"/>
        <color rgb="FFFCFCFF"/>
        <color rgb="FF63BE7B"/>
      </colorScale>
    </cfRule>
  </conditionalFormatting>
  <conditionalFormatting sqref="B26:I38">
    <cfRule type="colorScale" priority="3">
      <colorScale>
        <cfvo type="num" val="0"/>
        <cfvo type="num" val="1"/>
        <color rgb="FFFCFCFF"/>
        <color rgb="FFF8696B"/>
      </colorScale>
    </cfRule>
  </conditionalFormatting>
  <conditionalFormatting sqref="V26:AC38">
    <cfRule type="cellIs" dxfId="2" priority="1" operator="greaterThanOrEqual">
      <formula>0</formula>
    </cfRule>
    <cfRule type="colorScale" priority="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75"/>
  <sheetViews>
    <sheetView topLeftCell="A45" zoomScale="73" workbookViewId="0">
      <selection activeCell="O73" sqref="O73"/>
    </sheetView>
  </sheetViews>
  <sheetFormatPr defaultRowHeight="15" x14ac:dyDescent="0.25"/>
  <cols>
    <col min="1" max="1" width="9.5703125" style="2" bestFit="1" customWidth="1"/>
    <col min="2" max="5" width="13.28515625" style="2" bestFit="1" customWidth="1"/>
    <col min="6" max="6" width="12.85546875" style="2" bestFit="1" customWidth="1"/>
    <col min="7" max="8" width="13.28515625" style="2" bestFit="1" customWidth="1"/>
    <col min="9" max="9" width="12.85546875" style="2" bestFit="1" customWidth="1"/>
    <col min="10" max="10" width="9.140625" style="2"/>
    <col min="11" max="11" width="10.85546875" style="2" bestFit="1" customWidth="1"/>
    <col min="12" max="12" width="15.5703125" style="2" bestFit="1" customWidth="1"/>
    <col min="13" max="13" width="12.28515625" style="2" customWidth="1"/>
    <col min="14" max="14" width="15.5703125" style="2" bestFit="1" customWidth="1"/>
    <col min="15" max="16" width="15.85546875" style="2" bestFit="1" customWidth="1"/>
    <col min="17" max="17" width="15.28515625" style="2" bestFit="1" customWidth="1"/>
    <col min="18" max="18" width="15.5703125" style="2" bestFit="1" customWidth="1"/>
    <col min="19" max="19" width="15.28515625" style="2" bestFit="1" customWidth="1"/>
    <col min="20" max="20" width="9.140625" style="2"/>
    <col min="21" max="21" width="15.85546875" style="2" customWidth="1"/>
    <col min="22" max="24" width="16.140625" style="2" bestFit="1" customWidth="1"/>
    <col min="25" max="29" width="14.5703125" style="2" bestFit="1" customWidth="1"/>
    <col min="30" max="31" width="14.42578125" style="2" bestFit="1" customWidth="1"/>
    <col min="32" max="32" width="16.28515625" style="2" customWidth="1"/>
    <col min="33" max="33" width="14.5703125" style="2" bestFit="1" customWidth="1"/>
    <col min="34" max="39" width="14" style="2" bestFit="1" customWidth="1"/>
    <col min="40" max="16384" width="9.140625" style="2"/>
  </cols>
  <sheetData>
    <row r="2" spans="1:38" x14ac:dyDescent="0.25">
      <c r="A2" s="1" t="s">
        <v>17</v>
      </c>
      <c r="B2" s="1"/>
      <c r="C2" s="1"/>
      <c r="D2" s="1"/>
      <c r="E2" s="1"/>
      <c r="F2" s="1"/>
      <c r="G2" s="1"/>
      <c r="H2" s="1"/>
      <c r="I2" s="1"/>
      <c r="J2" s="22" t="s">
        <v>18</v>
      </c>
      <c r="K2" s="28">
        <v>43546</v>
      </c>
      <c r="N2" s="2" t="s">
        <v>19</v>
      </c>
      <c r="O2" s="2">
        <v>47000</v>
      </c>
    </row>
    <row r="3" spans="1:38" x14ac:dyDescent="0.25">
      <c r="N3" s="2" t="s">
        <v>20</v>
      </c>
      <c r="O3" s="2">
        <v>5</v>
      </c>
    </row>
    <row r="4" spans="1:38" x14ac:dyDescent="0.25">
      <c r="A4" s="1" t="s">
        <v>0</v>
      </c>
      <c r="B4" s="1"/>
      <c r="C4" s="1"/>
      <c r="D4" s="1"/>
      <c r="E4" s="1"/>
      <c r="F4" s="1"/>
      <c r="G4" s="1"/>
      <c r="H4" s="1"/>
      <c r="I4" s="1"/>
    </row>
    <row r="5" spans="1:38" ht="15.75" thickBot="1" x14ac:dyDescent="0.3">
      <c r="A5" s="3" t="s">
        <v>1</v>
      </c>
      <c r="B5" s="4"/>
      <c r="C5" s="4"/>
      <c r="D5" s="4"/>
    </row>
    <row r="6" spans="1:38" ht="15.75" thickBot="1" x14ac:dyDescent="0.3">
      <c r="A6" s="5" t="s">
        <v>2</v>
      </c>
      <c r="B6" s="6" t="s">
        <v>28</v>
      </c>
      <c r="C6" s="6"/>
      <c r="D6" s="6"/>
      <c r="E6" s="6"/>
      <c r="F6" s="6"/>
      <c r="G6" s="6"/>
      <c r="H6" s="6"/>
      <c r="I6" s="7"/>
      <c r="K6" s="8"/>
      <c r="L6" s="6" t="s">
        <v>3</v>
      </c>
      <c r="M6" s="6"/>
      <c r="N6" s="6"/>
      <c r="O6" s="6"/>
      <c r="P6" s="6"/>
      <c r="Q6" s="6"/>
      <c r="R6" s="6"/>
      <c r="S6" s="7"/>
      <c r="U6" s="8"/>
      <c r="V6" s="6" t="s">
        <v>4</v>
      </c>
      <c r="W6" s="6"/>
      <c r="X6" s="6"/>
      <c r="Y6" s="6"/>
      <c r="Z6" s="6"/>
      <c r="AA6" s="6"/>
      <c r="AB6" s="6"/>
      <c r="AC6" s="7"/>
    </row>
    <row r="7" spans="1:38" ht="15.75" thickBot="1" x14ac:dyDescent="0.3">
      <c r="A7" s="9"/>
      <c r="B7" s="10" t="s">
        <v>5</v>
      </c>
      <c r="C7" s="11">
        <v>43543</v>
      </c>
      <c r="D7" s="11"/>
      <c r="E7" s="12"/>
      <c r="F7" s="12"/>
      <c r="G7" s="12"/>
      <c r="H7" s="12"/>
      <c r="I7" s="13"/>
      <c r="K7" s="9"/>
      <c r="L7" s="12"/>
      <c r="M7" s="12"/>
      <c r="N7" s="12"/>
      <c r="O7" s="12"/>
      <c r="P7" s="12"/>
      <c r="Q7" s="12"/>
      <c r="R7" s="12"/>
      <c r="S7" s="13"/>
      <c r="U7" s="9"/>
      <c r="V7" s="12"/>
      <c r="W7" s="12"/>
      <c r="X7" s="12"/>
      <c r="Y7" s="12"/>
      <c r="Z7" s="12"/>
      <c r="AA7" s="12"/>
      <c r="AB7" s="12"/>
      <c r="AC7" s="13"/>
    </row>
    <row r="8" spans="1:38" ht="15.75" thickBot="1" x14ac:dyDescent="0.3">
      <c r="A8" s="14"/>
      <c r="B8" s="15" t="s">
        <v>6</v>
      </c>
      <c r="C8" s="16" t="s">
        <v>7</v>
      </c>
      <c r="D8" s="16" t="s">
        <v>8</v>
      </c>
      <c r="E8" s="16" t="s">
        <v>9</v>
      </c>
      <c r="F8" s="16" t="s">
        <v>10</v>
      </c>
      <c r="G8" s="16" t="s">
        <v>11</v>
      </c>
      <c r="H8" s="16" t="s">
        <v>12</v>
      </c>
      <c r="I8" s="17" t="s">
        <v>13</v>
      </c>
      <c r="K8" s="14"/>
      <c r="L8" s="15" t="s">
        <v>6</v>
      </c>
      <c r="M8" s="16" t="s">
        <v>7</v>
      </c>
      <c r="N8" s="16" t="s">
        <v>8</v>
      </c>
      <c r="O8" s="16" t="s">
        <v>9</v>
      </c>
      <c r="P8" s="16" t="s">
        <v>10</v>
      </c>
      <c r="Q8" s="16" t="s">
        <v>11</v>
      </c>
      <c r="R8" s="16" t="s">
        <v>12</v>
      </c>
      <c r="S8" s="17" t="s">
        <v>13</v>
      </c>
      <c r="U8" s="14"/>
      <c r="V8" s="15" t="s">
        <v>6</v>
      </c>
      <c r="W8" s="16" t="s">
        <v>7</v>
      </c>
      <c r="X8" s="16" t="s">
        <v>8</v>
      </c>
      <c r="Y8" s="16" t="s">
        <v>9</v>
      </c>
      <c r="Z8" s="16" t="s">
        <v>10</v>
      </c>
      <c r="AA8" s="16" t="s">
        <v>11</v>
      </c>
      <c r="AB8" s="16" t="s">
        <v>12</v>
      </c>
      <c r="AC8" s="17" t="s">
        <v>13</v>
      </c>
    </row>
    <row r="9" spans="1:38" x14ac:dyDescent="0.25">
      <c r="A9" s="18">
        <v>1</v>
      </c>
      <c r="B9" s="2">
        <f>'Calibration 2.0'!B10</f>
        <v>1.1100000000000001</v>
      </c>
      <c r="C9" s="2">
        <f>'Calibration 2.0'!C10</f>
        <v>0.86</v>
      </c>
      <c r="D9" s="2">
        <f>'Calibration 2.0'!D10</f>
        <v>1.1200000000000001</v>
      </c>
      <c r="E9" s="2">
        <f>'Calibration 2.0'!E10</f>
        <v>1.36</v>
      </c>
      <c r="F9" s="2">
        <f>'Calibration 2.0'!F10</f>
        <v>2.08</v>
      </c>
      <c r="G9" s="2">
        <f>'Calibration 2.0'!G10</f>
        <v>1.69</v>
      </c>
      <c r="H9" s="2">
        <f>'Calibration 2.0'!H10</f>
        <v>1.41</v>
      </c>
      <c r="I9" s="2">
        <f>'Calibration 2.0'!I10</f>
        <v>1.28</v>
      </c>
      <c r="K9" s="18">
        <v>1</v>
      </c>
      <c r="L9" s="19">
        <f>(B9*$O$2)/($O$3-B9)</f>
        <v>13411.311053984578</v>
      </c>
      <c r="M9" s="19">
        <f t="shared" ref="M9:S21" si="0">(C9*$O$2)/($O$3-C9)</f>
        <v>9763.2850241545893</v>
      </c>
      <c r="N9" s="19">
        <f t="shared" si="0"/>
        <v>13567.010309278352</v>
      </c>
      <c r="O9" s="19">
        <f t="shared" si="0"/>
        <v>17560.439560439565</v>
      </c>
      <c r="P9" s="19">
        <f t="shared" si="0"/>
        <v>33479.452054794521</v>
      </c>
      <c r="Q9" s="19">
        <f t="shared" si="0"/>
        <v>23996.978851963744</v>
      </c>
      <c r="R9" s="19">
        <f t="shared" si="0"/>
        <v>18459.610027855153</v>
      </c>
      <c r="S9" s="19">
        <f t="shared" si="0"/>
        <v>16172.04301075269</v>
      </c>
      <c r="U9" s="18">
        <v>1</v>
      </c>
      <c r="V9" s="19">
        <f>L9</f>
        <v>13411.311053984578</v>
      </c>
      <c r="W9" s="19">
        <f t="shared" ref="W9:AC21" si="1">M9</f>
        <v>9763.2850241545893</v>
      </c>
      <c r="X9" s="19">
        <f t="shared" si="1"/>
        <v>13567.010309278352</v>
      </c>
      <c r="Y9" s="19">
        <f t="shared" si="1"/>
        <v>17560.439560439565</v>
      </c>
      <c r="Z9" s="19">
        <f t="shared" si="1"/>
        <v>33479.452054794521</v>
      </c>
      <c r="AA9" s="19">
        <f t="shared" si="1"/>
        <v>23996.978851963744</v>
      </c>
      <c r="AB9" s="19">
        <f t="shared" si="1"/>
        <v>18459.610027855153</v>
      </c>
      <c r="AC9" s="19">
        <f t="shared" si="1"/>
        <v>16172.04301075269</v>
      </c>
    </row>
    <row r="10" spans="1:38" x14ac:dyDescent="0.25">
      <c r="A10" s="20">
        <v>2</v>
      </c>
      <c r="B10" s="2">
        <f>'Calibration 2.0'!B11</f>
        <v>0.94</v>
      </c>
      <c r="C10" s="2">
        <f>'Calibration 2.0'!C11</f>
        <v>1.31</v>
      </c>
      <c r="D10" s="2">
        <f>'Calibration 2.0'!D11</f>
        <v>1.57</v>
      </c>
      <c r="E10" s="2">
        <f>'Calibration 2.0'!E11</f>
        <v>1.21</v>
      </c>
      <c r="F10" s="2">
        <f>'Calibration 2.0'!F11</f>
        <v>1.74</v>
      </c>
      <c r="G10" s="2">
        <f>'Calibration 2.0'!G11</f>
        <v>1.24</v>
      </c>
      <c r="H10" s="2">
        <f>'Calibration 2.0'!H11</f>
        <v>2.0499999999999998</v>
      </c>
      <c r="I10" s="2">
        <f>'Calibration 2.0'!I11</f>
        <v>1.1299999999999999</v>
      </c>
      <c r="K10" s="20">
        <v>2</v>
      </c>
      <c r="L10" s="19">
        <f t="shared" ref="L10:L21" si="2">(B10*$O$2)/($O$3-B10)</f>
        <v>10881.773399014777</v>
      </c>
      <c r="M10" s="19">
        <f t="shared" si="0"/>
        <v>16685.636856368565</v>
      </c>
      <c r="N10" s="19">
        <f t="shared" si="0"/>
        <v>21513.119533527697</v>
      </c>
      <c r="O10" s="19">
        <f t="shared" si="0"/>
        <v>15005.277044854882</v>
      </c>
      <c r="P10" s="19">
        <f t="shared" si="0"/>
        <v>25085.88957055215</v>
      </c>
      <c r="Q10" s="19">
        <f t="shared" si="0"/>
        <v>15500</v>
      </c>
      <c r="R10" s="19">
        <f t="shared" si="0"/>
        <v>32661.016949152534</v>
      </c>
      <c r="S10" s="19">
        <f t="shared" si="0"/>
        <v>13723.514211886302</v>
      </c>
      <c r="U10" s="20">
        <v>2</v>
      </c>
      <c r="V10" s="19">
        <f t="shared" ref="V10:V21" si="3">L10</f>
        <v>10881.773399014777</v>
      </c>
      <c r="W10" s="19">
        <f t="shared" si="1"/>
        <v>16685.636856368565</v>
      </c>
      <c r="X10" s="19">
        <f t="shared" si="1"/>
        <v>21513.119533527697</v>
      </c>
      <c r="Y10" s="19">
        <f t="shared" si="1"/>
        <v>15005.277044854882</v>
      </c>
      <c r="Z10" s="19">
        <f t="shared" si="1"/>
        <v>25085.88957055215</v>
      </c>
      <c r="AA10" s="19">
        <f t="shared" si="1"/>
        <v>15500</v>
      </c>
      <c r="AB10" s="19">
        <f t="shared" si="1"/>
        <v>32661.016949152534</v>
      </c>
      <c r="AC10" s="19">
        <f t="shared" si="1"/>
        <v>13723.514211886302</v>
      </c>
      <c r="AE10" s="2">
        <v>13411.311053984578</v>
      </c>
      <c r="AF10" s="2">
        <v>9763.2850241545893</v>
      </c>
      <c r="AG10" s="2">
        <v>13567.010309278352</v>
      </c>
      <c r="AH10" s="2">
        <v>17560.439560439565</v>
      </c>
      <c r="AI10" s="2">
        <v>33479.452054794521</v>
      </c>
      <c r="AJ10" s="2">
        <v>23996.978851963744</v>
      </c>
      <c r="AK10" s="2">
        <v>18459.610027855153</v>
      </c>
      <c r="AL10" s="2">
        <v>16172.04301075269</v>
      </c>
    </row>
    <row r="11" spans="1:38" x14ac:dyDescent="0.25">
      <c r="A11" s="20">
        <v>3</v>
      </c>
      <c r="B11" s="2">
        <f>'Calibration 2.0'!B12</f>
        <v>1.33</v>
      </c>
      <c r="C11" s="2">
        <f>'Calibration 2.0'!C12</f>
        <v>0.92</v>
      </c>
      <c r="D11" s="2">
        <f>'Calibration 2.0'!D12</f>
        <v>2.0699999999999998</v>
      </c>
      <c r="E11" s="2">
        <f>'Calibration 2.0'!E12</f>
        <v>2.09</v>
      </c>
      <c r="F11" s="2">
        <f>'Calibration 2.0'!F12</f>
        <v>2.33</v>
      </c>
      <c r="G11" s="2">
        <f>'Calibration 2.0'!G12</f>
        <v>0.79</v>
      </c>
      <c r="H11" s="2">
        <f>'Calibration 2.0'!H12</f>
        <v>1.66</v>
      </c>
      <c r="I11" s="2">
        <f>'Calibration 2.0'!I12</f>
        <v>1.58</v>
      </c>
      <c r="K11" s="20">
        <v>3</v>
      </c>
      <c r="L11" s="19">
        <f t="shared" si="2"/>
        <v>17032.697547683925</v>
      </c>
      <c r="M11" s="19">
        <f t="shared" si="0"/>
        <v>10598.039215686274</v>
      </c>
      <c r="N11" s="19">
        <f t="shared" si="0"/>
        <v>33204.778156996581</v>
      </c>
      <c r="O11" s="19">
        <f t="shared" si="0"/>
        <v>33756.013745704469</v>
      </c>
      <c r="P11" s="19">
        <f t="shared" si="0"/>
        <v>41014.981273408244</v>
      </c>
      <c r="Q11" s="19">
        <f t="shared" si="0"/>
        <v>8819.4774346793347</v>
      </c>
      <c r="R11" s="19">
        <f t="shared" si="0"/>
        <v>23359.281437125748</v>
      </c>
      <c r="S11" s="19">
        <f t="shared" si="0"/>
        <v>21713.450292397662</v>
      </c>
      <c r="U11" s="20">
        <v>3</v>
      </c>
      <c r="V11" s="19">
        <f t="shared" si="3"/>
        <v>17032.697547683925</v>
      </c>
      <c r="W11" s="19">
        <f t="shared" si="1"/>
        <v>10598.039215686274</v>
      </c>
      <c r="X11" s="19">
        <f t="shared" si="1"/>
        <v>33204.778156996581</v>
      </c>
      <c r="Y11" s="19">
        <f t="shared" si="1"/>
        <v>33756.013745704469</v>
      </c>
      <c r="Z11" s="19">
        <f t="shared" si="1"/>
        <v>41014.981273408244</v>
      </c>
      <c r="AA11" s="19">
        <f t="shared" si="1"/>
        <v>8819.4774346793347</v>
      </c>
      <c r="AB11" s="19">
        <f t="shared" si="1"/>
        <v>23359.281437125748</v>
      </c>
      <c r="AC11" s="19">
        <f t="shared" si="1"/>
        <v>21713.450292397662</v>
      </c>
      <c r="AE11" s="2">
        <v>10881.773399014777</v>
      </c>
      <c r="AF11" s="2">
        <v>16685.636856368565</v>
      </c>
      <c r="AG11" s="2">
        <v>21513.119533527697</v>
      </c>
      <c r="AH11" s="2">
        <v>15005.277044854882</v>
      </c>
      <c r="AI11" s="2">
        <v>25085.88957055215</v>
      </c>
      <c r="AJ11" s="2">
        <v>15500</v>
      </c>
      <c r="AK11" s="2">
        <v>32661.016949152534</v>
      </c>
      <c r="AL11" s="2">
        <v>13723.514211886302</v>
      </c>
    </row>
    <row r="12" spans="1:38" x14ac:dyDescent="0.25">
      <c r="A12" s="20">
        <v>4</v>
      </c>
      <c r="B12" s="2">
        <f>'Calibration 2.0'!B13</f>
        <v>1.02</v>
      </c>
      <c r="C12" s="2">
        <f>'Calibration 2.0'!C13</f>
        <v>0.84</v>
      </c>
      <c r="D12" s="2">
        <f>'Calibration 2.0'!D13</f>
        <v>4.9800000000000004</v>
      </c>
      <c r="E12" s="2">
        <f>'Calibration 2.0'!E13</f>
        <v>2.4700000000000002</v>
      </c>
      <c r="F12" s="2">
        <f>'Calibration 2.0'!F13</f>
        <v>1.04</v>
      </c>
      <c r="G12" s="2">
        <f>'Calibration 2.0'!G13</f>
        <v>0.98</v>
      </c>
      <c r="H12" s="2">
        <f>'Calibration 2.0'!H13</f>
        <v>1.32</v>
      </c>
      <c r="I12" s="2">
        <f>'Calibration 2.0'!I13</f>
        <v>1.85</v>
      </c>
      <c r="K12" s="20">
        <v>4</v>
      </c>
      <c r="L12" s="19">
        <f t="shared" si="2"/>
        <v>12045.226130653265</v>
      </c>
      <c r="M12" s="19">
        <f t="shared" si="0"/>
        <v>9490.3846153846152</v>
      </c>
      <c r="N12" s="19">
        <f t="shared" si="0"/>
        <v>11703000.000000251</v>
      </c>
      <c r="O12" s="19">
        <f t="shared" si="0"/>
        <v>45885.375494071159</v>
      </c>
      <c r="P12" s="19">
        <f t="shared" si="0"/>
        <v>12343.434343434343</v>
      </c>
      <c r="Q12" s="19">
        <f t="shared" si="0"/>
        <v>11457.711442786071</v>
      </c>
      <c r="R12" s="19">
        <f t="shared" si="0"/>
        <v>16858.695652173916</v>
      </c>
      <c r="S12" s="19">
        <f t="shared" si="0"/>
        <v>27603.174603174604</v>
      </c>
      <c r="U12" s="20">
        <v>4</v>
      </c>
      <c r="V12" s="19">
        <f t="shared" si="3"/>
        <v>12045.226130653265</v>
      </c>
      <c r="W12" s="19">
        <f t="shared" si="1"/>
        <v>9490.3846153846152</v>
      </c>
      <c r="X12" s="19">
        <f>N12</f>
        <v>11703000.000000251</v>
      </c>
      <c r="Y12" s="19">
        <f t="shared" si="1"/>
        <v>45885.375494071159</v>
      </c>
      <c r="Z12" s="19">
        <f t="shared" si="1"/>
        <v>12343.434343434343</v>
      </c>
      <c r="AA12" s="19">
        <f t="shared" si="1"/>
        <v>11457.711442786071</v>
      </c>
      <c r="AB12" s="19">
        <f t="shared" si="1"/>
        <v>16858.695652173916</v>
      </c>
      <c r="AC12" s="19">
        <f t="shared" si="1"/>
        <v>27603.174603174604</v>
      </c>
      <c r="AE12" s="2">
        <v>17032.697547683925</v>
      </c>
      <c r="AF12" s="2">
        <v>10598.039215686274</v>
      </c>
      <c r="AG12" s="2">
        <v>33204.778156996581</v>
      </c>
      <c r="AH12" s="2">
        <v>33756.013745704469</v>
      </c>
      <c r="AI12" s="2">
        <v>41014.981273408244</v>
      </c>
      <c r="AJ12" s="2">
        <v>8819.4774346793347</v>
      </c>
      <c r="AK12" s="2">
        <v>23359.281437125748</v>
      </c>
      <c r="AL12" s="2">
        <v>21713.450292397662</v>
      </c>
    </row>
    <row r="13" spans="1:38" x14ac:dyDescent="0.25">
      <c r="A13" s="20">
        <v>5</v>
      </c>
      <c r="B13" s="2">
        <f>'Calibration 2.0'!B14</f>
        <v>1.33</v>
      </c>
      <c r="C13" s="2">
        <f>'Calibration 2.0'!C14</f>
        <v>0.63</v>
      </c>
      <c r="D13" s="2">
        <f>'Calibration 2.0'!D14</f>
        <v>3.88</v>
      </c>
      <c r="E13" s="2">
        <f>'Calibration 2.0'!E14</f>
        <v>1.1000000000000001</v>
      </c>
      <c r="F13" s="2">
        <f>'Calibration 2.0'!F14</f>
        <v>1.1100000000000001</v>
      </c>
      <c r="G13" s="2">
        <f>'Calibration 2.0'!G14</f>
        <v>0.99</v>
      </c>
      <c r="H13" s="2">
        <f>'Calibration 2.0'!H14</f>
        <v>1.47</v>
      </c>
      <c r="I13" s="2">
        <f>'Calibration 2.0'!I14</f>
        <v>0.8</v>
      </c>
      <c r="K13" s="20">
        <v>5</v>
      </c>
      <c r="L13" s="19">
        <f t="shared" si="2"/>
        <v>17032.697547683925</v>
      </c>
      <c r="M13" s="19">
        <f t="shared" si="0"/>
        <v>6775.7437070938213</v>
      </c>
      <c r="N13" s="19">
        <f t="shared" si="0"/>
        <v>162821.42857142855</v>
      </c>
      <c r="O13" s="19">
        <f t="shared" si="0"/>
        <v>13256.410256410258</v>
      </c>
      <c r="P13" s="19">
        <f t="shared" si="0"/>
        <v>13411.311053984578</v>
      </c>
      <c r="Q13" s="19">
        <f t="shared" si="0"/>
        <v>11603.491271820449</v>
      </c>
      <c r="R13" s="19">
        <f t="shared" si="0"/>
        <v>19572.237960339942</v>
      </c>
      <c r="S13" s="19">
        <f t="shared" si="0"/>
        <v>8952.3809523809523</v>
      </c>
      <c r="U13" s="20">
        <v>5</v>
      </c>
      <c r="V13" s="19">
        <f t="shared" si="3"/>
        <v>17032.697547683925</v>
      </c>
      <c r="W13" s="19">
        <f t="shared" si="1"/>
        <v>6775.7437070938213</v>
      </c>
      <c r="X13" s="19">
        <f t="shared" si="1"/>
        <v>162821.42857142855</v>
      </c>
      <c r="Y13" s="19">
        <f t="shared" si="1"/>
        <v>13256.410256410258</v>
      </c>
      <c r="Z13" s="19">
        <f t="shared" si="1"/>
        <v>13411.311053984578</v>
      </c>
      <c r="AA13" s="19">
        <f t="shared" si="1"/>
        <v>11603.491271820449</v>
      </c>
      <c r="AB13" s="19">
        <f t="shared" si="1"/>
        <v>19572.237960339942</v>
      </c>
      <c r="AC13" s="19">
        <f t="shared" si="1"/>
        <v>8952.3809523809523</v>
      </c>
      <c r="AE13" s="2">
        <v>12045.226130653265</v>
      </c>
      <c r="AF13" s="2">
        <v>9490.3846153846152</v>
      </c>
      <c r="AG13" s="2">
        <v>11703000.000000251</v>
      </c>
      <c r="AH13" s="2">
        <v>45885.375494071159</v>
      </c>
      <c r="AI13" s="2">
        <v>12343.434343434343</v>
      </c>
      <c r="AJ13" s="2">
        <v>11457.711442786071</v>
      </c>
      <c r="AK13" s="2">
        <v>16858.695652173916</v>
      </c>
      <c r="AL13" s="2">
        <v>27603.174603174604</v>
      </c>
    </row>
    <row r="14" spans="1:38" x14ac:dyDescent="0.25">
      <c r="A14" s="20">
        <v>6</v>
      </c>
      <c r="B14" s="2">
        <f>'Calibration 2.0'!B15</f>
        <v>1.62</v>
      </c>
      <c r="C14" s="2">
        <f>'Calibration 2.0'!C15</f>
        <v>1.05</v>
      </c>
      <c r="D14" s="2">
        <f>'Calibration 2.0'!D15</f>
        <v>1.6</v>
      </c>
      <c r="E14" s="2">
        <f>'Calibration 2.0'!E15</f>
        <v>1.31</v>
      </c>
      <c r="F14" s="2">
        <f>'Calibration 2.0'!F15</f>
        <v>0.98</v>
      </c>
      <c r="G14" s="2">
        <f>'Calibration 2.0'!G15</f>
        <v>0.93</v>
      </c>
      <c r="H14" s="2">
        <f>'Calibration 2.0'!H15</f>
        <v>0.21</v>
      </c>
      <c r="I14" s="2">
        <f>'Calibration 2.0'!I15</f>
        <v>0.76</v>
      </c>
      <c r="K14" s="20">
        <v>6</v>
      </c>
      <c r="L14" s="19">
        <f t="shared" si="2"/>
        <v>22526.627218934911</v>
      </c>
      <c r="M14" s="19">
        <f t="shared" si="0"/>
        <v>12493.670886075948</v>
      </c>
      <c r="N14" s="19">
        <f t="shared" si="0"/>
        <v>22117.647058823532</v>
      </c>
      <c r="O14" s="19">
        <f t="shared" si="0"/>
        <v>16685.636856368565</v>
      </c>
      <c r="P14" s="19">
        <f t="shared" si="0"/>
        <v>11457.711442786071</v>
      </c>
      <c r="Q14" s="19">
        <f t="shared" si="0"/>
        <v>10739.557739557738</v>
      </c>
      <c r="R14" s="19">
        <f t="shared" si="0"/>
        <v>2060.5427974947806</v>
      </c>
      <c r="S14" s="19">
        <f t="shared" si="0"/>
        <v>8424.5283018867922</v>
      </c>
      <c r="U14" s="20">
        <v>6</v>
      </c>
      <c r="V14" s="19">
        <f t="shared" si="3"/>
        <v>22526.627218934911</v>
      </c>
      <c r="W14" s="19">
        <f t="shared" si="1"/>
        <v>12493.670886075948</v>
      </c>
      <c r="X14" s="19">
        <f t="shared" si="1"/>
        <v>22117.647058823532</v>
      </c>
      <c r="Y14" s="19">
        <f t="shared" si="1"/>
        <v>16685.636856368565</v>
      </c>
      <c r="Z14" s="19">
        <f t="shared" si="1"/>
        <v>11457.711442786071</v>
      </c>
      <c r="AA14" s="19">
        <f t="shared" si="1"/>
        <v>10739.557739557738</v>
      </c>
      <c r="AB14" s="19">
        <f t="shared" si="1"/>
        <v>2060.5427974947806</v>
      </c>
      <c r="AC14" s="19">
        <f t="shared" si="1"/>
        <v>8424.5283018867922</v>
      </c>
      <c r="AE14" s="2">
        <v>17032.697547683925</v>
      </c>
      <c r="AF14" s="2">
        <v>6775.7437070938213</v>
      </c>
      <c r="AG14" s="2">
        <v>162821.42857142855</v>
      </c>
      <c r="AH14" s="2">
        <v>13256.410256410258</v>
      </c>
      <c r="AI14" s="2">
        <v>13411.311053984578</v>
      </c>
      <c r="AJ14" s="2">
        <v>11603.491271820449</v>
      </c>
      <c r="AK14" s="2">
        <v>19572.237960339942</v>
      </c>
      <c r="AL14" s="2">
        <v>8952.3809523809523</v>
      </c>
    </row>
    <row r="15" spans="1:38" x14ac:dyDescent="0.25">
      <c r="A15" s="20">
        <v>7</v>
      </c>
      <c r="B15" s="2">
        <f>'Calibration 2.0'!B16</f>
        <v>0.77</v>
      </c>
      <c r="C15" s="2">
        <f>'Calibration 2.0'!C16</f>
        <v>1.17</v>
      </c>
      <c r="D15" s="2">
        <f>'Calibration 2.0'!D16</f>
        <v>2.42</v>
      </c>
      <c r="E15" s="2">
        <f>'Calibration 2.0'!E16</f>
        <v>1.21</v>
      </c>
      <c r="F15" s="2">
        <f>'Calibration 2.0'!F16</f>
        <v>0.79</v>
      </c>
      <c r="G15" s="2">
        <f>'Calibration 2.0'!G16</f>
        <v>0.94</v>
      </c>
      <c r="H15" s="2">
        <f>'Calibration 2.0'!H16</f>
        <v>1.61</v>
      </c>
      <c r="I15" s="2">
        <f>'Calibration 2.0'!I16</f>
        <v>1.29</v>
      </c>
      <c r="K15" s="20">
        <v>7</v>
      </c>
      <c r="L15" s="19">
        <f t="shared" si="2"/>
        <v>8555.5555555555547</v>
      </c>
      <c r="M15" s="19">
        <f t="shared" si="0"/>
        <v>14357.702349869451</v>
      </c>
      <c r="N15" s="19">
        <f t="shared" si="0"/>
        <v>44085.271317829458</v>
      </c>
      <c r="O15" s="19">
        <f t="shared" si="0"/>
        <v>15005.277044854882</v>
      </c>
      <c r="P15" s="19">
        <f t="shared" si="0"/>
        <v>8819.4774346793347</v>
      </c>
      <c r="Q15" s="19">
        <f t="shared" si="0"/>
        <v>10881.773399014777</v>
      </c>
      <c r="R15" s="19">
        <f t="shared" si="0"/>
        <v>22321.533923303836</v>
      </c>
      <c r="S15" s="19">
        <f t="shared" si="0"/>
        <v>16342.318059299192</v>
      </c>
      <c r="U15" s="20">
        <v>7</v>
      </c>
      <c r="V15" s="19">
        <f t="shared" si="3"/>
        <v>8555.5555555555547</v>
      </c>
      <c r="W15" s="19">
        <f t="shared" si="1"/>
        <v>14357.702349869451</v>
      </c>
      <c r="X15" s="19">
        <f t="shared" si="1"/>
        <v>44085.271317829458</v>
      </c>
      <c r="Y15" s="19">
        <f t="shared" si="1"/>
        <v>15005.277044854882</v>
      </c>
      <c r="Z15" s="19">
        <f t="shared" si="1"/>
        <v>8819.4774346793347</v>
      </c>
      <c r="AA15" s="19">
        <f t="shared" si="1"/>
        <v>10881.773399014777</v>
      </c>
      <c r="AB15" s="19">
        <f t="shared" si="1"/>
        <v>22321.533923303836</v>
      </c>
      <c r="AC15" s="19">
        <f t="shared" si="1"/>
        <v>16342.318059299192</v>
      </c>
      <c r="AE15" s="2">
        <v>22526.627218934911</v>
      </c>
      <c r="AF15" s="2">
        <v>12493.670886075948</v>
      </c>
      <c r="AG15" s="2">
        <v>22117.647058823532</v>
      </c>
      <c r="AH15" s="2">
        <v>16685.636856368565</v>
      </c>
      <c r="AI15" s="2">
        <v>11457.711442786071</v>
      </c>
      <c r="AJ15" s="2">
        <v>10739.557739557738</v>
      </c>
      <c r="AK15" s="2">
        <v>2060.5427974947806</v>
      </c>
      <c r="AL15" s="2">
        <v>8424.5283018867922</v>
      </c>
    </row>
    <row r="16" spans="1:38" x14ac:dyDescent="0.25">
      <c r="A16" s="20">
        <v>8</v>
      </c>
      <c r="B16" s="2">
        <f>'Calibration 2.0'!B17</f>
        <v>1.0900000000000001</v>
      </c>
      <c r="C16" s="2">
        <f>'Calibration 2.0'!C17</f>
        <v>0.96</v>
      </c>
      <c r="D16" s="2">
        <f>'Calibration 2.0'!D17</f>
        <v>4.9800000000000004</v>
      </c>
      <c r="E16" s="2">
        <f>'Calibration 2.0'!E17</f>
        <v>1.51</v>
      </c>
      <c r="F16" s="2">
        <f>'Calibration 2.0'!F17</f>
        <v>1.51</v>
      </c>
      <c r="G16" s="2">
        <f>'Calibration 2.0'!G17</f>
        <v>1.0900000000000001</v>
      </c>
      <c r="H16" s="2">
        <f>'Calibration 2.0'!H17</f>
        <v>1.3</v>
      </c>
      <c r="I16" s="2">
        <f>'Calibration 2.0'!I17</f>
        <v>0.92</v>
      </c>
      <c r="K16" s="20">
        <v>8</v>
      </c>
      <c r="L16" s="19">
        <f t="shared" si="2"/>
        <v>13102.301790281332</v>
      </c>
      <c r="M16" s="19">
        <f t="shared" si="0"/>
        <v>11168.316831683169</v>
      </c>
      <c r="N16" s="19">
        <f t="shared" si="0"/>
        <v>11703000.000000251</v>
      </c>
      <c r="O16" s="19">
        <f t="shared" si="0"/>
        <v>20335.243553008593</v>
      </c>
      <c r="P16" s="19">
        <f t="shared" si="0"/>
        <v>20335.243553008593</v>
      </c>
      <c r="Q16" s="19">
        <f t="shared" si="0"/>
        <v>13102.301790281332</v>
      </c>
      <c r="R16" s="19">
        <f t="shared" si="0"/>
        <v>16513.513513513513</v>
      </c>
      <c r="S16" s="19">
        <f t="shared" si="0"/>
        <v>10598.039215686274</v>
      </c>
      <c r="U16" s="20">
        <v>8</v>
      </c>
      <c r="V16" s="19">
        <f t="shared" si="3"/>
        <v>13102.301790281332</v>
      </c>
      <c r="W16" s="19">
        <f t="shared" si="1"/>
        <v>11168.316831683169</v>
      </c>
      <c r="X16" s="19">
        <f t="shared" si="1"/>
        <v>11703000.000000251</v>
      </c>
      <c r="Y16" s="19">
        <f t="shared" si="1"/>
        <v>20335.243553008593</v>
      </c>
      <c r="Z16" s="19">
        <f t="shared" si="1"/>
        <v>20335.243553008593</v>
      </c>
      <c r="AA16" s="19">
        <f t="shared" si="1"/>
        <v>13102.301790281332</v>
      </c>
      <c r="AB16" s="19">
        <f t="shared" si="1"/>
        <v>16513.513513513513</v>
      </c>
      <c r="AC16" s="19">
        <f t="shared" si="1"/>
        <v>10598.039215686274</v>
      </c>
      <c r="AE16" s="2">
        <v>8555.5555555555547</v>
      </c>
      <c r="AF16" s="2">
        <v>14357.702349869451</v>
      </c>
      <c r="AG16" s="2">
        <v>44085.271317829458</v>
      </c>
      <c r="AH16" s="2">
        <v>15005.277044854882</v>
      </c>
      <c r="AI16" s="2">
        <v>8819.4774346793347</v>
      </c>
      <c r="AJ16" s="2">
        <v>10881.773399014777</v>
      </c>
      <c r="AK16" s="2">
        <v>22321.533923303836</v>
      </c>
      <c r="AL16" s="2">
        <v>16342.318059299192</v>
      </c>
    </row>
    <row r="17" spans="1:38" x14ac:dyDescent="0.25">
      <c r="A17" s="20">
        <v>9</v>
      </c>
      <c r="B17" s="2">
        <f>'Calibration 2.0'!B18</f>
        <v>0.85</v>
      </c>
      <c r="C17" s="2">
        <f>'Calibration 2.0'!C18</f>
        <v>1.81</v>
      </c>
      <c r="D17" s="2">
        <f>'Calibration 2.0'!D18</f>
        <v>0.91</v>
      </c>
      <c r="E17" s="2">
        <f>'Calibration 2.0'!E18</f>
        <v>0.82</v>
      </c>
      <c r="F17" s="2">
        <f>'Calibration 2.0'!F18</f>
        <v>1.9</v>
      </c>
      <c r="G17" s="2">
        <f>'Calibration 2.0'!G18</f>
        <v>0.98</v>
      </c>
      <c r="H17" s="2">
        <f>'Calibration 2.0'!H18</f>
        <v>1.94</v>
      </c>
      <c r="I17" s="2">
        <f>'Calibration 2.0'!I18</f>
        <v>1.03</v>
      </c>
      <c r="K17" s="20">
        <v>9</v>
      </c>
      <c r="L17" s="19">
        <f t="shared" si="2"/>
        <v>9626.5060240963849</v>
      </c>
      <c r="M17" s="19">
        <f t="shared" si="0"/>
        <v>26667.711598746082</v>
      </c>
      <c r="N17" s="19">
        <f t="shared" si="0"/>
        <v>10457.212713936431</v>
      </c>
      <c r="O17" s="19">
        <f t="shared" si="0"/>
        <v>9220.0956937799056</v>
      </c>
      <c r="P17" s="19">
        <f t="shared" si="0"/>
        <v>28806.451612903224</v>
      </c>
      <c r="Q17" s="19">
        <f t="shared" si="0"/>
        <v>11457.711442786071</v>
      </c>
      <c r="R17" s="19">
        <f t="shared" si="0"/>
        <v>29797.385620915033</v>
      </c>
      <c r="S17" s="19">
        <f t="shared" si="0"/>
        <v>12193.954659949623</v>
      </c>
      <c r="U17" s="20">
        <v>9</v>
      </c>
      <c r="V17" s="19">
        <f t="shared" si="3"/>
        <v>9626.5060240963849</v>
      </c>
      <c r="W17" s="19">
        <f t="shared" si="1"/>
        <v>26667.711598746082</v>
      </c>
      <c r="X17" s="19">
        <f t="shared" si="1"/>
        <v>10457.212713936431</v>
      </c>
      <c r="Y17" s="19">
        <f t="shared" si="1"/>
        <v>9220.0956937799056</v>
      </c>
      <c r="Z17" s="19">
        <f t="shared" si="1"/>
        <v>28806.451612903224</v>
      </c>
      <c r="AA17" s="19">
        <f t="shared" si="1"/>
        <v>11457.711442786071</v>
      </c>
      <c r="AB17" s="19">
        <f t="shared" si="1"/>
        <v>29797.385620915033</v>
      </c>
      <c r="AC17" s="19">
        <f t="shared" si="1"/>
        <v>12193.954659949623</v>
      </c>
      <c r="AE17" s="2">
        <v>13102.301790281332</v>
      </c>
      <c r="AF17" s="2">
        <v>11168.316831683169</v>
      </c>
      <c r="AG17" s="2">
        <v>11703000.000000251</v>
      </c>
      <c r="AH17" s="2">
        <v>20335.243553008593</v>
      </c>
      <c r="AI17" s="2">
        <v>20335.243553008593</v>
      </c>
      <c r="AJ17" s="2">
        <v>13102.301790281332</v>
      </c>
      <c r="AK17" s="2">
        <v>16513.513513513513</v>
      </c>
      <c r="AL17" s="2">
        <v>10598.039215686274</v>
      </c>
    </row>
    <row r="18" spans="1:38" x14ac:dyDescent="0.25">
      <c r="A18" s="20">
        <v>10</v>
      </c>
      <c r="B18" s="2">
        <f>'Calibration 2.0'!B19</f>
        <v>1.62</v>
      </c>
      <c r="C18" s="2">
        <f>'Calibration 2.0'!C19</f>
        <v>1.68</v>
      </c>
      <c r="D18" s="2">
        <f>'Calibration 2.0'!D19</f>
        <v>1.58</v>
      </c>
      <c r="E18" s="2">
        <f>'Calibration 2.0'!E19</f>
        <v>1.03</v>
      </c>
      <c r="F18" s="2">
        <f>'Calibration 2.0'!F19</f>
        <v>1.31</v>
      </c>
      <c r="G18" s="2">
        <f>'Calibration 2.0'!G19</f>
        <v>1.66</v>
      </c>
      <c r="H18" s="2">
        <f>'Calibration 2.0'!H19</f>
        <v>1.98</v>
      </c>
      <c r="I18" s="2">
        <f>'Calibration 2.0'!I19</f>
        <v>0.97</v>
      </c>
      <c r="K18" s="20">
        <v>10</v>
      </c>
      <c r="L18" s="19">
        <f t="shared" si="2"/>
        <v>22526.627218934911</v>
      </c>
      <c r="M18" s="19">
        <f t="shared" si="0"/>
        <v>23783.132530120482</v>
      </c>
      <c r="N18" s="19">
        <f t="shared" si="0"/>
        <v>21713.450292397662</v>
      </c>
      <c r="O18" s="19">
        <f t="shared" si="0"/>
        <v>12193.954659949623</v>
      </c>
      <c r="P18" s="19">
        <f t="shared" si="0"/>
        <v>16685.636856368565</v>
      </c>
      <c r="Q18" s="19">
        <f t="shared" si="0"/>
        <v>23359.281437125748</v>
      </c>
      <c r="R18" s="19">
        <f t="shared" si="0"/>
        <v>30814.569536423842</v>
      </c>
      <c r="S18" s="19">
        <f t="shared" si="0"/>
        <v>11312.655086848634</v>
      </c>
      <c r="U18" s="20">
        <v>10</v>
      </c>
      <c r="V18" s="19">
        <f t="shared" si="3"/>
        <v>22526.627218934911</v>
      </c>
      <c r="W18" s="19">
        <f t="shared" si="1"/>
        <v>23783.132530120482</v>
      </c>
      <c r="X18" s="19">
        <f t="shared" si="1"/>
        <v>21713.450292397662</v>
      </c>
      <c r="Y18" s="19">
        <f t="shared" si="1"/>
        <v>12193.954659949623</v>
      </c>
      <c r="Z18" s="19">
        <f t="shared" si="1"/>
        <v>16685.636856368565</v>
      </c>
      <c r="AA18" s="19">
        <f t="shared" si="1"/>
        <v>23359.281437125748</v>
      </c>
      <c r="AB18" s="19">
        <f t="shared" si="1"/>
        <v>30814.569536423842</v>
      </c>
      <c r="AC18" s="19">
        <f t="shared" si="1"/>
        <v>11312.655086848634</v>
      </c>
      <c r="AE18" s="2">
        <v>9626.5060240963849</v>
      </c>
      <c r="AF18" s="2">
        <v>26667.711598746082</v>
      </c>
      <c r="AG18" s="2">
        <v>10457.212713936431</v>
      </c>
      <c r="AH18" s="2">
        <v>9220.0956937799056</v>
      </c>
      <c r="AI18" s="2">
        <v>28806.451612903224</v>
      </c>
      <c r="AJ18" s="2">
        <v>11457.711442786071</v>
      </c>
      <c r="AK18" s="2">
        <v>29797.385620915033</v>
      </c>
      <c r="AL18" s="2">
        <v>12193.954659949623</v>
      </c>
    </row>
    <row r="19" spans="1:38" x14ac:dyDescent="0.25">
      <c r="A19" s="20">
        <v>11</v>
      </c>
      <c r="B19" s="2">
        <f>'Calibration 2.0'!B20</f>
        <v>1.89</v>
      </c>
      <c r="C19" s="2">
        <f>'Calibration 2.0'!C20</f>
        <v>1.52</v>
      </c>
      <c r="D19" s="2">
        <f>'Calibration 2.0'!D20</f>
        <v>1.36</v>
      </c>
      <c r="E19" s="2">
        <f>'Calibration 2.0'!E20</f>
        <v>1.1299999999999999</v>
      </c>
      <c r="F19" s="2">
        <f>'Calibration 2.0'!F20</f>
        <v>0.87</v>
      </c>
      <c r="G19" s="2">
        <f>'Calibration 2.0'!G20</f>
        <v>1.05</v>
      </c>
      <c r="H19" s="2">
        <f>'Calibration 2.0'!H20</f>
        <v>1.17</v>
      </c>
      <c r="I19" s="2">
        <f>'Calibration 2.0'!I20</f>
        <v>1.2</v>
      </c>
      <c r="K19" s="20">
        <v>11</v>
      </c>
      <c r="L19" s="19">
        <f t="shared" si="2"/>
        <v>28562.700964630221</v>
      </c>
      <c r="M19" s="19">
        <f t="shared" si="0"/>
        <v>20528.735632183907</v>
      </c>
      <c r="N19" s="19">
        <f t="shared" si="0"/>
        <v>17560.439560439565</v>
      </c>
      <c r="O19" s="19">
        <f t="shared" si="0"/>
        <v>13723.514211886302</v>
      </c>
      <c r="P19" s="19">
        <f t="shared" si="0"/>
        <v>9900.7263922518159</v>
      </c>
      <c r="Q19" s="19">
        <f t="shared" si="0"/>
        <v>12493.670886075948</v>
      </c>
      <c r="R19" s="19">
        <f t="shared" si="0"/>
        <v>14357.702349869451</v>
      </c>
      <c r="S19" s="19">
        <f t="shared" si="0"/>
        <v>14842.105263157895</v>
      </c>
      <c r="U19" s="20">
        <v>11</v>
      </c>
      <c r="V19" s="19">
        <f t="shared" si="3"/>
        <v>28562.700964630221</v>
      </c>
      <c r="W19" s="19">
        <f t="shared" si="1"/>
        <v>20528.735632183907</v>
      </c>
      <c r="X19" s="19">
        <f t="shared" si="1"/>
        <v>17560.439560439565</v>
      </c>
      <c r="Y19" s="19">
        <f t="shared" si="1"/>
        <v>13723.514211886302</v>
      </c>
      <c r="Z19" s="19">
        <f t="shared" si="1"/>
        <v>9900.7263922518159</v>
      </c>
      <c r="AA19" s="19">
        <f t="shared" si="1"/>
        <v>12493.670886075948</v>
      </c>
      <c r="AB19" s="19">
        <f t="shared" si="1"/>
        <v>14357.702349869451</v>
      </c>
      <c r="AC19" s="19">
        <f t="shared" si="1"/>
        <v>14842.105263157895</v>
      </c>
      <c r="AE19" s="2">
        <v>22526.627218934911</v>
      </c>
      <c r="AF19" s="2">
        <v>23783.132530120482</v>
      </c>
      <c r="AG19" s="2">
        <v>21713.450292397662</v>
      </c>
      <c r="AH19" s="2">
        <v>12193.954659949623</v>
      </c>
      <c r="AI19" s="2">
        <v>16685.636856368565</v>
      </c>
      <c r="AJ19" s="2">
        <v>23359.281437125748</v>
      </c>
      <c r="AK19" s="2">
        <v>30814.569536423842</v>
      </c>
      <c r="AL19" s="2">
        <v>11312.655086848634</v>
      </c>
    </row>
    <row r="20" spans="1:38" x14ac:dyDescent="0.25">
      <c r="A20" s="20">
        <v>12</v>
      </c>
      <c r="B20" s="2">
        <f>'Calibration 2.0'!B21</f>
        <v>1.06</v>
      </c>
      <c r="C20" s="2">
        <f>'Calibration 2.0'!C21</f>
        <v>0.87</v>
      </c>
      <c r="D20" s="2">
        <f>'Calibration 2.0'!D21</f>
        <v>2.2400000000000002</v>
      </c>
      <c r="E20" s="2">
        <f>'Calibration 2.0'!E21</f>
        <v>0.87</v>
      </c>
      <c r="F20" s="2">
        <f>'Calibration 2.0'!F21</f>
        <v>2.08</v>
      </c>
      <c r="G20" s="2">
        <f>'Calibration 2.0'!G21</f>
        <v>1.52</v>
      </c>
      <c r="H20" s="2">
        <f>'Calibration 2.0'!H21</f>
        <v>2.27</v>
      </c>
      <c r="I20" s="2">
        <f>'Calibration 2.0'!I21</f>
        <v>1.75</v>
      </c>
      <c r="K20" s="20">
        <v>12</v>
      </c>
      <c r="L20" s="19">
        <f t="shared" si="2"/>
        <v>12644.670050761422</v>
      </c>
      <c r="M20" s="19">
        <f t="shared" si="0"/>
        <v>9900.7263922518159</v>
      </c>
      <c r="N20" s="19">
        <f t="shared" si="0"/>
        <v>38144.927536231895</v>
      </c>
      <c r="O20" s="19">
        <f t="shared" si="0"/>
        <v>9900.7263922518159</v>
      </c>
      <c r="P20" s="19">
        <f t="shared" si="0"/>
        <v>33479.452054794521</v>
      </c>
      <c r="Q20" s="19">
        <f t="shared" si="0"/>
        <v>20528.735632183907</v>
      </c>
      <c r="R20" s="19">
        <f t="shared" si="0"/>
        <v>39080.586080586079</v>
      </c>
      <c r="S20" s="19">
        <f t="shared" si="0"/>
        <v>25307.692307692309</v>
      </c>
      <c r="U20" s="20">
        <v>12</v>
      </c>
      <c r="V20" s="19">
        <f t="shared" si="3"/>
        <v>12644.670050761422</v>
      </c>
      <c r="W20" s="19">
        <f t="shared" si="1"/>
        <v>9900.7263922518159</v>
      </c>
      <c r="X20" s="19">
        <f t="shared" si="1"/>
        <v>38144.927536231895</v>
      </c>
      <c r="Y20" s="19">
        <f t="shared" si="1"/>
        <v>9900.7263922518159</v>
      </c>
      <c r="Z20" s="19">
        <f t="shared" si="1"/>
        <v>33479.452054794521</v>
      </c>
      <c r="AA20" s="19">
        <f t="shared" si="1"/>
        <v>20528.735632183907</v>
      </c>
      <c r="AB20" s="19">
        <f t="shared" si="1"/>
        <v>39080.586080586079</v>
      </c>
      <c r="AC20" s="19">
        <f t="shared" si="1"/>
        <v>25307.692307692309</v>
      </c>
      <c r="AE20" s="2">
        <v>28562.700964630221</v>
      </c>
      <c r="AF20" s="2">
        <v>20528.735632183907</v>
      </c>
      <c r="AG20" s="2">
        <v>17560.439560439565</v>
      </c>
      <c r="AH20" s="2">
        <v>13723.514211886302</v>
      </c>
      <c r="AI20" s="2">
        <v>9900.7263922518159</v>
      </c>
      <c r="AJ20" s="2">
        <v>12493.670886075948</v>
      </c>
      <c r="AK20" s="2">
        <v>14357.702349869451</v>
      </c>
      <c r="AL20" s="2">
        <v>14842.105263157895</v>
      </c>
    </row>
    <row r="21" spans="1:38" ht="15.75" thickBot="1" x14ac:dyDescent="0.3">
      <c r="A21" s="21">
        <v>13</v>
      </c>
      <c r="B21" s="2">
        <f>'Calibration 2.0'!B22</f>
        <v>1.36</v>
      </c>
      <c r="C21" s="2">
        <f>'Calibration 2.0'!C22</f>
        <v>1.53</v>
      </c>
      <c r="D21" s="2">
        <f>'Calibration 2.0'!D22</f>
        <v>3.3</v>
      </c>
      <c r="E21" s="2">
        <f>'Calibration 2.0'!E22</f>
        <v>1.03</v>
      </c>
      <c r="F21" s="2">
        <f>'Calibration 2.0'!F22</f>
        <v>1.1299999999999999</v>
      </c>
      <c r="G21" s="2">
        <f>'Calibration 2.0'!G22</f>
        <v>1.25</v>
      </c>
      <c r="H21" s="2">
        <f>'Calibration 2.0'!H22</f>
        <v>1.0900000000000001</v>
      </c>
      <c r="I21" s="2">
        <f>'Calibration 2.0'!I22</f>
        <v>1.1100000000000001</v>
      </c>
      <c r="K21" s="21">
        <v>13</v>
      </c>
      <c r="L21" s="19">
        <f t="shared" si="2"/>
        <v>17560.439560439565</v>
      </c>
      <c r="M21" s="19">
        <f t="shared" si="0"/>
        <v>20723.34293948127</v>
      </c>
      <c r="N21" s="19">
        <f t="shared" si="0"/>
        <v>91235.294117647049</v>
      </c>
      <c r="O21" s="19">
        <f t="shared" si="0"/>
        <v>12193.954659949623</v>
      </c>
      <c r="P21" s="19">
        <f t="shared" si="0"/>
        <v>13723.514211886302</v>
      </c>
      <c r="Q21" s="19">
        <f t="shared" si="0"/>
        <v>15666.666666666666</v>
      </c>
      <c r="R21" s="19">
        <f t="shared" si="0"/>
        <v>13102.301790281332</v>
      </c>
      <c r="S21" s="19">
        <f t="shared" si="0"/>
        <v>13411.311053984578</v>
      </c>
      <c r="U21" s="21">
        <v>13</v>
      </c>
      <c r="V21" s="19">
        <f t="shared" si="3"/>
        <v>17560.439560439565</v>
      </c>
      <c r="W21" s="19">
        <f t="shared" si="1"/>
        <v>20723.34293948127</v>
      </c>
      <c r="X21" s="19">
        <f t="shared" si="1"/>
        <v>91235.294117647049</v>
      </c>
      <c r="Y21" s="19">
        <f t="shared" si="1"/>
        <v>12193.954659949623</v>
      </c>
      <c r="Z21" s="19">
        <f t="shared" si="1"/>
        <v>13723.514211886302</v>
      </c>
      <c r="AA21" s="19">
        <f t="shared" si="1"/>
        <v>15666.666666666666</v>
      </c>
      <c r="AB21" s="19">
        <f t="shared" si="1"/>
        <v>13102.301790281332</v>
      </c>
      <c r="AC21" s="19">
        <f t="shared" si="1"/>
        <v>13411.311053984578</v>
      </c>
      <c r="AE21" s="2">
        <v>12644.670050761422</v>
      </c>
      <c r="AF21" s="2">
        <v>9900.7263922518159</v>
      </c>
      <c r="AG21" s="2">
        <v>38144.927536231895</v>
      </c>
      <c r="AH21" s="2">
        <v>9900.7263922518159</v>
      </c>
      <c r="AI21" s="2">
        <v>33479.452054794521</v>
      </c>
      <c r="AJ21" s="2">
        <v>20528.735632183907</v>
      </c>
      <c r="AK21" s="2">
        <v>39080.586080586079</v>
      </c>
      <c r="AL21" s="2">
        <v>25307.692307692309</v>
      </c>
    </row>
    <row r="22" spans="1:38" ht="15.75" thickBot="1" x14ac:dyDescent="0.3">
      <c r="AE22" s="2">
        <v>17560.439560439565</v>
      </c>
      <c r="AF22" s="2">
        <v>20723.34293948127</v>
      </c>
      <c r="AG22" s="2">
        <v>91235.294117647049</v>
      </c>
      <c r="AH22" s="2">
        <v>12193.954659949623</v>
      </c>
      <c r="AI22" s="2">
        <v>13723.514211886302</v>
      </c>
      <c r="AJ22" s="2">
        <v>15666.666666666666</v>
      </c>
      <c r="AK22" s="2">
        <v>13102.301790281332</v>
      </c>
      <c r="AL22" s="2">
        <v>13411.311053984578</v>
      </c>
    </row>
    <row r="23" spans="1:38" customFormat="1" ht="15.75" thickBot="1" x14ac:dyDescent="0.3">
      <c r="A23" s="5" t="s">
        <v>2</v>
      </c>
      <c r="B23" s="6" t="s">
        <v>30</v>
      </c>
      <c r="C23" s="6"/>
      <c r="D23" s="6"/>
      <c r="E23" s="6"/>
      <c r="F23" s="6"/>
      <c r="G23" s="6"/>
      <c r="H23" s="6"/>
      <c r="I23" s="7"/>
      <c r="K23" s="8"/>
      <c r="L23" s="6" t="s">
        <v>32</v>
      </c>
      <c r="M23" s="6"/>
      <c r="N23" s="6"/>
      <c r="O23" s="6"/>
      <c r="P23" s="6"/>
      <c r="Q23" s="6"/>
      <c r="R23" s="6"/>
      <c r="S23" s="7"/>
      <c r="U23" s="23"/>
      <c r="V23" s="24" t="s">
        <v>16</v>
      </c>
      <c r="W23" s="24"/>
      <c r="X23" s="24"/>
      <c r="Y23" s="24"/>
      <c r="Z23" s="24"/>
      <c r="AA23" s="24"/>
      <c r="AB23" s="24"/>
      <c r="AC23" s="25"/>
    </row>
    <row r="24" spans="1:38" customFormat="1" ht="15.75" thickBot="1" x14ac:dyDescent="0.3">
      <c r="A24" s="9"/>
      <c r="B24" s="10" t="s">
        <v>5</v>
      </c>
      <c r="C24" s="11">
        <v>43543</v>
      </c>
      <c r="D24" s="11"/>
      <c r="E24" s="12"/>
      <c r="F24" s="12"/>
      <c r="G24" s="12"/>
      <c r="H24" s="12"/>
      <c r="I24" s="13"/>
      <c r="K24" s="9"/>
      <c r="L24" s="12"/>
      <c r="M24" s="12"/>
      <c r="N24" s="12"/>
      <c r="O24" s="12"/>
      <c r="P24" s="12"/>
      <c r="Q24" s="12"/>
      <c r="R24" s="12"/>
      <c r="S24" s="13"/>
      <c r="U24" s="26"/>
      <c r="V24" s="10" t="s">
        <v>5</v>
      </c>
      <c r="W24" s="27">
        <v>43543</v>
      </c>
      <c r="X24" s="12"/>
      <c r="Y24" s="12"/>
      <c r="Z24" s="12"/>
      <c r="AA24" s="12"/>
      <c r="AB24" s="12"/>
      <c r="AC24" s="13"/>
    </row>
    <row r="25" spans="1:38" customFormat="1" ht="15.75" customHeight="1" thickBot="1" x14ac:dyDescent="0.3">
      <c r="A25" s="14"/>
      <c r="B25" s="15" t="s">
        <v>6</v>
      </c>
      <c r="C25" s="16" t="s">
        <v>7</v>
      </c>
      <c r="D25" s="16" t="s">
        <v>8</v>
      </c>
      <c r="E25" s="16" t="s">
        <v>9</v>
      </c>
      <c r="F25" s="16" t="s">
        <v>10</v>
      </c>
      <c r="G25" s="16" t="s">
        <v>11</v>
      </c>
      <c r="H25" s="16" t="s">
        <v>12</v>
      </c>
      <c r="I25" s="17" t="s">
        <v>13</v>
      </c>
      <c r="K25" s="14"/>
      <c r="L25" s="15" t="s">
        <v>6</v>
      </c>
      <c r="M25" s="16" t="s">
        <v>7</v>
      </c>
      <c r="N25" s="16" t="s">
        <v>8</v>
      </c>
      <c r="O25" s="16" t="s">
        <v>9</v>
      </c>
      <c r="P25" s="16" t="s">
        <v>10</v>
      </c>
      <c r="Q25" s="16" t="s">
        <v>11</v>
      </c>
      <c r="R25" s="16" t="s">
        <v>12</v>
      </c>
      <c r="S25" s="17" t="s">
        <v>13</v>
      </c>
      <c r="U25" s="14"/>
      <c r="V25" s="15" t="s">
        <v>6</v>
      </c>
      <c r="W25" s="16" t="s">
        <v>7</v>
      </c>
      <c r="X25" s="16" t="s">
        <v>8</v>
      </c>
      <c r="Y25" s="16" t="s">
        <v>9</v>
      </c>
      <c r="Z25" s="16" t="s">
        <v>10</v>
      </c>
      <c r="AA25" s="16" t="s">
        <v>11</v>
      </c>
      <c r="AB25" s="16" t="s">
        <v>12</v>
      </c>
      <c r="AC25" s="17" t="s">
        <v>13</v>
      </c>
    </row>
    <row r="26" spans="1:38" customFormat="1" x14ac:dyDescent="0.25">
      <c r="A26" s="18">
        <v>1</v>
      </c>
      <c r="B26" s="31">
        <f>'Calibration 2.0'!B49</f>
        <v>-0.55000000000000004</v>
      </c>
      <c r="C26" s="31">
        <f>'Calibration 2.0'!C49</f>
        <v>-0.47</v>
      </c>
      <c r="D26" s="31">
        <f>'Calibration 2.0'!D49</f>
        <v>-0.77000000000000013</v>
      </c>
      <c r="E26" s="31">
        <f>'Calibration 2.0'!E49</f>
        <v>-0.97000000000000008</v>
      </c>
      <c r="F26" s="31">
        <f>'Calibration 2.0'!F49</f>
        <v>-1.53</v>
      </c>
      <c r="G26" s="31">
        <f>'Calibration 2.0'!G49</f>
        <v>-1.1299999999999999</v>
      </c>
      <c r="H26" s="31">
        <f>'Calibration 2.0'!H49</f>
        <v>-0.59999999999999987</v>
      </c>
      <c r="I26" s="31">
        <f>'Calibration 2.0'!I49</f>
        <v>-0.37</v>
      </c>
      <c r="K26" s="18">
        <v>1</v>
      </c>
      <c r="L26" s="19">
        <f>'Calibration 2.0'!L49</f>
        <v>-4657.6576576576581</v>
      </c>
      <c r="M26" s="19">
        <f>'Calibration 2.0'!M49</f>
        <v>-4038.3912248628885</v>
      </c>
      <c r="N26" s="19">
        <f>'Calibration 2.0'!N49</f>
        <v>-6272.097053726171</v>
      </c>
      <c r="O26" s="19">
        <f>'Calibration 2.0'!O49</f>
        <v>-7636.5159128978239</v>
      </c>
      <c r="P26" s="19">
        <f>'Calibration 2.0'!P49</f>
        <v>-11012.251148545176</v>
      </c>
      <c r="Q26" s="19">
        <f>'Calibration 2.0'!Q49</f>
        <v>-8663.9477977161496</v>
      </c>
      <c r="R26" s="19">
        <f>'Calibration 2.0'!R49</f>
        <v>-5035.7142857142844</v>
      </c>
      <c r="S26" s="19">
        <f>'Calibration 2.0'!S49</f>
        <v>-3238.3612662942273</v>
      </c>
      <c r="U26" s="18">
        <v>1</v>
      </c>
      <c r="V26" s="19">
        <f>'Calibration 2.0'!V49</f>
        <v>-130.83308027128251</v>
      </c>
      <c r="W26" s="19">
        <f>'Calibration 2.0'!W49</f>
        <v>-113.43795575457551</v>
      </c>
      <c r="X26" s="19">
        <f>'Calibration 2.0'!X49</f>
        <v>-176.18250150916211</v>
      </c>
      <c r="Y26" s="19">
        <f>'Calibration 2.0'!Y49</f>
        <v>-214.50887395780404</v>
      </c>
      <c r="Z26" s="19">
        <f>'Calibration 2.0'!Z49</f>
        <v>-309.33289743104427</v>
      </c>
      <c r="AA26" s="19">
        <f>'Calibration 2.0'!AA49</f>
        <v>-243.36932016056599</v>
      </c>
      <c r="AB26" s="19">
        <f>'Calibration 2.0'!AB49</f>
        <v>-141.45264847512036</v>
      </c>
      <c r="AC26" s="19">
        <f>'Calibration 2.0'!AC49</f>
        <v>-90.965204109388409</v>
      </c>
      <c r="AE26">
        <v>-130.83308027128251</v>
      </c>
      <c r="AF26">
        <v>-113.43795575457551</v>
      </c>
      <c r="AG26">
        <v>-176.18250150916211</v>
      </c>
      <c r="AH26">
        <v>-214.50887395780404</v>
      </c>
      <c r="AI26">
        <v>-309.33289743104427</v>
      </c>
      <c r="AJ26">
        <v>-243.36932016056599</v>
      </c>
      <c r="AK26">
        <v>-141.45264847512036</v>
      </c>
      <c r="AL26">
        <v>-90.965204109388409</v>
      </c>
    </row>
    <row r="27" spans="1:38" customFormat="1" x14ac:dyDescent="0.25">
      <c r="A27" s="20">
        <v>2</v>
      </c>
      <c r="B27" s="31">
        <f>'Calibration 2.0'!B50</f>
        <v>-0.65999999999999992</v>
      </c>
      <c r="C27" s="31">
        <f>'Calibration 2.0'!C50</f>
        <v>-1.04</v>
      </c>
      <c r="D27" s="31">
        <f>'Calibration 2.0'!D50</f>
        <v>-1.1400000000000001</v>
      </c>
      <c r="E27" s="31">
        <f>'Calibration 2.0'!E50</f>
        <v>-0.8899999999999999</v>
      </c>
      <c r="F27" s="31">
        <f>'Calibration 2.0'!F50</f>
        <v>-1.46</v>
      </c>
      <c r="G27" s="31">
        <f>'Calibration 2.0'!G50</f>
        <v>-0.83000000000000007</v>
      </c>
      <c r="H27" s="31">
        <f>'Calibration 2.0'!H50</f>
        <v>-1.3599999999999999</v>
      </c>
      <c r="I27" s="31">
        <f>'Calibration 2.0'!I50</f>
        <v>-0.23999999999999988</v>
      </c>
      <c r="K27" s="20">
        <v>2</v>
      </c>
      <c r="L27" s="19">
        <f>'Calibration 2.0'!L50</f>
        <v>-5480.5653710247343</v>
      </c>
      <c r="M27" s="19">
        <f>'Calibration 2.0'!M50</f>
        <v>-8092.7152317880791</v>
      </c>
      <c r="N27" s="19">
        <f>'Calibration 2.0'!N50</f>
        <v>-8726.3843648208476</v>
      </c>
      <c r="O27" s="19">
        <f>'Calibration 2.0'!O50</f>
        <v>-7101.8675721561958</v>
      </c>
      <c r="P27" s="19">
        <f>'Calibration 2.0'!P50</f>
        <v>-10622.291021671826</v>
      </c>
      <c r="Q27" s="19">
        <f>'Calibration 2.0'!Q50</f>
        <v>-6691.252144082333</v>
      </c>
      <c r="R27" s="19">
        <f>'Calibration 2.0'!R50</f>
        <v>-10050.314465408805</v>
      </c>
      <c r="S27" s="19">
        <f>'Calibration 2.0'!S50</f>
        <v>-2152.6717557251895</v>
      </c>
      <c r="U27" s="20">
        <v>2</v>
      </c>
      <c r="V27" s="19">
        <f>'Calibration 2.0'!V50</f>
        <v>-153.94846547822286</v>
      </c>
      <c r="W27" s="19">
        <f>'Calibration 2.0'!W50</f>
        <v>-227.32346156708087</v>
      </c>
      <c r="X27" s="19">
        <f>'Calibration 2.0'!X50</f>
        <v>-245.12315631519235</v>
      </c>
      <c r="Y27" s="19">
        <f>'Calibration 2.0'!Y50</f>
        <v>-199.49066213921898</v>
      </c>
      <c r="Z27" s="19">
        <f>'Calibration 2.0'!Z50</f>
        <v>-298.37896128291646</v>
      </c>
      <c r="AA27" s="19">
        <f>'Calibration 2.0'!AA50</f>
        <v>-187.95652090118912</v>
      </c>
      <c r="AB27" s="19">
        <f>'Calibration 2.0'!AB50</f>
        <v>-282.31220408451696</v>
      </c>
      <c r="AC27" s="19">
        <f>'Calibration 2.0'!AC50</f>
        <v>-60.468307745089589</v>
      </c>
      <c r="AE27">
        <v>-153.94846547822286</v>
      </c>
      <c r="AF27">
        <v>-227.32346156708087</v>
      </c>
      <c r="AG27">
        <v>-245.12315631519235</v>
      </c>
      <c r="AH27">
        <v>-199.49066213921898</v>
      </c>
      <c r="AI27">
        <v>-298.37896128291646</v>
      </c>
      <c r="AJ27">
        <v>-187.95652090118912</v>
      </c>
      <c r="AK27">
        <v>-282.31220408451696</v>
      </c>
      <c r="AL27">
        <v>-60.468307745089589</v>
      </c>
    </row>
    <row r="28" spans="1:38" customFormat="1" x14ac:dyDescent="0.25">
      <c r="A28" s="20">
        <v>3</v>
      </c>
      <c r="B28" s="31">
        <f>'Calibration 2.0'!B51</f>
        <v>-0.98000000000000009</v>
      </c>
      <c r="C28" s="31">
        <f>'Calibration 2.0'!C51</f>
        <v>-0.65</v>
      </c>
      <c r="D28" s="31">
        <f>'Calibration 2.0'!D51</f>
        <v>-1.6099999999999999</v>
      </c>
      <c r="E28" s="31">
        <f>'Calibration 2.0'!E51</f>
        <v>-1.7799999999999998</v>
      </c>
      <c r="F28" s="31">
        <f>'Calibration 2.0'!F51</f>
        <v>-2.0499999999999998</v>
      </c>
      <c r="G28" s="31">
        <f>'Calibration 2.0'!G51</f>
        <v>-0.54</v>
      </c>
      <c r="H28" s="31">
        <f>'Calibration 2.0'!H51</f>
        <v>-1.22</v>
      </c>
      <c r="I28" s="31">
        <f>'Calibration 2.0'!I51</f>
        <v>-0.59000000000000008</v>
      </c>
      <c r="K28" s="20">
        <v>3</v>
      </c>
      <c r="L28" s="19">
        <f>'Calibration 2.0'!L51</f>
        <v>-7702.3411371237462</v>
      </c>
      <c r="M28" s="19">
        <f>'Calibration 2.0'!M51</f>
        <v>-5407.0796460176989</v>
      </c>
      <c r="N28" s="19">
        <f>'Calibration 2.0'!N51</f>
        <v>-11447.806354009079</v>
      </c>
      <c r="O28" s="19">
        <f>'Calibration 2.0'!O51</f>
        <v>-12339.233038348082</v>
      </c>
      <c r="P28" s="19">
        <f>'Calibration 2.0'!P51</f>
        <v>-13666.666666666664</v>
      </c>
      <c r="Q28" s="19">
        <f>'Calibration 2.0'!Q51</f>
        <v>-4581.2274368231047</v>
      </c>
      <c r="R28" s="19">
        <f>'Calibration 2.0'!R51</f>
        <v>-9218.6495176848875</v>
      </c>
      <c r="S28" s="19">
        <f>'Calibration 2.0'!S51</f>
        <v>-4960.6440071556362</v>
      </c>
      <c r="U28" s="20">
        <v>3</v>
      </c>
      <c r="V28" s="19">
        <f>'Calibration 2.0'!V51</f>
        <v>-216.35789711021758</v>
      </c>
      <c r="W28" s="19">
        <f>'Calibration 2.0'!W51</f>
        <v>-151.88425971959828</v>
      </c>
      <c r="X28" s="19">
        <f>'Calibration 2.0'!X51</f>
        <v>-321.56759421373818</v>
      </c>
      <c r="Y28" s="19">
        <f>'Calibration 2.0'!Y51</f>
        <v>-346.60766961651916</v>
      </c>
      <c r="Z28" s="19">
        <f>'Calibration 2.0'!Z51</f>
        <v>-383.89513108614221</v>
      </c>
      <c r="AA28" s="19">
        <f>'Calibration 2.0'!AA51</f>
        <v>-128.68616395570518</v>
      </c>
      <c r="AB28" s="19">
        <f>'Calibration 2.0'!AB51</f>
        <v>-258.95082914845187</v>
      </c>
      <c r="AC28" s="19">
        <f>'Calibration 2.0'!AC51</f>
        <v>-139.34393278527068</v>
      </c>
      <c r="AE28">
        <v>-216.35789711021758</v>
      </c>
      <c r="AF28">
        <v>-151.88425971959828</v>
      </c>
      <c r="AG28">
        <v>-321.56759421373818</v>
      </c>
      <c r="AH28">
        <v>-346.60766961651916</v>
      </c>
      <c r="AI28">
        <v>-383.89513108614221</v>
      </c>
      <c r="AJ28">
        <v>-128.68616395570518</v>
      </c>
      <c r="AK28">
        <v>-258.95082914845187</v>
      </c>
      <c r="AL28">
        <v>-139.34393278527068</v>
      </c>
    </row>
    <row r="29" spans="1:38" customFormat="1" x14ac:dyDescent="0.25">
      <c r="A29" s="20">
        <v>4</v>
      </c>
      <c r="B29" s="31">
        <f>'Calibration 2.0'!B52</f>
        <v>-0.57000000000000006</v>
      </c>
      <c r="C29" s="31">
        <f>'Calibration 2.0'!C52</f>
        <v>-0.71</v>
      </c>
      <c r="D29" s="31">
        <f>'Calibration 2.0'!D52</f>
        <v>-4.5500000000000007</v>
      </c>
      <c r="E29" s="31">
        <f>'Calibration 2.0'!E52</f>
        <v>-0.78000000000000025</v>
      </c>
      <c r="F29" s="31">
        <f>'Calibration 2.0'!F52</f>
        <v>-0.47000000000000008</v>
      </c>
      <c r="G29" s="31">
        <f>'Calibration 2.0'!G52</f>
        <v>-0.29000000000000004</v>
      </c>
      <c r="H29" s="31">
        <f>'Calibration 2.0'!H52</f>
        <v>-0.91000000000000014</v>
      </c>
      <c r="I29" s="31">
        <f>'Calibration 2.0'!I52</f>
        <v>-0.33000000000000007</v>
      </c>
      <c r="K29" s="20">
        <v>4</v>
      </c>
      <c r="L29" s="19">
        <f>'Calibration 2.0'!L52</f>
        <v>-4809.6947935368044</v>
      </c>
      <c r="M29" s="19">
        <f>'Calibration 2.0'!M52</f>
        <v>-5844.1330998248686</v>
      </c>
      <c r="N29" s="19">
        <f>'Calibration 2.0'!N52</f>
        <v>-22392.670157068063</v>
      </c>
      <c r="O29" s="19">
        <f>'Calibration 2.0'!O52</f>
        <v>-6342.5605536332205</v>
      </c>
      <c r="P29" s="19">
        <f>'Calibration 2.0'!P52</f>
        <v>-4038.3912248628894</v>
      </c>
      <c r="Q29" s="19">
        <f>'Calibration 2.0'!Q52</f>
        <v>-2576.5595463137997</v>
      </c>
      <c r="R29" s="19">
        <f>'Calibration 2.0'!R52</f>
        <v>-7236.88663282572</v>
      </c>
      <c r="S29" s="19">
        <f>'Calibration 2.0'!S52</f>
        <v>-2909.9437148217644</v>
      </c>
      <c r="U29" s="20">
        <v>4</v>
      </c>
      <c r="V29" s="19">
        <f>'Calibration 2.0'!V52</f>
        <v>-135.10378633530348</v>
      </c>
      <c r="W29" s="19">
        <f>'Calibration 2.0'!W52</f>
        <v>-164.16104212991203</v>
      </c>
      <c r="X29" s="19">
        <f>'Calibration 2.0'!X52</f>
        <v>-629.00758868168714</v>
      </c>
      <c r="Y29" s="19">
        <f>'Calibration 2.0'!Y52</f>
        <v>-178.16181330430393</v>
      </c>
      <c r="Z29" s="19">
        <f>'Calibration 2.0'!Z52</f>
        <v>-113.43795575457554</v>
      </c>
      <c r="AA29" s="19">
        <f>'Calibration 2.0'!AA52</f>
        <v>-72.375268154882008</v>
      </c>
      <c r="AB29" s="19">
        <f>'Calibration 2.0'!AB52</f>
        <v>-203.28333238274493</v>
      </c>
      <c r="AC29" s="19">
        <f>'Calibration 2.0'!AC52</f>
        <v>-81.739991989375397</v>
      </c>
      <c r="AE29">
        <v>-135.10378633530348</v>
      </c>
      <c r="AF29">
        <v>-164.16104212991203</v>
      </c>
      <c r="AG29">
        <v>-629.00758868168714</v>
      </c>
      <c r="AH29">
        <v>-178.16181330430393</v>
      </c>
      <c r="AI29">
        <v>-113.43795575457554</v>
      </c>
      <c r="AJ29">
        <v>-72.375268154882008</v>
      </c>
      <c r="AK29">
        <v>-203.28333238274493</v>
      </c>
      <c r="AL29">
        <v>-81.739991989375397</v>
      </c>
    </row>
    <row r="30" spans="1:38" customFormat="1" x14ac:dyDescent="0.25">
      <c r="A30" s="20">
        <v>5</v>
      </c>
      <c r="B30" s="31">
        <f>'Calibration 2.0'!B53</f>
        <v>-0.87000000000000011</v>
      </c>
      <c r="C30" s="31">
        <f>'Calibration 2.0'!C53</f>
        <v>-0.43</v>
      </c>
      <c r="D30" s="31">
        <f>'Calibration 2.0'!D53</f>
        <v>-3.42</v>
      </c>
      <c r="E30" s="31">
        <f>'Calibration 2.0'!E53</f>
        <v>-0.58000000000000007</v>
      </c>
      <c r="F30" s="31">
        <f>'Calibration 2.0'!F53</f>
        <v>-0.73000000000000009</v>
      </c>
      <c r="G30" s="31">
        <f>'Calibration 2.0'!G53</f>
        <v>-0.30999999999999994</v>
      </c>
      <c r="H30" s="31">
        <f>'Calibration 2.0'!H53</f>
        <v>-0.77</v>
      </c>
      <c r="I30" s="31">
        <f>'Calibration 2.0'!I53</f>
        <v>-0.14000000000000001</v>
      </c>
      <c r="K30" s="20">
        <v>5</v>
      </c>
      <c r="L30" s="19">
        <f>'Calibration 2.0'!L53</f>
        <v>-6965.9284497444642</v>
      </c>
      <c r="M30" s="19">
        <f>'Calibration 2.0'!M53</f>
        <v>-3721.9152854511972</v>
      </c>
      <c r="N30" s="19">
        <f>'Calibration 2.0'!N53</f>
        <v>-19090.261282660333</v>
      </c>
      <c r="O30" s="19">
        <f>'Calibration 2.0'!O53</f>
        <v>-4885.3046594982088</v>
      </c>
      <c r="P30" s="19">
        <f>'Calibration 2.0'!P53</f>
        <v>-5987.7835951134384</v>
      </c>
      <c r="Q30" s="19">
        <f>'Calibration 2.0'!Q53</f>
        <v>-2743.8794726930319</v>
      </c>
      <c r="R30" s="19">
        <f>'Calibration 2.0'!R53</f>
        <v>-6272.0970537261701</v>
      </c>
      <c r="S30" s="19">
        <f>'Calibration 2.0'!S53</f>
        <v>-1280.1556420233467</v>
      </c>
      <c r="U30" s="20">
        <v>5</v>
      </c>
      <c r="V30" s="19">
        <f>'Calibration 2.0'!V53</f>
        <v>-195.67214746473212</v>
      </c>
      <c r="W30" s="19">
        <f>'Calibration 2.0'!W53</f>
        <v>-104.54818217559543</v>
      </c>
      <c r="X30" s="19">
        <f>'Calibration 2.0'!X53</f>
        <v>-536.24329445675085</v>
      </c>
      <c r="Y30" s="19">
        <f>'Calibration 2.0'!Y53</f>
        <v>-137.22765897466877</v>
      </c>
      <c r="Z30" s="19">
        <f>'Calibration 2.0'!Z53</f>
        <v>-168.19616840206288</v>
      </c>
      <c r="AA30" s="19">
        <f>'Calibration 2.0'!AA53</f>
        <v>-77.07526608688292</v>
      </c>
      <c r="AB30" s="19">
        <f>'Calibration 2.0'!AB53</f>
        <v>-176.18250150916208</v>
      </c>
      <c r="AC30" s="19">
        <f>'Calibration 2.0'!AC53</f>
        <v>-35.959428146723219</v>
      </c>
      <c r="AE30">
        <v>-195.67214746473212</v>
      </c>
      <c r="AF30">
        <v>-104.54818217559543</v>
      </c>
      <c r="AG30">
        <v>-536.24329445675085</v>
      </c>
      <c r="AH30">
        <v>-137.22765897466877</v>
      </c>
      <c r="AI30">
        <v>-168.19616840206288</v>
      </c>
      <c r="AJ30">
        <v>-77.07526608688292</v>
      </c>
      <c r="AK30">
        <v>-176.18250150916208</v>
      </c>
      <c r="AL30">
        <v>-35.959428146723219</v>
      </c>
    </row>
    <row r="31" spans="1:38" customFormat="1" x14ac:dyDescent="0.25">
      <c r="A31" s="20">
        <v>6</v>
      </c>
      <c r="B31" s="31">
        <f>'Calibration 2.0'!B54</f>
        <v>-1.1700000000000002</v>
      </c>
      <c r="C31" s="31">
        <f>'Calibration 2.0'!C54</f>
        <v>-0.77</v>
      </c>
      <c r="D31" s="31">
        <f>'Calibration 2.0'!D54</f>
        <v>-1.25</v>
      </c>
      <c r="E31" s="31">
        <f>'Calibration 2.0'!E54</f>
        <v>-0.54</v>
      </c>
      <c r="F31" s="31">
        <f>'Calibration 2.0'!F54</f>
        <v>-0.63</v>
      </c>
      <c r="G31" s="31">
        <f>'Calibration 2.0'!G54</f>
        <v>-0.53</v>
      </c>
      <c r="H31" s="31">
        <f>'Calibration 2.0'!H54</f>
        <v>-0.15999999999999998</v>
      </c>
      <c r="I31" s="31">
        <f>'Calibration 2.0'!I54</f>
        <v>-0.14000000000000001</v>
      </c>
      <c r="K31" s="20">
        <v>6</v>
      </c>
      <c r="L31" s="19">
        <f>'Calibration 2.0'!L54</f>
        <v>-8912.4797406807138</v>
      </c>
      <c r="M31" s="19">
        <f>'Calibration 2.0'!M54</f>
        <v>-6272.0970537261701</v>
      </c>
      <c r="N31" s="19">
        <f>'Calibration 2.0'!N54</f>
        <v>-9400</v>
      </c>
      <c r="O31" s="19">
        <f>'Calibration 2.0'!O54</f>
        <v>-4581.2274368231047</v>
      </c>
      <c r="P31" s="19">
        <f>'Calibration 2.0'!P54</f>
        <v>-5259.3250444049736</v>
      </c>
      <c r="Q31" s="19">
        <f>'Calibration 2.0'!Q54</f>
        <v>-4504.5207956600361</v>
      </c>
      <c r="R31" s="19">
        <f>'Calibration 2.0'!R54</f>
        <v>-1457.364341085271</v>
      </c>
      <c r="S31" s="19">
        <f>'Calibration 2.0'!S54</f>
        <v>-1280.1556420233467</v>
      </c>
      <c r="U31" s="20">
        <v>6</v>
      </c>
      <c r="V31" s="19">
        <f>'Calibration 2.0'!V54</f>
        <v>-250.3505545135032</v>
      </c>
      <c r="W31" s="19">
        <f>'Calibration 2.0'!W54</f>
        <v>-176.18250150916208</v>
      </c>
      <c r="X31" s="19">
        <f>'Calibration 2.0'!X54</f>
        <v>-264.04494382022472</v>
      </c>
      <c r="Y31" s="19">
        <f>'Calibration 2.0'!Y54</f>
        <v>-128.68616395570518</v>
      </c>
      <c r="Z31" s="19">
        <f>'Calibration 2.0'!Z54</f>
        <v>-147.73384956193746</v>
      </c>
      <c r="AA31" s="19">
        <f>'Calibration 2.0'!AA54</f>
        <v>-126.53148302415832</v>
      </c>
      <c r="AB31" s="19">
        <f>'Calibration 2.0'!AB54</f>
        <v>-40.937200592282892</v>
      </c>
      <c r="AC31" s="19">
        <f>'Calibration 2.0'!AC54</f>
        <v>-35.959428146723219</v>
      </c>
      <c r="AE31">
        <v>-250.3505545135032</v>
      </c>
      <c r="AF31">
        <v>-176.18250150916208</v>
      </c>
      <c r="AG31">
        <v>-264.04494382022472</v>
      </c>
      <c r="AH31">
        <v>-128.68616395570518</v>
      </c>
      <c r="AI31">
        <v>-147.73384956193746</v>
      </c>
      <c r="AJ31">
        <v>-126.53148302415832</v>
      </c>
      <c r="AK31">
        <v>-40.937200592282892</v>
      </c>
      <c r="AL31">
        <v>-35.959428146723219</v>
      </c>
    </row>
    <row r="32" spans="1:38" customFormat="1" x14ac:dyDescent="0.25">
      <c r="A32" s="20">
        <v>7</v>
      </c>
      <c r="B32" s="31">
        <f>'Calibration 2.0'!B55</f>
        <v>-0.29000000000000004</v>
      </c>
      <c r="C32" s="31">
        <f>'Calibration 2.0'!C55</f>
        <v>-0.47</v>
      </c>
      <c r="D32" s="31">
        <f>'Calibration 2.0'!D55</f>
        <v>-0.52</v>
      </c>
      <c r="E32" s="31">
        <f>'Calibration 2.0'!E55</f>
        <v>-0.49</v>
      </c>
      <c r="F32" s="31">
        <f>'Calibration 2.0'!F55</f>
        <v>-0.37000000000000005</v>
      </c>
      <c r="G32" s="31">
        <f>'Calibration 2.0'!G55</f>
        <v>-0.45999999999999996</v>
      </c>
      <c r="H32" s="31">
        <f>'Calibration 2.0'!H55</f>
        <v>-0.9900000000000001</v>
      </c>
      <c r="I32" s="31">
        <f>'Calibration 2.0'!I55</f>
        <v>-0.49</v>
      </c>
      <c r="K32" s="20">
        <v>7</v>
      </c>
      <c r="L32" s="19">
        <f>'Calibration 2.0'!L55</f>
        <v>-2576.5595463137997</v>
      </c>
      <c r="M32" s="19">
        <f>'Calibration 2.0'!M55</f>
        <v>-4038.3912248628885</v>
      </c>
      <c r="N32" s="19">
        <f>'Calibration 2.0'!N55</f>
        <v>-4427.536231884058</v>
      </c>
      <c r="O32" s="19">
        <f>'Calibration 2.0'!O55</f>
        <v>-4194.8998178506372</v>
      </c>
      <c r="P32" s="19">
        <f>'Calibration 2.0'!P55</f>
        <v>-3238.3612662942278</v>
      </c>
      <c r="Q32" s="19">
        <f>'Calibration 2.0'!Q55</f>
        <v>-3959.7069597069599</v>
      </c>
      <c r="R32" s="19">
        <f>'Calibration 2.0'!R55</f>
        <v>-7767.9465776293837</v>
      </c>
      <c r="S32" s="19">
        <f>'Calibration 2.0'!S55</f>
        <v>-4194.8998178506372</v>
      </c>
      <c r="U32" s="20">
        <v>7</v>
      </c>
      <c r="V32" s="19">
        <f>'Calibration 2.0'!V55</f>
        <v>-72.375268154882008</v>
      </c>
      <c r="W32" s="19">
        <f>'Calibration 2.0'!W55</f>
        <v>-113.43795575457551</v>
      </c>
      <c r="X32" s="19">
        <f>'Calibration 2.0'!X55</f>
        <v>-124.36899527764207</v>
      </c>
      <c r="Y32" s="19">
        <f>'Calibration 2.0'!Y55</f>
        <v>-117.83426454636621</v>
      </c>
      <c r="Z32" s="19">
        <f>'Calibration 2.0'!Z55</f>
        <v>-90.965204109388424</v>
      </c>
      <c r="AA32" s="19">
        <f>'Calibration 2.0'!AA55</f>
        <v>-111.22772358727416</v>
      </c>
      <c r="AB32" s="19">
        <f>'Calibration 2.0'!AB55</f>
        <v>-218.20074656262312</v>
      </c>
      <c r="AC32" s="19">
        <f>'Calibration 2.0'!AC55</f>
        <v>-117.83426454636621</v>
      </c>
      <c r="AE32">
        <v>-72.375268154882008</v>
      </c>
      <c r="AF32">
        <v>-113.43795575457551</v>
      </c>
      <c r="AG32">
        <v>-124.36899527764207</v>
      </c>
      <c r="AH32">
        <v>-117.83426454636621</v>
      </c>
      <c r="AI32">
        <v>-90.965204109388424</v>
      </c>
      <c r="AJ32">
        <v>-111.22772358727416</v>
      </c>
      <c r="AK32">
        <v>-218.20074656262312</v>
      </c>
      <c r="AL32">
        <v>-117.83426454636621</v>
      </c>
    </row>
    <row r="33" spans="1:38" customFormat="1" x14ac:dyDescent="0.25">
      <c r="A33" s="20">
        <v>8</v>
      </c>
      <c r="B33" s="31">
        <f>'Calibration 2.0'!B56</f>
        <v>-0.58000000000000007</v>
      </c>
      <c r="C33" s="31">
        <f>'Calibration 2.0'!C56</f>
        <v>-0.64999999999999991</v>
      </c>
      <c r="D33" s="31">
        <f>'Calibration 2.0'!D56</f>
        <v>-4.4000000000000004</v>
      </c>
      <c r="E33" s="31">
        <f>'Calibration 2.0'!E56</f>
        <v>-1.07</v>
      </c>
      <c r="F33" s="31">
        <f>'Calibration 2.0'!F56</f>
        <v>-1.03</v>
      </c>
      <c r="G33" s="31">
        <f>'Calibration 2.0'!G56</f>
        <v>-0.8</v>
      </c>
      <c r="H33" s="31">
        <f>'Calibration 2.0'!H56</f>
        <v>-0.19999999999999996</v>
      </c>
      <c r="I33" s="31">
        <f>'Calibration 2.0'!I56</f>
        <v>-0.36</v>
      </c>
      <c r="K33" s="20">
        <v>8</v>
      </c>
      <c r="L33" s="19">
        <f>'Calibration 2.0'!L56</f>
        <v>-4885.3046594982088</v>
      </c>
      <c r="M33" s="19">
        <f>'Calibration 2.0'!M56</f>
        <v>-5407.079646017698</v>
      </c>
      <c r="N33" s="19">
        <f>'Calibration 2.0'!N56</f>
        <v>-22000.000000000004</v>
      </c>
      <c r="O33" s="19">
        <f>'Calibration 2.0'!O56</f>
        <v>-8285.0082372322904</v>
      </c>
      <c r="P33" s="19">
        <f>'Calibration 2.0'!P56</f>
        <v>-8028.1923714759532</v>
      </c>
      <c r="Q33" s="19">
        <f>'Calibration 2.0'!Q56</f>
        <v>-6482.7586206896558</v>
      </c>
      <c r="R33" s="19">
        <f>'Calibration 2.0'!R56</f>
        <v>-1807.6923076923072</v>
      </c>
      <c r="S33" s="19">
        <f>'Calibration 2.0'!S56</f>
        <v>-3156.7164179104475</v>
      </c>
      <c r="U33" s="20">
        <v>8</v>
      </c>
      <c r="V33" s="19">
        <f>'Calibration 2.0'!V56</f>
        <v>-137.22765897466877</v>
      </c>
      <c r="W33" s="19">
        <f>'Calibration 2.0'!W56</f>
        <v>-151.88425971959825</v>
      </c>
      <c r="X33" s="19">
        <f>'Calibration 2.0'!X56</f>
        <v>-617.97752808988776</v>
      </c>
      <c r="Y33" s="19">
        <f>'Calibration 2.0'!Y56</f>
        <v>-232.7249504840531</v>
      </c>
      <c r="Z33" s="19">
        <f>'Calibration 2.0'!Z56</f>
        <v>-225.51102167067285</v>
      </c>
      <c r="AA33" s="19">
        <f>'Calibration 2.0'!AA56</f>
        <v>-182.0999612553274</v>
      </c>
      <c r="AB33" s="19">
        <f>'Calibration 2.0'!AB56</f>
        <v>-50.777873811581657</v>
      </c>
      <c r="AC33" s="19">
        <f>'Calibration 2.0'!AC56</f>
        <v>-88.671809491866497</v>
      </c>
      <c r="AE33">
        <v>-137.22765897466877</v>
      </c>
      <c r="AF33">
        <v>-151.88425971959825</v>
      </c>
      <c r="AG33">
        <v>-617.97752808988776</v>
      </c>
      <c r="AH33">
        <v>-232.7249504840531</v>
      </c>
      <c r="AI33">
        <v>-225.51102167067285</v>
      </c>
      <c r="AJ33">
        <v>-182.0999612553274</v>
      </c>
      <c r="AK33">
        <v>-50.777873811581657</v>
      </c>
      <c r="AL33">
        <v>-88.671809491866497</v>
      </c>
    </row>
    <row r="34" spans="1:38" customFormat="1" x14ac:dyDescent="0.25">
      <c r="A34" s="20">
        <v>9</v>
      </c>
      <c r="B34" s="31">
        <f>'Calibration 2.0'!B57</f>
        <v>-0.71</v>
      </c>
      <c r="C34" s="31">
        <f>'Calibration 2.0'!C57</f>
        <v>-1.1100000000000001</v>
      </c>
      <c r="D34" s="31">
        <f>'Calibration 2.0'!D57</f>
        <v>-0.35</v>
      </c>
      <c r="E34" s="31">
        <f>'Calibration 2.0'!E57</f>
        <v>-0.35999999999999993</v>
      </c>
      <c r="F34" s="31">
        <f>'Calibration 2.0'!F57</f>
        <v>-1.2399999999999998</v>
      </c>
      <c r="G34" s="31">
        <f>'Calibration 2.0'!G57</f>
        <v>-0.43999999999999995</v>
      </c>
      <c r="H34" s="31">
        <f>'Calibration 2.0'!H57</f>
        <v>-1.18</v>
      </c>
      <c r="I34" s="31">
        <f>'Calibration 2.0'!I57</f>
        <v>-0.38</v>
      </c>
      <c r="K34" s="20">
        <v>9</v>
      </c>
      <c r="L34" s="19">
        <f>'Calibration 2.0'!L57</f>
        <v>-5844.1330998248686</v>
      </c>
      <c r="M34" s="19">
        <f>'Calibration 2.0'!M57</f>
        <v>-8538.461538461539</v>
      </c>
      <c r="N34" s="19">
        <f>'Calibration 2.0'!N57</f>
        <v>-3074.766355140187</v>
      </c>
      <c r="O34" s="19">
        <f>'Calibration 2.0'!O57</f>
        <v>-3156.716417910447</v>
      </c>
      <c r="P34" s="19">
        <f>'Calibration 2.0'!P57</f>
        <v>-9339.743589743588</v>
      </c>
      <c r="Q34" s="19">
        <f>'Calibration 2.0'!Q57</f>
        <v>-3801.4705882352937</v>
      </c>
      <c r="R34" s="19">
        <f>'Calibration 2.0'!R57</f>
        <v>-8974.1100323624596</v>
      </c>
      <c r="S34" s="19">
        <f>'Calibration 2.0'!S57</f>
        <v>-3319.7026022304835</v>
      </c>
      <c r="U34" s="20">
        <v>9</v>
      </c>
      <c r="V34" s="19">
        <f>'Calibration 2.0'!V57</f>
        <v>-164.16104212991203</v>
      </c>
      <c r="W34" s="19">
        <f>'Calibration 2.0'!W57</f>
        <v>-239.84442523768368</v>
      </c>
      <c r="X34" s="19">
        <f>'Calibration 2.0'!X57</f>
        <v>-86.369841436522108</v>
      </c>
      <c r="Y34" s="19">
        <f>'Calibration 2.0'!Y57</f>
        <v>-88.671809491866483</v>
      </c>
      <c r="Z34" s="19">
        <f>'Calibration 2.0'!Z57</f>
        <v>-262.3523480265053</v>
      </c>
      <c r="AA34" s="19">
        <f>'Calibration 2.0'!AA57</f>
        <v>-106.78288169200263</v>
      </c>
      <c r="AB34" s="19">
        <f>'Calibration 2.0'!AB57</f>
        <v>-252.08174248209156</v>
      </c>
      <c r="AC34" s="19">
        <f>'Calibration 2.0'!AC57</f>
        <v>-93.250073096361888</v>
      </c>
      <c r="AE34">
        <v>-164.16104212991203</v>
      </c>
      <c r="AF34">
        <v>-239.84442523768368</v>
      </c>
      <c r="AG34">
        <v>-86.369841436522108</v>
      </c>
      <c r="AH34">
        <v>-88.671809491866483</v>
      </c>
      <c r="AI34">
        <v>-262.3523480265053</v>
      </c>
      <c r="AJ34">
        <v>-106.78288169200263</v>
      </c>
      <c r="AK34">
        <v>-252.08174248209156</v>
      </c>
      <c r="AL34">
        <v>-93.250073096361888</v>
      </c>
    </row>
    <row r="35" spans="1:38" customFormat="1" x14ac:dyDescent="0.25">
      <c r="A35" s="20">
        <v>10</v>
      </c>
      <c r="B35" s="31">
        <f>'Calibration 2.0'!B58</f>
        <v>-1.1700000000000002</v>
      </c>
      <c r="C35" s="31">
        <f>'Calibration 2.0'!C58</f>
        <v>-1.2799999999999998</v>
      </c>
      <c r="D35" s="31">
        <f>'Calibration 2.0'!D58</f>
        <v>-1.26</v>
      </c>
      <c r="E35" s="31">
        <f>'Calibration 2.0'!E58</f>
        <v>-0.38</v>
      </c>
      <c r="F35" s="31">
        <f>'Calibration 2.0'!F58</f>
        <v>-0.71000000000000008</v>
      </c>
      <c r="G35" s="31">
        <f>'Calibration 2.0'!G58</f>
        <v>-1.39</v>
      </c>
      <c r="H35" s="31">
        <f>'Calibration 2.0'!H58</f>
        <v>-0.94</v>
      </c>
      <c r="I35" s="31">
        <f>'Calibration 2.0'!I58</f>
        <v>-0.15999999999999992</v>
      </c>
      <c r="K35" s="20">
        <v>10</v>
      </c>
      <c r="L35" s="19">
        <f>'Calibration 2.0'!L58</f>
        <v>-8912.4797406807138</v>
      </c>
      <c r="M35" s="19">
        <f>'Calibration 2.0'!M58</f>
        <v>-9579.617834394905</v>
      </c>
      <c r="N35" s="19">
        <f>'Calibration 2.0'!N58</f>
        <v>-9460.063897763579</v>
      </c>
      <c r="O35" s="19">
        <f>'Calibration 2.0'!O58</f>
        <v>-3319.7026022304835</v>
      </c>
      <c r="P35" s="19">
        <f>'Calibration 2.0'!P58</f>
        <v>-5844.1330998248686</v>
      </c>
      <c r="Q35" s="19">
        <f>'Calibration 2.0'!Q58</f>
        <v>-10223.787167449138</v>
      </c>
      <c r="R35" s="19">
        <f>'Calibration 2.0'!R58</f>
        <v>-7437.7104377104388</v>
      </c>
      <c r="S35" s="19">
        <f>'Calibration 2.0'!S58</f>
        <v>-1457.3643410852706</v>
      </c>
      <c r="U35" s="20">
        <v>10</v>
      </c>
      <c r="V35" s="19">
        <f>'Calibration 2.0'!V58</f>
        <v>-250.3505545135032</v>
      </c>
      <c r="W35" s="19">
        <f>'Calibration 2.0'!W58</f>
        <v>-269.09038860659842</v>
      </c>
      <c r="X35" s="19">
        <f>'Calibration 2.0'!X58</f>
        <v>-265.7321319596511</v>
      </c>
      <c r="Y35" s="19">
        <f>'Calibration 2.0'!Y58</f>
        <v>-93.250073096361888</v>
      </c>
      <c r="Z35" s="19">
        <f>'Calibration 2.0'!Z58</f>
        <v>-164.16104212991203</v>
      </c>
      <c r="AA35" s="19">
        <f>'Calibration 2.0'!AA58</f>
        <v>-287.18503279351512</v>
      </c>
      <c r="AB35" s="19">
        <f>'Calibration 2.0'!AB58</f>
        <v>-208.92445049748423</v>
      </c>
      <c r="AC35" s="19">
        <f>'Calibration 2.0'!AC58</f>
        <v>-40.937200592282878</v>
      </c>
      <c r="AE35">
        <v>-250.3505545135032</v>
      </c>
      <c r="AF35">
        <v>-269.09038860659842</v>
      </c>
      <c r="AG35">
        <v>-265.7321319596511</v>
      </c>
      <c r="AH35">
        <v>-93.250073096361888</v>
      </c>
      <c r="AI35">
        <v>-164.16104212991203</v>
      </c>
      <c r="AJ35">
        <v>-287.18503279351512</v>
      </c>
      <c r="AK35">
        <v>-208.92445049748423</v>
      </c>
      <c r="AL35">
        <v>-40.937200592282878</v>
      </c>
    </row>
    <row r="36" spans="1:38" customFormat="1" x14ac:dyDescent="0.25">
      <c r="A36" s="20">
        <v>11</v>
      </c>
      <c r="B36" s="31">
        <f>'Calibration 2.0'!B59</f>
        <v>-1.5299999999999998</v>
      </c>
      <c r="C36" s="31">
        <f>'Calibration 2.0'!C59</f>
        <v>-0.99</v>
      </c>
      <c r="D36" s="31">
        <f>'Calibration 2.0'!D59</f>
        <v>-1.2200000000000002</v>
      </c>
      <c r="E36" s="31">
        <f>'Calibration 2.0'!E59</f>
        <v>-0.55999999999999994</v>
      </c>
      <c r="F36" s="31">
        <f>'Calibration 2.0'!F59</f>
        <v>-0.52</v>
      </c>
      <c r="G36" s="31">
        <f>'Calibration 2.0'!G59</f>
        <v>-0.65</v>
      </c>
      <c r="H36" s="31">
        <f>'Calibration 2.0'!H59</f>
        <v>-0.35999999999999988</v>
      </c>
      <c r="I36" s="31">
        <f>'Calibration 2.0'!I59</f>
        <v>-0.63</v>
      </c>
      <c r="K36" s="20">
        <v>11</v>
      </c>
      <c r="L36" s="19">
        <f>'Calibration 2.0'!L59</f>
        <v>-11012.251148545174</v>
      </c>
      <c r="M36" s="19">
        <f>'Calibration 2.0'!M59</f>
        <v>-7767.9465776293819</v>
      </c>
      <c r="N36" s="19">
        <f>'Calibration 2.0'!N59</f>
        <v>-9218.6495176848875</v>
      </c>
      <c r="O36" s="19">
        <f>'Calibration 2.0'!O59</f>
        <v>-4733.8129496402871</v>
      </c>
      <c r="P36" s="19">
        <f>'Calibration 2.0'!P59</f>
        <v>-4427.536231884058</v>
      </c>
      <c r="Q36" s="19">
        <f>'Calibration 2.0'!Q59</f>
        <v>-5407.0796460176989</v>
      </c>
      <c r="R36" s="19">
        <f>'Calibration 2.0'!R59</f>
        <v>-3156.7164179104466</v>
      </c>
      <c r="S36" s="19">
        <f>'Calibration 2.0'!S59</f>
        <v>-5259.3250444049736</v>
      </c>
      <c r="U36" s="20">
        <v>11</v>
      </c>
      <c r="V36" s="19">
        <f>'Calibration 2.0'!V59</f>
        <v>-309.33289743104422</v>
      </c>
      <c r="W36" s="19">
        <f>'Calibration 2.0'!W59</f>
        <v>-218.20074656262307</v>
      </c>
      <c r="X36" s="19">
        <f>'Calibration 2.0'!X59</f>
        <v>-258.95082914845187</v>
      </c>
      <c r="Y36" s="19">
        <f>'Calibration 2.0'!Y59</f>
        <v>-132.97227386630018</v>
      </c>
      <c r="Z36" s="19">
        <f>'Calibration 2.0'!Z59</f>
        <v>-124.36899527764207</v>
      </c>
      <c r="AA36" s="19">
        <f>'Calibration 2.0'!AA59</f>
        <v>-151.88425971959828</v>
      </c>
      <c r="AB36" s="19">
        <f>'Calibration 2.0'!AB59</f>
        <v>-88.671809491866469</v>
      </c>
      <c r="AC36" s="19">
        <f>'Calibration 2.0'!AC59</f>
        <v>-147.73384956193746</v>
      </c>
      <c r="AE36">
        <v>-309.33289743104422</v>
      </c>
      <c r="AF36">
        <v>-218.20074656262307</v>
      </c>
      <c r="AG36">
        <v>-258.95082914845187</v>
      </c>
      <c r="AH36">
        <v>-132.97227386630018</v>
      </c>
      <c r="AI36">
        <v>-124.36899527764207</v>
      </c>
      <c r="AJ36">
        <v>-151.88425971959828</v>
      </c>
      <c r="AK36">
        <v>-88.671809491866469</v>
      </c>
      <c r="AL36">
        <v>-147.73384956193746</v>
      </c>
    </row>
    <row r="37" spans="1:38" customFormat="1" x14ac:dyDescent="0.25">
      <c r="A37" s="20">
        <v>12</v>
      </c>
      <c r="B37" s="31">
        <f>'Calibration 2.0'!B60</f>
        <v>-0.47000000000000008</v>
      </c>
      <c r="C37" s="31">
        <f>'Calibration 2.0'!C60</f>
        <v>-0.46</v>
      </c>
      <c r="D37" s="31">
        <f>'Calibration 2.0'!D60</f>
        <v>-1.6600000000000001</v>
      </c>
      <c r="E37" s="31">
        <f>'Calibration 2.0'!E60</f>
        <v>-0.39</v>
      </c>
      <c r="F37" s="31">
        <f>'Calibration 2.0'!F60</f>
        <v>-1.7000000000000002</v>
      </c>
      <c r="G37" s="31">
        <f>'Calibration 2.0'!G60</f>
        <v>-1.2</v>
      </c>
      <c r="H37" s="31">
        <f>'Calibration 2.0'!H60</f>
        <v>-1.84</v>
      </c>
      <c r="I37" s="31">
        <f>'Calibration 2.0'!I60</f>
        <v>-1.3599999999999999</v>
      </c>
      <c r="K37" s="20">
        <v>12</v>
      </c>
      <c r="L37" s="19">
        <f>'Calibration 2.0'!L60</f>
        <v>-4038.3912248628894</v>
      </c>
      <c r="M37" s="19">
        <f>'Calibration 2.0'!M60</f>
        <v>-3959.7069597069599</v>
      </c>
      <c r="N37" s="19">
        <f>'Calibration 2.0'!N60</f>
        <v>-11714.714714714715</v>
      </c>
      <c r="O37" s="19">
        <f>'Calibration 2.0'!O60</f>
        <v>-3400.7421150278296</v>
      </c>
      <c r="P37" s="19">
        <f>'Calibration 2.0'!P60</f>
        <v>-11925.37313432836</v>
      </c>
      <c r="Q37" s="19">
        <f>'Calibration 2.0'!Q60</f>
        <v>-9096.7741935483864</v>
      </c>
      <c r="R37" s="19">
        <f>'Calibration 2.0'!R60</f>
        <v>-12643.274853801169</v>
      </c>
      <c r="S37" s="19">
        <f>'Calibration 2.0'!S60</f>
        <v>-10050.314465408805</v>
      </c>
      <c r="U37" s="20">
        <v>12</v>
      </c>
      <c r="V37" s="19">
        <f>'Calibration 2.0'!V60</f>
        <v>-113.43795575457554</v>
      </c>
      <c r="W37" s="19">
        <f>'Calibration 2.0'!W60</f>
        <v>-111.22772358727416</v>
      </c>
      <c r="X37" s="19">
        <f>'Calibration 2.0'!X60</f>
        <v>-329.06502007625602</v>
      </c>
      <c r="Y37" s="19">
        <f>'Calibration 2.0'!Y60</f>
        <v>-95.526463905276103</v>
      </c>
      <c r="Z37" s="19">
        <f>'Calibration 2.0'!Z60</f>
        <v>-334.98239141371795</v>
      </c>
      <c r="AA37" s="19">
        <f>'Calibration 2.0'!AA60</f>
        <v>-255.5273649873142</v>
      </c>
      <c r="AB37" s="19">
        <f>'Calibration 2.0'!AB60</f>
        <v>-355.14817005059462</v>
      </c>
      <c r="AC37" s="19">
        <f>'Calibration 2.0'!AC60</f>
        <v>-282.31220408451696</v>
      </c>
      <c r="AE37">
        <v>-113.43795575457554</v>
      </c>
      <c r="AF37">
        <v>-111.22772358727416</v>
      </c>
      <c r="AG37">
        <v>-329.06502007625602</v>
      </c>
      <c r="AH37">
        <v>-95.526463905276103</v>
      </c>
      <c r="AI37">
        <v>-334.98239141371795</v>
      </c>
      <c r="AJ37">
        <v>-255.5273649873142</v>
      </c>
      <c r="AK37">
        <v>-355.14817005059462</v>
      </c>
      <c r="AL37">
        <v>-282.31220408451696</v>
      </c>
    </row>
    <row r="38" spans="1:38" customFormat="1" ht="15.75" thickBot="1" x14ac:dyDescent="0.3">
      <c r="A38" s="21">
        <v>13</v>
      </c>
      <c r="B38" s="31">
        <f>'Calibration 2.0'!B61</f>
        <v>-0.92000000000000015</v>
      </c>
      <c r="C38" s="31">
        <f>'Calibration 2.0'!C61</f>
        <v>-1.06</v>
      </c>
      <c r="D38" s="31">
        <f>'Calibration 2.0'!D61</f>
        <v>-2.86</v>
      </c>
      <c r="E38" s="31">
        <f>'Calibration 2.0'!E61</f>
        <v>-0.49</v>
      </c>
      <c r="F38" s="31">
        <f>'Calibration 2.0'!F61</f>
        <v>-0.48999999999999988</v>
      </c>
      <c r="G38" s="31">
        <f>'Calibration 2.0'!G61</f>
        <v>-0.85</v>
      </c>
      <c r="H38" s="31">
        <f>'Calibration 2.0'!H61</f>
        <v>-0.77</v>
      </c>
      <c r="I38" s="31">
        <f>'Calibration 2.0'!I61</f>
        <v>-0.56000000000000005</v>
      </c>
      <c r="K38" s="21">
        <v>13</v>
      </c>
      <c r="L38" s="19">
        <f>'Calibration 2.0'!L61</f>
        <v>-7304.0540540540551</v>
      </c>
      <c r="M38" s="19">
        <f>'Calibration 2.0'!M61</f>
        <v>-8221.1221122112202</v>
      </c>
      <c r="N38" s="19">
        <f>'Calibration 2.0'!N61</f>
        <v>-17101.78117048346</v>
      </c>
      <c r="O38" s="19">
        <f>'Calibration 2.0'!O61</f>
        <v>-4194.8998178506372</v>
      </c>
      <c r="P38" s="19">
        <f>'Calibration 2.0'!P61</f>
        <v>-4194.8998178506363</v>
      </c>
      <c r="Q38" s="19">
        <f>'Calibration 2.0'!Q61</f>
        <v>-6829.0598290598291</v>
      </c>
      <c r="R38" s="19">
        <f>'Calibration 2.0'!R61</f>
        <v>-6272.0970537261701</v>
      </c>
      <c r="S38" s="19">
        <f>'Calibration 2.0'!S61</f>
        <v>-4733.812949640288</v>
      </c>
      <c r="U38" s="21">
        <v>13</v>
      </c>
      <c r="V38" s="19">
        <f>'Calibration 2.0'!V61</f>
        <v>-205.17005769814762</v>
      </c>
      <c r="W38" s="19">
        <f>'Calibration 2.0'!W61</f>
        <v>-230.93039641042753</v>
      </c>
      <c r="X38" s="19">
        <f>'Calibration 2.0'!X61</f>
        <v>-480.38711153043425</v>
      </c>
      <c r="Y38" s="19">
        <f>'Calibration 2.0'!Y61</f>
        <v>-117.83426454636621</v>
      </c>
      <c r="Z38" s="19">
        <f>'Calibration 2.0'!Z61</f>
        <v>-117.83426454636619</v>
      </c>
      <c r="AA38" s="19">
        <f>'Calibration 2.0'!AA61</f>
        <v>-191.82752328819743</v>
      </c>
      <c r="AB38" s="19">
        <f>'Calibration 2.0'!AB61</f>
        <v>-176.18250150916208</v>
      </c>
      <c r="AC38" s="19">
        <f>'Calibration 2.0'!AC61</f>
        <v>-132.97227386630021</v>
      </c>
      <c r="AE38">
        <v>-205.17005769814762</v>
      </c>
      <c r="AF38">
        <v>-230.93039641042753</v>
      </c>
      <c r="AG38">
        <v>-480.38711153043425</v>
      </c>
      <c r="AH38">
        <v>-117.83426454636621</v>
      </c>
      <c r="AI38">
        <v>-117.83426454636619</v>
      </c>
      <c r="AJ38">
        <v>-191.82752328819743</v>
      </c>
      <c r="AK38">
        <v>-176.18250150916208</v>
      </c>
      <c r="AL38">
        <v>-132.97227386630021</v>
      </c>
    </row>
    <row r="39" spans="1:38" ht="15.75" thickBot="1" x14ac:dyDescent="0.3"/>
    <row r="40" spans="1:38" ht="15" customHeight="1" thickBot="1" x14ac:dyDescent="0.3">
      <c r="A40" s="5" t="s">
        <v>2</v>
      </c>
      <c r="B40" s="6" t="s">
        <v>22</v>
      </c>
      <c r="C40" s="6"/>
      <c r="D40" s="6"/>
      <c r="E40" s="6"/>
      <c r="F40" s="6"/>
      <c r="G40" s="6"/>
      <c r="H40" s="6"/>
      <c r="I40" s="7"/>
      <c r="K40" s="8"/>
      <c r="L40" s="6" t="s">
        <v>3</v>
      </c>
      <c r="M40" s="6"/>
      <c r="N40" s="6"/>
      <c r="O40" s="6"/>
      <c r="P40" s="6"/>
      <c r="Q40" s="6"/>
      <c r="R40" s="6"/>
      <c r="S40" s="7"/>
    </row>
    <row r="41" spans="1:38" ht="15.75" thickBot="1" x14ac:dyDescent="0.3">
      <c r="A41" s="9"/>
      <c r="B41" s="10" t="s">
        <v>5</v>
      </c>
      <c r="C41" s="11">
        <v>43543</v>
      </c>
      <c r="D41" s="11"/>
      <c r="E41" s="12"/>
      <c r="F41" s="12"/>
      <c r="G41" s="12"/>
      <c r="H41" s="12"/>
      <c r="I41" s="13"/>
      <c r="K41" s="9"/>
      <c r="L41" s="12"/>
      <c r="M41" s="12"/>
      <c r="N41" s="12"/>
      <c r="O41" s="12"/>
      <c r="P41" s="12"/>
      <c r="Q41" s="12"/>
      <c r="R41" s="12"/>
      <c r="S41" s="13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</row>
    <row r="42" spans="1:38" ht="15.75" thickBot="1" x14ac:dyDescent="0.3">
      <c r="A42" s="14"/>
      <c r="B42" s="15" t="s">
        <v>6</v>
      </c>
      <c r="C42" s="16" t="s">
        <v>7</v>
      </c>
      <c r="D42" s="16" t="s">
        <v>8</v>
      </c>
      <c r="E42" s="16" t="s">
        <v>9</v>
      </c>
      <c r="F42" s="16" t="s">
        <v>10</v>
      </c>
      <c r="G42" s="16" t="s">
        <v>11</v>
      </c>
      <c r="H42" s="16" t="s">
        <v>12</v>
      </c>
      <c r="I42" s="17" t="s">
        <v>13</v>
      </c>
      <c r="K42" s="14"/>
      <c r="L42" s="15" t="s">
        <v>6</v>
      </c>
      <c r="M42" s="16" t="s">
        <v>7</v>
      </c>
      <c r="N42" s="16" t="s">
        <v>8</v>
      </c>
      <c r="O42" s="16" t="s">
        <v>9</v>
      </c>
      <c r="P42" s="16" t="s">
        <v>10</v>
      </c>
      <c r="Q42" s="16" t="s">
        <v>11</v>
      </c>
      <c r="R42" s="16" t="s">
        <v>12</v>
      </c>
      <c r="S42" s="17" t="s">
        <v>13</v>
      </c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</row>
    <row r="43" spans="1:38" x14ac:dyDescent="0.25">
      <c r="A43" s="18">
        <v>1</v>
      </c>
      <c r="B43" s="2">
        <v>1.18</v>
      </c>
      <c r="C43" s="2">
        <v>0.86</v>
      </c>
      <c r="D43" s="2">
        <v>1.07</v>
      </c>
      <c r="E43" s="2">
        <v>1.19</v>
      </c>
      <c r="F43" s="2">
        <v>1.31</v>
      </c>
      <c r="G43" s="2">
        <v>1.46</v>
      </c>
      <c r="H43" s="2">
        <v>1.54</v>
      </c>
      <c r="I43" s="2">
        <v>1.55</v>
      </c>
      <c r="K43" s="18">
        <v>1</v>
      </c>
      <c r="L43" s="19">
        <f>(B43*$O$2)/($O$3-B43)</f>
        <v>14518.324607329841</v>
      </c>
      <c r="M43" s="19">
        <f t="shared" ref="M43:S55" si="4">(C43*$O$2)/($O$3-C43)</f>
        <v>9763.2850241545893</v>
      </c>
      <c r="N43" s="19">
        <f t="shared" si="4"/>
        <v>12796.437659033079</v>
      </c>
      <c r="O43" s="19">
        <f t="shared" si="4"/>
        <v>14679.790026246719</v>
      </c>
      <c r="P43" s="19">
        <f t="shared" si="4"/>
        <v>16685.636856368565</v>
      </c>
      <c r="Q43" s="19">
        <f t="shared" si="4"/>
        <v>19384.18079096045</v>
      </c>
      <c r="R43" s="19">
        <f t="shared" si="4"/>
        <v>20919.075144508672</v>
      </c>
      <c r="S43" s="19">
        <f t="shared" si="4"/>
        <v>21115.942028985508</v>
      </c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</row>
    <row r="44" spans="1:38" x14ac:dyDescent="0.25">
      <c r="A44" s="20">
        <v>2</v>
      </c>
      <c r="B44" s="2">
        <v>0.97</v>
      </c>
      <c r="C44" s="2">
        <v>1.46</v>
      </c>
      <c r="D44" s="2">
        <v>1.57</v>
      </c>
      <c r="E44" s="2">
        <v>1.33</v>
      </c>
      <c r="F44" s="2">
        <v>1.26</v>
      </c>
      <c r="G44" s="2">
        <v>1.33</v>
      </c>
      <c r="H44" s="2">
        <v>2.41</v>
      </c>
      <c r="I44" s="2">
        <v>1.23</v>
      </c>
      <c r="K44" s="20">
        <v>2</v>
      </c>
      <c r="L44" s="19">
        <f t="shared" ref="L44:L55" si="5">(B44*$O$2)/($O$3-B44)</f>
        <v>11312.655086848634</v>
      </c>
      <c r="M44" s="19">
        <f t="shared" si="4"/>
        <v>19384.18079096045</v>
      </c>
      <c r="N44" s="19">
        <f t="shared" si="4"/>
        <v>21513.119533527697</v>
      </c>
      <c r="O44" s="19">
        <f t="shared" si="4"/>
        <v>17032.697547683925</v>
      </c>
      <c r="P44" s="19">
        <f t="shared" si="4"/>
        <v>15834.224598930481</v>
      </c>
      <c r="Q44" s="19">
        <f t="shared" si="4"/>
        <v>17032.697547683925</v>
      </c>
      <c r="R44" s="19">
        <f t="shared" si="4"/>
        <v>43733.59073359074</v>
      </c>
      <c r="S44" s="19">
        <f t="shared" si="4"/>
        <v>15334.217506631299</v>
      </c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</row>
    <row r="45" spans="1:38" x14ac:dyDescent="0.25">
      <c r="A45" s="20">
        <v>3</v>
      </c>
      <c r="B45" s="2">
        <v>1.38</v>
      </c>
      <c r="C45" s="2">
        <v>0.98</v>
      </c>
      <c r="D45" s="2">
        <v>2.13</v>
      </c>
      <c r="E45" s="2">
        <v>2.21</v>
      </c>
      <c r="F45" s="2">
        <v>2.44</v>
      </c>
      <c r="G45" s="2">
        <v>0.86</v>
      </c>
      <c r="H45" s="2">
        <v>1.75</v>
      </c>
      <c r="I45" s="2">
        <v>1.76</v>
      </c>
      <c r="K45" s="20">
        <v>3</v>
      </c>
      <c r="L45" s="19">
        <f t="shared" si="5"/>
        <v>17917.127071823201</v>
      </c>
      <c r="M45" s="19">
        <f t="shared" si="4"/>
        <v>11457.711442786071</v>
      </c>
      <c r="N45" s="19">
        <f t="shared" si="4"/>
        <v>34881.533101045294</v>
      </c>
      <c r="O45" s="19">
        <f t="shared" si="4"/>
        <v>37229.390681003584</v>
      </c>
      <c r="P45" s="19">
        <f t="shared" si="4"/>
        <v>44796.875</v>
      </c>
      <c r="Q45" s="19">
        <f t="shared" si="4"/>
        <v>9763.2850241545893</v>
      </c>
      <c r="R45" s="19">
        <f t="shared" si="4"/>
        <v>25307.692307692309</v>
      </c>
      <c r="S45" s="19">
        <f t="shared" si="4"/>
        <v>25530.864197530864</v>
      </c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</row>
    <row r="46" spans="1:38" x14ac:dyDescent="0.25">
      <c r="A46" s="20">
        <v>4</v>
      </c>
      <c r="B46" s="2">
        <v>1.06</v>
      </c>
      <c r="C46" s="2">
        <v>1.1000000000000001</v>
      </c>
      <c r="D46" s="2">
        <v>4.9800000000000004</v>
      </c>
      <c r="E46" s="2">
        <v>2.5099999999999998</v>
      </c>
      <c r="F46" s="2">
        <v>1.0900000000000001</v>
      </c>
      <c r="G46" s="2">
        <v>0.99</v>
      </c>
      <c r="H46" s="2">
        <v>1.67</v>
      </c>
      <c r="I46" s="2">
        <v>2.0299999999999998</v>
      </c>
      <c r="K46" s="20">
        <v>4</v>
      </c>
      <c r="L46" s="19">
        <f t="shared" si="5"/>
        <v>12644.670050761422</v>
      </c>
      <c r="M46" s="19">
        <f t="shared" si="4"/>
        <v>13256.410256410258</v>
      </c>
      <c r="N46" s="19">
        <f t="shared" si="4"/>
        <v>11703000.000000251</v>
      </c>
      <c r="O46" s="19">
        <f t="shared" si="4"/>
        <v>47377.510040160632</v>
      </c>
      <c r="P46" s="19">
        <f t="shared" si="4"/>
        <v>13102.301790281332</v>
      </c>
      <c r="Q46" s="19">
        <f t="shared" si="4"/>
        <v>11603.491271820449</v>
      </c>
      <c r="R46" s="19">
        <f t="shared" si="4"/>
        <v>23570.57057057057</v>
      </c>
      <c r="S46" s="19">
        <f t="shared" si="4"/>
        <v>32124.579124579119</v>
      </c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</row>
    <row r="47" spans="1:38" x14ac:dyDescent="0.25">
      <c r="A47" s="20">
        <v>5</v>
      </c>
      <c r="B47" s="2">
        <v>1.5</v>
      </c>
      <c r="C47" s="2">
        <v>0.73</v>
      </c>
      <c r="D47" s="2">
        <v>5.01</v>
      </c>
      <c r="E47" s="2">
        <v>1.01</v>
      </c>
      <c r="F47" s="2">
        <v>0.96</v>
      </c>
      <c r="G47" s="2">
        <v>0.96</v>
      </c>
      <c r="H47" s="2">
        <v>1.54</v>
      </c>
      <c r="I47" s="2">
        <v>0.93</v>
      </c>
      <c r="K47" s="20">
        <v>5</v>
      </c>
      <c r="L47" s="19">
        <f t="shared" si="5"/>
        <v>20142.857142857141</v>
      </c>
      <c r="M47" s="19">
        <f t="shared" si="4"/>
        <v>8035.1288056206095</v>
      </c>
      <c r="N47" s="19">
        <f t="shared" si="4"/>
        <v>-23547000.000000503</v>
      </c>
      <c r="O47" s="19">
        <f t="shared" si="4"/>
        <v>11897.243107769424</v>
      </c>
      <c r="P47" s="19">
        <f t="shared" si="4"/>
        <v>11168.316831683169</v>
      </c>
      <c r="Q47" s="19">
        <f t="shared" si="4"/>
        <v>11168.316831683169</v>
      </c>
      <c r="R47" s="19">
        <f t="shared" si="4"/>
        <v>20919.075144508672</v>
      </c>
      <c r="S47" s="19">
        <f t="shared" si="4"/>
        <v>10739.557739557738</v>
      </c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</row>
    <row r="48" spans="1:38" x14ac:dyDescent="0.25">
      <c r="A48" s="20">
        <v>6</v>
      </c>
      <c r="B48" s="2">
        <v>1.59</v>
      </c>
      <c r="C48" s="2">
        <v>1.1200000000000001</v>
      </c>
      <c r="D48" s="2">
        <v>1.51</v>
      </c>
      <c r="E48" s="2">
        <v>0.9</v>
      </c>
      <c r="F48" s="2">
        <v>0.62</v>
      </c>
      <c r="G48" s="2">
        <v>0.48</v>
      </c>
      <c r="H48" s="2">
        <v>0.81</v>
      </c>
      <c r="I48" s="2">
        <v>0.8</v>
      </c>
      <c r="K48" s="20">
        <v>6</v>
      </c>
      <c r="L48" s="19">
        <f t="shared" si="5"/>
        <v>21914.956011730203</v>
      </c>
      <c r="M48" s="19">
        <f t="shared" si="4"/>
        <v>13567.010309278352</v>
      </c>
      <c r="N48" s="19">
        <f t="shared" si="4"/>
        <v>20335.243553008593</v>
      </c>
      <c r="O48" s="19">
        <f t="shared" si="4"/>
        <v>10317.073170731708</v>
      </c>
      <c r="P48" s="19">
        <f t="shared" si="4"/>
        <v>6652.9680365296808</v>
      </c>
      <c r="Q48" s="19">
        <f t="shared" si="4"/>
        <v>4991.1504424778768</v>
      </c>
      <c r="R48" s="19">
        <f t="shared" si="4"/>
        <v>9085.9188544152748</v>
      </c>
      <c r="S48" s="19">
        <f t="shared" si="4"/>
        <v>8952.3809523809523</v>
      </c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</row>
    <row r="49" spans="1:33" x14ac:dyDescent="0.25">
      <c r="A49" s="20">
        <v>7</v>
      </c>
      <c r="B49" s="2">
        <v>0.74</v>
      </c>
      <c r="C49" s="2">
        <v>1.1399999999999999</v>
      </c>
      <c r="D49" s="2">
        <v>2.33</v>
      </c>
      <c r="E49" s="2">
        <v>1.1000000000000001</v>
      </c>
      <c r="F49" s="2">
        <v>0.79</v>
      </c>
      <c r="G49" s="2">
        <v>0.49</v>
      </c>
      <c r="H49" s="2">
        <v>1.1100000000000001</v>
      </c>
      <c r="I49" s="2">
        <v>1.18</v>
      </c>
      <c r="K49" s="20">
        <v>7</v>
      </c>
      <c r="L49" s="19">
        <f t="shared" si="5"/>
        <v>8164.3192488262912</v>
      </c>
      <c r="M49" s="19">
        <f t="shared" si="4"/>
        <v>13880.829015544039</v>
      </c>
      <c r="N49" s="19">
        <f t="shared" si="4"/>
        <v>41014.981273408244</v>
      </c>
      <c r="O49" s="19">
        <f t="shared" si="4"/>
        <v>13256.410256410258</v>
      </c>
      <c r="P49" s="19">
        <f t="shared" si="4"/>
        <v>8819.4774346793347</v>
      </c>
      <c r="Q49" s="19">
        <f t="shared" si="4"/>
        <v>5106.4301552106435</v>
      </c>
      <c r="R49" s="19">
        <f t="shared" si="4"/>
        <v>13411.311053984578</v>
      </c>
      <c r="S49" s="19">
        <f t="shared" si="4"/>
        <v>14518.324607329841</v>
      </c>
    </row>
    <row r="50" spans="1:33" x14ac:dyDescent="0.25">
      <c r="A50" s="20">
        <v>8</v>
      </c>
      <c r="B50" s="2">
        <v>1.05</v>
      </c>
      <c r="C50" s="2">
        <v>1.1399999999999999</v>
      </c>
      <c r="D50" s="2">
        <v>3.47</v>
      </c>
      <c r="E50" s="2">
        <v>1.36</v>
      </c>
      <c r="F50" s="2">
        <v>1.41</v>
      </c>
      <c r="G50" s="2">
        <v>0.91</v>
      </c>
      <c r="H50" s="2">
        <v>1.45</v>
      </c>
      <c r="I50" s="2">
        <v>0.97</v>
      </c>
      <c r="K50" s="20">
        <v>8</v>
      </c>
      <c r="L50" s="19">
        <f t="shared" si="5"/>
        <v>12493.670886075948</v>
      </c>
      <c r="M50" s="19">
        <f t="shared" si="4"/>
        <v>13880.829015544039</v>
      </c>
      <c r="N50" s="19">
        <f t="shared" si="4"/>
        <v>106594.77124183008</v>
      </c>
      <c r="O50" s="19">
        <f t="shared" si="4"/>
        <v>17560.439560439565</v>
      </c>
      <c r="P50" s="19">
        <f t="shared" si="4"/>
        <v>18459.610027855153</v>
      </c>
      <c r="Q50" s="19">
        <f t="shared" si="4"/>
        <v>10457.212713936431</v>
      </c>
      <c r="R50" s="19">
        <f t="shared" si="4"/>
        <v>19197.183098591551</v>
      </c>
      <c r="S50" s="19">
        <f t="shared" si="4"/>
        <v>11312.655086848634</v>
      </c>
    </row>
    <row r="51" spans="1:33" x14ac:dyDescent="0.25">
      <c r="A51" s="20">
        <v>9</v>
      </c>
      <c r="B51" s="2">
        <v>0.8</v>
      </c>
      <c r="C51" s="2">
        <v>1.85</v>
      </c>
      <c r="D51" s="2">
        <v>0.98</v>
      </c>
      <c r="E51" s="2">
        <v>0.84</v>
      </c>
      <c r="F51" s="2">
        <v>2.02</v>
      </c>
      <c r="G51" s="2">
        <v>1</v>
      </c>
      <c r="H51" s="2">
        <v>2</v>
      </c>
      <c r="I51" s="2">
        <v>1.01</v>
      </c>
      <c r="K51" s="20">
        <v>9</v>
      </c>
      <c r="L51" s="19">
        <f t="shared" si="5"/>
        <v>8952.3809523809523</v>
      </c>
      <c r="M51" s="19">
        <f t="shared" si="4"/>
        <v>27603.174603174604</v>
      </c>
      <c r="N51" s="19">
        <f t="shared" si="4"/>
        <v>11457.711442786071</v>
      </c>
      <c r="O51" s="19">
        <f t="shared" si="4"/>
        <v>9490.3846153846152</v>
      </c>
      <c r="P51" s="19">
        <f t="shared" si="4"/>
        <v>31859.060402684565</v>
      </c>
      <c r="Q51" s="19">
        <f t="shared" si="4"/>
        <v>11750</v>
      </c>
      <c r="R51" s="19">
        <f t="shared" si="4"/>
        <v>31333.333333333332</v>
      </c>
      <c r="S51" s="19">
        <f t="shared" si="4"/>
        <v>11897.243107769424</v>
      </c>
    </row>
    <row r="52" spans="1:33" x14ac:dyDescent="0.25">
      <c r="A52" s="20">
        <v>10</v>
      </c>
      <c r="B52" s="2">
        <v>1.43</v>
      </c>
      <c r="C52" s="2">
        <v>1.55</v>
      </c>
      <c r="D52" s="2">
        <v>1.54</v>
      </c>
      <c r="E52" s="2">
        <v>1.1599999999999999</v>
      </c>
      <c r="F52" s="2">
        <v>1.44</v>
      </c>
      <c r="G52" s="2">
        <v>1.71</v>
      </c>
      <c r="H52" s="2">
        <v>2.12</v>
      </c>
      <c r="I52" s="2">
        <v>1.1299999999999999</v>
      </c>
      <c r="K52" s="20">
        <v>10</v>
      </c>
      <c r="L52" s="19">
        <f t="shared" si="5"/>
        <v>18826.330532212884</v>
      </c>
      <c r="M52" s="19">
        <f t="shared" si="4"/>
        <v>21115.942028985508</v>
      </c>
      <c r="N52" s="19">
        <f t="shared" si="4"/>
        <v>20919.075144508672</v>
      </c>
      <c r="O52" s="19">
        <f t="shared" si="4"/>
        <v>14197.916666666666</v>
      </c>
      <c r="P52" s="19">
        <f t="shared" si="4"/>
        <v>19011.235955056178</v>
      </c>
      <c r="Q52" s="19">
        <f t="shared" si="4"/>
        <v>24428.571428571428</v>
      </c>
      <c r="R52" s="19">
        <f t="shared" si="4"/>
        <v>34597.222222222226</v>
      </c>
      <c r="S52" s="19">
        <f t="shared" si="4"/>
        <v>13723.514211886302</v>
      </c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</row>
    <row r="53" spans="1:33" x14ac:dyDescent="0.25">
      <c r="A53" s="20">
        <v>11</v>
      </c>
      <c r="B53" s="2">
        <v>1.75</v>
      </c>
      <c r="C53" s="2">
        <v>1.42</v>
      </c>
      <c r="D53" s="2">
        <v>1.41</v>
      </c>
      <c r="E53" s="2">
        <v>1.23</v>
      </c>
      <c r="F53" s="2">
        <v>0.96</v>
      </c>
      <c r="G53" s="2">
        <v>1.17</v>
      </c>
      <c r="H53" s="2">
        <v>1.71</v>
      </c>
      <c r="I53" s="2">
        <v>1.27</v>
      </c>
      <c r="K53" s="20">
        <v>11</v>
      </c>
      <c r="L53" s="19">
        <f t="shared" si="5"/>
        <v>25307.692307692309</v>
      </c>
      <c r="M53" s="19">
        <f t="shared" si="4"/>
        <v>18642.458100558659</v>
      </c>
      <c r="N53" s="19">
        <f t="shared" si="4"/>
        <v>18459.610027855153</v>
      </c>
      <c r="O53" s="19">
        <f t="shared" si="4"/>
        <v>15334.217506631299</v>
      </c>
      <c r="P53" s="19">
        <f t="shared" si="4"/>
        <v>11168.316831683169</v>
      </c>
      <c r="Q53" s="19">
        <f t="shared" si="4"/>
        <v>14357.702349869451</v>
      </c>
      <c r="R53" s="19">
        <f t="shared" si="4"/>
        <v>24428.571428571428</v>
      </c>
      <c r="S53" s="19">
        <f t="shared" si="4"/>
        <v>16002.680965147452</v>
      </c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</row>
    <row r="54" spans="1:33" x14ac:dyDescent="0.25">
      <c r="A54" s="20">
        <v>12</v>
      </c>
      <c r="B54" s="2">
        <v>0.85</v>
      </c>
      <c r="C54" s="2">
        <v>0.9</v>
      </c>
      <c r="D54" s="2">
        <v>2.06</v>
      </c>
      <c r="E54" s="2">
        <v>0.67</v>
      </c>
      <c r="F54" s="2">
        <v>1.34</v>
      </c>
      <c r="G54" s="2">
        <v>1.41</v>
      </c>
      <c r="H54" s="2">
        <v>2.16</v>
      </c>
      <c r="I54" s="2">
        <v>1.6</v>
      </c>
      <c r="K54" s="20">
        <v>12</v>
      </c>
      <c r="L54" s="19">
        <f t="shared" si="5"/>
        <v>9626.5060240963849</v>
      </c>
      <c r="M54" s="19">
        <f t="shared" si="4"/>
        <v>10317.073170731708</v>
      </c>
      <c r="N54" s="19">
        <f t="shared" si="4"/>
        <v>32931.972789115644</v>
      </c>
      <c r="O54" s="19">
        <f t="shared" si="4"/>
        <v>7272.5173210161674</v>
      </c>
      <c r="P54" s="19">
        <f t="shared" si="4"/>
        <v>17207.650273224044</v>
      </c>
      <c r="Q54" s="19">
        <f t="shared" si="4"/>
        <v>18459.610027855153</v>
      </c>
      <c r="R54" s="19">
        <f t="shared" si="4"/>
        <v>35746.478873239437</v>
      </c>
      <c r="S54" s="19">
        <f t="shared" si="4"/>
        <v>22117.647058823532</v>
      </c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</row>
    <row r="55" spans="1:33" ht="15.75" thickBot="1" x14ac:dyDescent="0.3">
      <c r="A55" s="21">
        <v>13</v>
      </c>
      <c r="B55" s="2">
        <v>1.27</v>
      </c>
      <c r="C55" s="2">
        <v>1.73</v>
      </c>
      <c r="D55" s="2">
        <v>2.77</v>
      </c>
      <c r="E55" s="2">
        <v>0.75</v>
      </c>
      <c r="F55" s="2">
        <v>1.38</v>
      </c>
      <c r="G55" s="2">
        <v>1.01</v>
      </c>
      <c r="H55" s="2">
        <v>0.9</v>
      </c>
      <c r="I55" s="2">
        <v>1.1200000000000001</v>
      </c>
      <c r="K55" s="21">
        <v>13</v>
      </c>
      <c r="L55" s="19">
        <f t="shared" si="5"/>
        <v>16002.680965147452</v>
      </c>
      <c r="M55" s="19">
        <f t="shared" si="4"/>
        <v>24865.443425076453</v>
      </c>
      <c r="N55" s="19">
        <f t="shared" si="4"/>
        <v>58381.16591928251</v>
      </c>
      <c r="O55" s="19">
        <f t="shared" si="4"/>
        <v>8294.1176470588234</v>
      </c>
      <c r="P55" s="19">
        <f t="shared" si="4"/>
        <v>17917.127071823201</v>
      </c>
      <c r="Q55" s="19">
        <f t="shared" si="4"/>
        <v>11897.243107769424</v>
      </c>
      <c r="R55" s="19">
        <f t="shared" si="4"/>
        <v>10317.073170731708</v>
      </c>
      <c r="S55" s="19">
        <f t="shared" si="4"/>
        <v>13567.010309278352</v>
      </c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</row>
    <row r="56" spans="1:33" x14ac:dyDescent="0.25"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</row>
    <row r="57" spans="1:33" x14ac:dyDescent="0.25"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</row>
    <row r="58" spans="1:33" x14ac:dyDescent="0.25"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</row>
    <row r="59" spans="1:33" ht="45.75" thickBot="1" x14ac:dyDescent="0.3">
      <c r="A59" s="2" t="s">
        <v>21</v>
      </c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</row>
    <row r="60" spans="1:33" ht="15.75" thickBot="1" x14ac:dyDescent="0.3">
      <c r="A60" s="5"/>
      <c r="B60" s="6" t="s">
        <v>25</v>
      </c>
      <c r="C60" s="6"/>
      <c r="D60" s="6"/>
      <c r="E60" s="6"/>
      <c r="F60" s="6"/>
      <c r="G60" s="6"/>
      <c r="H60" s="6"/>
      <c r="I60" s="7"/>
      <c r="K60" s="5"/>
      <c r="L60" s="6" t="s">
        <v>26</v>
      </c>
      <c r="M60" s="6"/>
      <c r="N60" s="6"/>
      <c r="O60" s="6"/>
      <c r="P60" s="6"/>
      <c r="Q60" s="6"/>
      <c r="R60" s="6"/>
      <c r="S60" s="7"/>
      <c r="U60" s="2" t="s">
        <v>33</v>
      </c>
    </row>
    <row r="61" spans="1:33" ht="15.75" thickBot="1" x14ac:dyDescent="0.3">
      <c r="A61" s="9"/>
      <c r="B61" s="10" t="s">
        <v>5</v>
      </c>
      <c r="C61" s="11">
        <v>43543</v>
      </c>
      <c r="D61" s="11"/>
      <c r="E61" s="12"/>
      <c r="F61" s="12"/>
      <c r="G61" s="12"/>
      <c r="H61" s="12"/>
      <c r="I61" s="13"/>
      <c r="K61" s="9"/>
      <c r="L61" s="10" t="s">
        <v>5</v>
      </c>
      <c r="M61" s="11">
        <v>43543</v>
      </c>
      <c r="N61" s="11"/>
      <c r="O61" s="12"/>
      <c r="P61" s="12"/>
      <c r="Q61" s="12"/>
      <c r="R61" s="12"/>
      <c r="S61" s="13"/>
      <c r="U61" s="2" t="s">
        <v>34</v>
      </c>
    </row>
    <row r="62" spans="1:33" ht="15.75" thickBot="1" x14ac:dyDescent="0.3">
      <c r="A62" s="14"/>
      <c r="B62" s="15" t="s">
        <v>6</v>
      </c>
      <c r="C62" s="16" t="s">
        <v>7</v>
      </c>
      <c r="D62" s="16" t="s">
        <v>8</v>
      </c>
      <c r="E62" s="16" t="s">
        <v>9</v>
      </c>
      <c r="F62" s="16" t="s">
        <v>10</v>
      </c>
      <c r="G62" s="16" t="s">
        <v>11</v>
      </c>
      <c r="H62" s="16" t="s">
        <v>12</v>
      </c>
      <c r="I62" s="17" t="s">
        <v>13</v>
      </c>
      <c r="K62" s="14"/>
      <c r="L62" s="15" t="s">
        <v>6</v>
      </c>
      <c r="M62" s="16" t="s">
        <v>7</v>
      </c>
      <c r="N62" s="16" t="s">
        <v>8</v>
      </c>
      <c r="O62" s="16" t="s">
        <v>9</v>
      </c>
      <c r="P62" s="16" t="s">
        <v>10</v>
      </c>
      <c r="Q62" s="16" t="s">
        <v>11</v>
      </c>
      <c r="R62" s="16" t="s">
        <v>12</v>
      </c>
      <c r="S62" s="17" t="s">
        <v>13</v>
      </c>
    </row>
    <row r="63" spans="1:33" x14ac:dyDescent="0.25">
      <c r="A63" s="18">
        <v>1</v>
      </c>
      <c r="B63" s="12">
        <f>L43</f>
        <v>14518.324607329841</v>
      </c>
      <c r="C63" s="12">
        <f t="shared" ref="C63:I75" si="6">M43</f>
        <v>9763.2850241545893</v>
      </c>
      <c r="D63" s="12">
        <f t="shared" si="6"/>
        <v>12796.437659033079</v>
      </c>
      <c r="E63" s="12">
        <f t="shared" si="6"/>
        <v>14679.790026246719</v>
      </c>
      <c r="F63" s="12">
        <f t="shared" si="6"/>
        <v>16685.636856368565</v>
      </c>
      <c r="G63" s="12">
        <f t="shared" si="6"/>
        <v>19384.18079096045</v>
      </c>
      <c r="H63" s="12">
        <f t="shared" si="6"/>
        <v>20919.075144508672</v>
      </c>
      <c r="I63" s="12">
        <f t="shared" si="6"/>
        <v>21115.942028985508</v>
      </c>
      <c r="K63" s="18">
        <v>1</v>
      </c>
      <c r="L63" s="12">
        <f>IF(((B63-V9)/V26)&lt;0,0,(B63-V9)/V26)</f>
        <v>0</v>
      </c>
      <c r="M63" s="12">
        <f>IF(((C63-W9)/W26)&lt;0,0,(C63-W9)/W26)</f>
        <v>0</v>
      </c>
      <c r="N63" s="12">
        <f t="shared" ref="M63:S75" si="7">IF(((D63-X9)/X26)&lt;0,0,(D63-X9)/X26)</f>
        <v>4.3737184092893591</v>
      </c>
      <c r="O63" s="12">
        <f t="shared" si="7"/>
        <v>13.429045992565777</v>
      </c>
      <c r="P63" s="12">
        <f t="shared" si="7"/>
        <v>54.290427361252753</v>
      </c>
      <c r="Q63" s="12">
        <f t="shared" si="7"/>
        <v>18.953901247535811</v>
      </c>
      <c r="R63" s="12">
        <f t="shared" si="7"/>
        <v>0</v>
      </c>
      <c r="S63" s="12">
        <f>IF(((I63-AC9)/AC26)&lt;0,0,(I63-AC9)/AC26)</f>
        <v>0</v>
      </c>
    </row>
    <row r="64" spans="1:33" x14ac:dyDescent="0.25">
      <c r="A64" s="20">
        <v>2</v>
      </c>
      <c r="B64" s="12">
        <f t="shared" ref="B64:B75" si="8">L44</f>
        <v>11312.655086848634</v>
      </c>
      <c r="C64" s="12">
        <f t="shared" si="6"/>
        <v>19384.18079096045</v>
      </c>
      <c r="D64" s="12">
        <f t="shared" si="6"/>
        <v>21513.119533527697</v>
      </c>
      <c r="E64" s="12">
        <f t="shared" si="6"/>
        <v>17032.697547683925</v>
      </c>
      <c r="F64" s="12">
        <f t="shared" si="6"/>
        <v>15834.224598930481</v>
      </c>
      <c r="G64" s="12">
        <f t="shared" si="6"/>
        <v>17032.697547683925</v>
      </c>
      <c r="H64" s="12">
        <f t="shared" si="6"/>
        <v>43733.59073359074</v>
      </c>
      <c r="I64" s="12">
        <f t="shared" si="6"/>
        <v>15334.217506631299</v>
      </c>
      <c r="K64" s="20">
        <v>2</v>
      </c>
      <c r="L64" s="12">
        <f t="shared" ref="L64:L75" si="9">IF(((B64-V10)/V27)&lt;0,0,(B64-V10)/V27)</f>
        <v>0</v>
      </c>
      <c r="M64" s="12">
        <f t="shared" si="7"/>
        <v>0</v>
      </c>
      <c r="N64" s="12">
        <f t="shared" si="7"/>
        <v>0</v>
      </c>
      <c r="O64" s="12">
        <f t="shared" si="7"/>
        <v>0</v>
      </c>
      <c r="P64" s="12">
        <f t="shared" si="7"/>
        <v>31.006425291659355</v>
      </c>
      <c r="Q64" s="12">
        <f t="shared" si="7"/>
        <v>0</v>
      </c>
      <c r="R64" s="12">
        <f t="shared" si="7"/>
        <v>0</v>
      </c>
      <c r="S64" s="12">
        <f t="shared" si="7"/>
        <v>0</v>
      </c>
    </row>
    <row r="65" spans="1:19" x14ac:dyDescent="0.25">
      <c r="A65" s="20">
        <v>3</v>
      </c>
      <c r="B65" s="12">
        <f t="shared" si="8"/>
        <v>17917.127071823201</v>
      </c>
      <c r="C65" s="12">
        <f t="shared" si="6"/>
        <v>11457.711442786071</v>
      </c>
      <c r="D65" s="12">
        <f t="shared" si="6"/>
        <v>34881.533101045294</v>
      </c>
      <c r="E65" s="12">
        <f t="shared" si="6"/>
        <v>37229.390681003584</v>
      </c>
      <c r="F65" s="12">
        <f t="shared" si="6"/>
        <v>44796.875</v>
      </c>
      <c r="G65" s="12">
        <f t="shared" si="6"/>
        <v>9763.2850241545893</v>
      </c>
      <c r="H65" s="12">
        <f t="shared" si="6"/>
        <v>25307.692307692309</v>
      </c>
      <c r="I65" s="12">
        <f t="shared" si="6"/>
        <v>25530.864197530864</v>
      </c>
      <c r="K65" s="20">
        <v>3</v>
      </c>
      <c r="L65" s="12">
        <f t="shared" si="9"/>
        <v>0</v>
      </c>
      <c r="M65" s="12">
        <f t="shared" si="7"/>
        <v>0</v>
      </c>
      <c r="N65" s="12">
        <f t="shared" si="7"/>
        <v>0</v>
      </c>
      <c r="O65" s="12">
        <f t="shared" si="7"/>
        <v>0</v>
      </c>
      <c r="P65" s="12">
        <f t="shared" si="7"/>
        <v>0</v>
      </c>
      <c r="Q65" s="12">
        <f t="shared" si="7"/>
        <v>0</v>
      </c>
      <c r="R65" s="12">
        <f t="shared" si="7"/>
        <v>0</v>
      </c>
      <c r="S65" s="12">
        <f t="shared" si="7"/>
        <v>0</v>
      </c>
    </row>
    <row r="66" spans="1:19" x14ac:dyDescent="0.25">
      <c r="A66" s="20">
        <v>4</v>
      </c>
      <c r="B66" s="12">
        <f t="shared" si="8"/>
        <v>12644.670050761422</v>
      </c>
      <c r="C66" s="12">
        <f t="shared" si="6"/>
        <v>13256.410256410258</v>
      </c>
      <c r="D66" s="12">
        <f t="shared" si="6"/>
        <v>11703000.000000251</v>
      </c>
      <c r="E66" s="12">
        <f>O46</f>
        <v>47377.510040160632</v>
      </c>
      <c r="F66" s="12">
        <f t="shared" si="6"/>
        <v>13102.301790281332</v>
      </c>
      <c r="G66" s="12">
        <f t="shared" si="6"/>
        <v>11603.491271820449</v>
      </c>
      <c r="H66" s="12">
        <f t="shared" si="6"/>
        <v>23570.57057057057</v>
      </c>
      <c r="I66" s="12">
        <f t="shared" si="6"/>
        <v>32124.579124579119</v>
      </c>
      <c r="K66" s="20">
        <v>4</v>
      </c>
      <c r="L66" s="12">
        <f t="shared" si="9"/>
        <v>0</v>
      </c>
      <c r="M66" s="12">
        <f t="shared" si="7"/>
        <v>0</v>
      </c>
      <c r="N66" s="12">
        <f t="shared" si="7"/>
        <v>0</v>
      </c>
      <c r="O66" s="12">
        <f t="shared" si="7"/>
        <v>0</v>
      </c>
      <c r="P66" s="12">
        <f t="shared" si="7"/>
        <v>0</v>
      </c>
      <c r="Q66" s="12">
        <f t="shared" si="7"/>
        <v>0</v>
      </c>
      <c r="R66" s="12">
        <f t="shared" si="7"/>
        <v>0</v>
      </c>
      <c r="S66" s="12">
        <f t="shared" si="7"/>
        <v>0</v>
      </c>
    </row>
    <row r="67" spans="1:19" x14ac:dyDescent="0.25">
      <c r="A67" s="20">
        <v>5</v>
      </c>
      <c r="B67" s="12">
        <f t="shared" si="8"/>
        <v>20142.857142857141</v>
      </c>
      <c r="C67" s="12">
        <f t="shared" si="6"/>
        <v>8035.1288056206095</v>
      </c>
      <c r="D67" s="12">
        <f t="shared" si="6"/>
        <v>-23547000.000000503</v>
      </c>
      <c r="E67" s="12">
        <f t="shared" si="6"/>
        <v>11897.243107769424</v>
      </c>
      <c r="F67" s="12">
        <f t="shared" si="6"/>
        <v>11168.316831683169</v>
      </c>
      <c r="G67" s="12">
        <f t="shared" si="6"/>
        <v>11168.316831683169</v>
      </c>
      <c r="H67" s="12">
        <f t="shared" si="6"/>
        <v>20919.075144508672</v>
      </c>
      <c r="I67" s="12">
        <f t="shared" si="6"/>
        <v>10739.557739557738</v>
      </c>
      <c r="K67" s="20">
        <v>5</v>
      </c>
      <c r="L67" s="12">
        <f t="shared" si="9"/>
        <v>0</v>
      </c>
      <c r="M67" s="12">
        <f t="shared" si="7"/>
        <v>0</v>
      </c>
      <c r="N67" s="12">
        <f t="shared" si="7"/>
        <v>44214.672096909882</v>
      </c>
      <c r="O67" s="12">
        <f t="shared" si="7"/>
        <v>9.9044693963024351</v>
      </c>
      <c r="P67" s="12">
        <f t="shared" si="7"/>
        <v>13.335584535669481</v>
      </c>
      <c r="Q67" s="12">
        <f t="shared" si="7"/>
        <v>5.6460971493336194</v>
      </c>
      <c r="R67" s="12">
        <f t="shared" si="7"/>
        <v>0</v>
      </c>
      <c r="S67" s="12">
        <f t="shared" si="7"/>
        <v>0</v>
      </c>
    </row>
    <row r="68" spans="1:19" x14ac:dyDescent="0.25">
      <c r="A68" s="20">
        <v>6</v>
      </c>
      <c r="B68" s="12">
        <f t="shared" si="8"/>
        <v>21914.956011730203</v>
      </c>
      <c r="C68" s="12">
        <f t="shared" si="6"/>
        <v>13567.010309278352</v>
      </c>
      <c r="D68" s="12">
        <f t="shared" si="6"/>
        <v>20335.243553008593</v>
      </c>
      <c r="E68" s="12">
        <f t="shared" si="6"/>
        <v>10317.073170731708</v>
      </c>
      <c r="F68" s="12">
        <f t="shared" si="6"/>
        <v>6652.9680365296808</v>
      </c>
      <c r="G68" s="12">
        <f t="shared" si="6"/>
        <v>4991.1504424778768</v>
      </c>
      <c r="H68" s="12">
        <f t="shared" si="6"/>
        <v>9085.9188544152748</v>
      </c>
      <c r="I68" s="12">
        <f t="shared" si="6"/>
        <v>8952.3809523809523</v>
      </c>
      <c r="K68" s="20">
        <v>6</v>
      </c>
      <c r="L68" s="12">
        <f t="shared" si="9"/>
        <v>2.4432588471527299</v>
      </c>
      <c r="M68" s="12">
        <f t="shared" si="7"/>
        <v>0</v>
      </c>
      <c r="N68" s="12">
        <f t="shared" si="7"/>
        <v>6.7503792347884906</v>
      </c>
      <c r="O68" s="12">
        <f t="shared" si="7"/>
        <v>49.489109705911879</v>
      </c>
      <c r="P68" s="12">
        <f t="shared" si="7"/>
        <v>32.522968977681714</v>
      </c>
      <c r="Q68" s="12">
        <f t="shared" si="7"/>
        <v>45.430648244139633</v>
      </c>
      <c r="R68" s="12">
        <f t="shared" si="7"/>
        <v>0</v>
      </c>
      <c r="S68" s="12">
        <f t="shared" si="7"/>
        <v>0</v>
      </c>
    </row>
    <row r="69" spans="1:19" x14ac:dyDescent="0.25">
      <c r="A69" s="20">
        <v>7</v>
      </c>
      <c r="B69" s="12">
        <f t="shared" si="8"/>
        <v>8164.3192488262912</v>
      </c>
      <c r="C69" s="12">
        <f t="shared" si="6"/>
        <v>13880.829015544039</v>
      </c>
      <c r="D69" s="12">
        <f t="shared" si="6"/>
        <v>41014.981273408244</v>
      </c>
      <c r="E69" s="12">
        <f t="shared" si="6"/>
        <v>13256.410256410258</v>
      </c>
      <c r="F69" s="12">
        <f t="shared" si="6"/>
        <v>8819.4774346793347</v>
      </c>
      <c r="G69" s="12">
        <f t="shared" si="6"/>
        <v>5106.4301552106435</v>
      </c>
      <c r="H69" s="12">
        <f t="shared" si="6"/>
        <v>13411.311053984578</v>
      </c>
      <c r="I69" s="12">
        <f t="shared" si="6"/>
        <v>14518.324607329841</v>
      </c>
      <c r="K69" s="20">
        <v>7</v>
      </c>
      <c r="L69" s="12">
        <f t="shared" si="9"/>
        <v>5.4056629661395332</v>
      </c>
      <c r="M69" s="12">
        <f t="shared" si="7"/>
        <v>4.2038251760912662</v>
      </c>
      <c r="N69" s="12">
        <f t="shared" si="7"/>
        <v>24.686940966010702</v>
      </c>
      <c r="O69" s="12">
        <f t="shared" si="7"/>
        <v>14.841750785964877</v>
      </c>
      <c r="P69" s="12">
        <f t="shared" si="7"/>
        <v>0</v>
      </c>
      <c r="Q69" s="12">
        <f t="shared" si="7"/>
        <v>51.923594743648117</v>
      </c>
      <c r="R69" s="12">
        <f t="shared" si="7"/>
        <v>40.834978842577165</v>
      </c>
      <c r="S69" s="12">
        <f t="shared" si="7"/>
        <v>15.479312906065905</v>
      </c>
    </row>
    <row r="70" spans="1:19" x14ac:dyDescent="0.25">
      <c r="A70" s="20">
        <v>8</v>
      </c>
      <c r="B70" s="12">
        <f t="shared" si="8"/>
        <v>12493.670886075948</v>
      </c>
      <c r="C70" s="12">
        <f t="shared" si="6"/>
        <v>13880.829015544039</v>
      </c>
      <c r="D70" s="12">
        <f t="shared" si="6"/>
        <v>106594.77124183008</v>
      </c>
      <c r="E70" s="12">
        <f t="shared" si="6"/>
        <v>17560.439560439565</v>
      </c>
      <c r="F70" s="12">
        <f t="shared" si="6"/>
        <v>18459.610027855153</v>
      </c>
      <c r="G70" s="12">
        <f t="shared" si="6"/>
        <v>10457.212713936431</v>
      </c>
      <c r="H70" s="12">
        <f t="shared" si="6"/>
        <v>19197.183098591551</v>
      </c>
      <c r="I70" s="12">
        <f t="shared" si="6"/>
        <v>11312.655086848634</v>
      </c>
      <c r="K70" s="20">
        <v>8</v>
      </c>
      <c r="L70" s="12">
        <f t="shared" si="9"/>
        <v>4.4351911907039998</v>
      </c>
      <c r="M70" s="12">
        <f t="shared" si="7"/>
        <v>0</v>
      </c>
      <c r="N70" s="12">
        <f t="shared" si="7"/>
        <v>18765.092097445442</v>
      </c>
      <c r="O70" s="12">
        <f t="shared" si="7"/>
        <v>11.923104878946639</v>
      </c>
      <c r="P70" s="12">
        <f t="shared" si="7"/>
        <v>8.3172587807816303</v>
      </c>
      <c r="Q70" s="12">
        <f t="shared" si="7"/>
        <v>14.525478523502528</v>
      </c>
      <c r="R70" s="12">
        <f t="shared" si="7"/>
        <v>0</v>
      </c>
      <c r="S70" s="12">
        <f t="shared" si="7"/>
        <v>0</v>
      </c>
    </row>
    <row r="71" spans="1:19" x14ac:dyDescent="0.25">
      <c r="A71" s="20">
        <v>9</v>
      </c>
      <c r="B71" s="12">
        <f t="shared" si="8"/>
        <v>8952.3809523809523</v>
      </c>
      <c r="C71" s="12">
        <f t="shared" si="6"/>
        <v>27603.174603174604</v>
      </c>
      <c r="D71" s="12">
        <f t="shared" si="6"/>
        <v>11457.711442786071</v>
      </c>
      <c r="E71" s="12">
        <f t="shared" si="6"/>
        <v>9490.3846153846152</v>
      </c>
      <c r="F71" s="12">
        <f t="shared" si="6"/>
        <v>31859.060402684565</v>
      </c>
      <c r="G71" s="12">
        <f t="shared" si="6"/>
        <v>11750</v>
      </c>
      <c r="H71" s="12">
        <f t="shared" si="6"/>
        <v>31333.333333333332</v>
      </c>
      <c r="I71" s="12">
        <f t="shared" si="6"/>
        <v>11897.243107769424</v>
      </c>
      <c r="K71" s="20">
        <v>9</v>
      </c>
      <c r="L71" s="12">
        <f t="shared" si="9"/>
        <v>4.106486307402645</v>
      </c>
      <c r="M71" s="12">
        <f t="shared" si="7"/>
        <v>0</v>
      </c>
      <c r="N71" s="12">
        <f t="shared" si="7"/>
        <v>0</v>
      </c>
      <c r="O71" s="12">
        <f t="shared" si="7"/>
        <v>0</v>
      </c>
      <c r="P71" s="12">
        <f t="shared" si="7"/>
        <v>0</v>
      </c>
      <c r="Q71" s="12">
        <f t="shared" si="7"/>
        <v>0</v>
      </c>
      <c r="R71" s="12">
        <f t="shared" si="7"/>
        <v>0</v>
      </c>
      <c r="S71" s="12">
        <f t="shared" si="7"/>
        <v>3.1818908267619892</v>
      </c>
    </row>
    <row r="72" spans="1:19" x14ac:dyDescent="0.25">
      <c r="A72" s="20">
        <v>10</v>
      </c>
      <c r="B72" s="12">
        <f t="shared" si="8"/>
        <v>18826.330532212884</v>
      </c>
      <c r="C72" s="12">
        <f t="shared" si="6"/>
        <v>21115.942028985508</v>
      </c>
      <c r="D72" s="12">
        <f t="shared" si="6"/>
        <v>20919.075144508672</v>
      </c>
      <c r="E72" s="12">
        <f t="shared" si="6"/>
        <v>14197.916666666666</v>
      </c>
      <c r="F72" s="12">
        <f t="shared" si="6"/>
        <v>19011.235955056178</v>
      </c>
      <c r="G72" s="12">
        <f t="shared" si="6"/>
        <v>24428.571428571428</v>
      </c>
      <c r="H72" s="12">
        <f t="shared" si="6"/>
        <v>34597.222222222226</v>
      </c>
      <c r="I72" s="12">
        <f t="shared" si="6"/>
        <v>13723.514211886302</v>
      </c>
      <c r="K72" s="20">
        <v>10</v>
      </c>
      <c r="L72" s="12">
        <f t="shared" si="9"/>
        <v>14.780461317182519</v>
      </c>
      <c r="M72" s="12">
        <f t="shared" si="7"/>
        <v>9.9118757639252628</v>
      </c>
      <c r="N72" s="12">
        <f t="shared" si="7"/>
        <v>2.9893831131028152</v>
      </c>
      <c r="O72" s="12">
        <f t="shared" si="7"/>
        <v>0</v>
      </c>
      <c r="P72" s="12">
        <f t="shared" si="7"/>
        <v>0</v>
      </c>
      <c r="Q72" s="12">
        <f t="shared" si="7"/>
        <v>0</v>
      </c>
      <c r="R72" s="12">
        <f t="shared" si="7"/>
        <v>0</v>
      </c>
      <c r="S72" s="12">
        <f t="shared" si="7"/>
        <v>0</v>
      </c>
    </row>
    <row r="73" spans="1:19" x14ac:dyDescent="0.25">
      <c r="A73" s="20">
        <v>11</v>
      </c>
      <c r="B73" s="12">
        <f t="shared" si="8"/>
        <v>25307.692307692309</v>
      </c>
      <c r="C73" s="12">
        <f t="shared" si="6"/>
        <v>18642.458100558659</v>
      </c>
      <c r="D73" s="12">
        <f t="shared" si="6"/>
        <v>18459.610027855153</v>
      </c>
      <c r="E73" s="12">
        <f t="shared" si="6"/>
        <v>15334.217506631299</v>
      </c>
      <c r="F73" s="12">
        <f t="shared" si="6"/>
        <v>11168.316831683169</v>
      </c>
      <c r="G73" s="12">
        <f t="shared" si="6"/>
        <v>14357.702349869451</v>
      </c>
      <c r="H73" s="12">
        <f t="shared" si="6"/>
        <v>24428.571428571428</v>
      </c>
      <c r="I73" s="12">
        <f t="shared" si="6"/>
        <v>16002.680965147452</v>
      </c>
      <c r="K73" s="20">
        <v>11</v>
      </c>
      <c r="L73" s="12">
        <f t="shared" si="9"/>
        <v>10.522672124336571</v>
      </c>
      <c r="M73" s="12">
        <f t="shared" si="7"/>
        <v>8.6446887159659251</v>
      </c>
      <c r="N73" s="12">
        <f t="shared" si="7"/>
        <v>0</v>
      </c>
      <c r="O73" s="12">
        <f t="shared" si="7"/>
        <v>0</v>
      </c>
      <c r="P73" s="12">
        <f t="shared" si="7"/>
        <v>0</v>
      </c>
      <c r="Q73" s="12">
        <f t="shared" si="7"/>
        <v>0</v>
      </c>
      <c r="R73" s="12">
        <f t="shared" si="7"/>
        <v>0</v>
      </c>
      <c r="S73" s="12">
        <f t="shared" si="7"/>
        <v>0</v>
      </c>
    </row>
    <row r="74" spans="1:19" x14ac:dyDescent="0.25">
      <c r="A74" s="20">
        <v>12</v>
      </c>
      <c r="B74" s="12">
        <f t="shared" si="8"/>
        <v>9626.5060240963849</v>
      </c>
      <c r="C74" s="12">
        <f t="shared" si="6"/>
        <v>10317.073170731708</v>
      </c>
      <c r="D74" s="12">
        <f t="shared" si="6"/>
        <v>32931.972789115644</v>
      </c>
      <c r="E74" s="12">
        <f t="shared" si="6"/>
        <v>7272.5173210161674</v>
      </c>
      <c r="F74" s="12">
        <f t="shared" si="6"/>
        <v>17207.650273224044</v>
      </c>
      <c r="G74" s="12">
        <f t="shared" si="6"/>
        <v>18459.610027855153</v>
      </c>
      <c r="H74" s="12">
        <f t="shared" si="6"/>
        <v>35746.478873239437</v>
      </c>
      <c r="I74" s="12">
        <f t="shared" si="6"/>
        <v>22117.647058823532</v>
      </c>
      <c r="K74" s="20">
        <v>12</v>
      </c>
      <c r="L74" s="12">
        <f t="shared" si="9"/>
        <v>26.606297747421277</v>
      </c>
      <c r="M74" s="12">
        <f t="shared" si="7"/>
        <v>0</v>
      </c>
      <c r="N74" s="12">
        <f t="shared" si="7"/>
        <v>15.841716466576196</v>
      </c>
      <c r="O74" s="12">
        <f t="shared" si="7"/>
        <v>27.512889766774752</v>
      </c>
      <c r="P74" s="12">
        <f t="shared" si="7"/>
        <v>48.575095881604376</v>
      </c>
      <c r="Q74" s="12">
        <f t="shared" si="7"/>
        <v>8.0974716912667137</v>
      </c>
      <c r="R74" s="12">
        <f t="shared" si="7"/>
        <v>9.387932948863746</v>
      </c>
      <c r="S74" s="12">
        <f t="shared" si="7"/>
        <v>11.299707213202019</v>
      </c>
    </row>
    <row r="75" spans="1:19" ht="15.75" thickBot="1" x14ac:dyDescent="0.3">
      <c r="A75" s="21">
        <v>13</v>
      </c>
      <c r="B75" s="12">
        <f t="shared" si="8"/>
        <v>16002.680965147452</v>
      </c>
      <c r="C75" s="12">
        <f t="shared" si="6"/>
        <v>24865.443425076453</v>
      </c>
      <c r="D75" s="12">
        <f t="shared" si="6"/>
        <v>58381.16591928251</v>
      </c>
      <c r="E75" s="12">
        <f t="shared" si="6"/>
        <v>8294.1176470588234</v>
      </c>
      <c r="F75" s="12">
        <f t="shared" si="6"/>
        <v>17917.127071823201</v>
      </c>
      <c r="G75" s="12">
        <f t="shared" si="6"/>
        <v>11897.243107769424</v>
      </c>
      <c r="H75" s="12">
        <f t="shared" si="6"/>
        <v>10317.073170731708</v>
      </c>
      <c r="I75" s="12">
        <f t="shared" si="6"/>
        <v>13567.010309278352</v>
      </c>
      <c r="K75" s="21">
        <v>13</v>
      </c>
      <c r="L75" s="12">
        <f t="shared" si="9"/>
        <v>7.5925240396624254</v>
      </c>
      <c r="M75" s="12">
        <f t="shared" si="7"/>
        <v>0</v>
      </c>
      <c r="N75" s="12">
        <f t="shared" si="7"/>
        <v>68.390944323415951</v>
      </c>
      <c r="O75" s="12">
        <f t="shared" si="7"/>
        <v>33.095950722858419</v>
      </c>
      <c r="P75" s="12">
        <f t="shared" si="7"/>
        <v>0</v>
      </c>
      <c r="Q75" s="12">
        <f t="shared" si="7"/>
        <v>19.650066342326401</v>
      </c>
      <c r="R75" s="12">
        <f t="shared" si="7"/>
        <v>15.808769859047452</v>
      </c>
      <c r="S75" s="12">
        <f t="shared" si="7"/>
        <v>0</v>
      </c>
    </row>
  </sheetData>
  <mergeCells count="18">
    <mergeCell ref="C41:D41"/>
    <mergeCell ref="B60:H60"/>
    <mergeCell ref="L60:R60"/>
    <mergeCell ref="C61:D61"/>
    <mergeCell ref="M61:N61"/>
    <mergeCell ref="C7:D7"/>
    <mergeCell ref="B23:H23"/>
    <mergeCell ref="L23:R23"/>
    <mergeCell ref="V23:AB23"/>
    <mergeCell ref="C24:D24"/>
    <mergeCell ref="B40:H40"/>
    <mergeCell ref="L40:R40"/>
    <mergeCell ref="A2:I2"/>
    <mergeCell ref="A4:I4"/>
    <mergeCell ref="A5:D5"/>
    <mergeCell ref="B6:H6"/>
    <mergeCell ref="L6:R6"/>
    <mergeCell ref="V6:AB6"/>
  </mergeCells>
  <conditionalFormatting sqref="V9:AC21">
    <cfRule type="colorScale" priority="5">
      <colorScale>
        <cfvo type="min"/>
        <cfvo type="num" val="100000"/>
        <color rgb="FFFCFCFF"/>
        <color rgb="FF63BE7B"/>
      </colorScale>
    </cfRule>
  </conditionalFormatting>
  <conditionalFormatting sqref="L63:S75">
    <cfRule type="colorScale" priority="4">
      <colorScale>
        <cfvo type="num" val="0"/>
        <cfvo type="num" val="12"/>
        <color rgb="FFFCFCFF"/>
        <color rgb="FF63BE7B"/>
      </colorScale>
    </cfRule>
  </conditionalFormatting>
  <conditionalFormatting sqref="B26:I38">
    <cfRule type="colorScale" priority="3">
      <colorScale>
        <cfvo type="num" val="0"/>
        <cfvo type="num" val="1"/>
        <color rgb="FFFCFCFF"/>
        <color rgb="FFF8696B"/>
      </colorScale>
    </cfRule>
  </conditionalFormatting>
  <conditionalFormatting sqref="V26:AC38">
    <cfRule type="cellIs" dxfId="3" priority="1" operator="greaterThanOrEqual">
      <formula>0</formula>
    </cfRule>
    <cfRule type="colorScale" priority="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93"/>
  <sheetViews>
    <sheetView topLeftCell="A48" workbookViewId="0">
      <selection activeCell="E28" sqref="E28"/>
    </sheetView>
  </sheetViews>
  <sheetFormatPr defaultRowHeight="15" x14ac:dyDescent="0.25"/>
  <cols>
    <col min="1" max="1" width="9.5703125" style="2" bestFit="1" customWidth="1"/>
    <col min="2" max="5" width="13.28515625" style="2" bestFit="1" customWidth="1"/>
    <col min="6" max="6" width="12.85546875" style="2" bestFit="1" customWidth="1"/>
    <col min="7" max="8" width="13.28515625" style="2" bestFit="1" customWidth="1"/>
    <col min="9" max="9" width="12.85546875" style="2" bestFit="1" customWidth="1"/>
    <col min="10" max="10" width="9.140625" style="2"/>
    <col min="11" max="11" width="10.85546875" style="2" bestFit="1" customWidth="1"/>
    <col min="12" max="12" width="15.5703125" style="2" bestFit="1" customWidth="1"/>
    <col min="13" max="13" width="12.28515625" style="2" customWidth="1"/>
    <col min="14" max="14" width="15.5703125" style="2" bestFit="1" customWidth="1"/>
    <col min="15" max="16" width="15.85546875" style="2" bestFit="1" customWidth="1"/>
    <col min="17" max="17" width="15.28515625" style="2" bestFit="1" customWidth="1"/>
    <col min="18" max="18" width="15.5703125" style="2" bestFit="1" customWidth="1"/>
    <col min="19" max="19" width="15.28515625" style="2" bestFit="1" customWidth="1"/>
    <col min="20" max="20" width="9.140625" style="2"/>
    <col min="21" max="21" width="15.85546875" style="2" customWidth="1"/>
    <col min="22" max="24" width="15.5703125" style="2" bestFit="1" customWidth="1"/>
    <col min="25" max="29" width="14" style="2" bestFit="1" customWidth="1"/>
    <col min="30" max="31" width="9.42578125" style="2" bestFit="1" customWidth="1"/>
    <col min="32" max="32" width="16.28515625" style="2" customWidth="1"/>
    <col min="33" max="39" width="14" style="2" bestFit="1" customWidth="1"/>
    <col min="40" max="16384" width="9.140625" style="2"/>
  </cols>
  <sheetData>
    <row r="2" spans="1:29" x14ac:dyDescent="0.25">
      <c r="A2" s="1" t="s">
        <v>17</v>
      </c>
      <c r="B2" s="1"/>
      <c r="C2" s="1"/>
      <c r="D2" s="1"/>
      <c r="E2" s="1"/>
      <c r="F2" s="1"/>
      <c r="G2" s="1"/>
      <c r="H2" s="1"/>
      <c r="I2" s="1"/>
      <c r="J2" s="22" t="s">
        <v>18</v>
      </c>
      <c r="K2" s="28">
        <v>43546</v>
      </c>
      <c r="N2" s="2" t="s">
        <v>19</v>
      </c>
      <c r="O2" s="2">
        <v>47000</v>
      </c>
    </row>
    <row r="3" spans="1:29" x14ac:dyDescent="0.25">
      <c r="N3" s="2" t="s">
        <v>20</v>
      </c>
      <c r="O3" s="2">
        <v>5</v>
      </c>
    </row>
    <row r="4" spans="1:29" x14ac:dyDescent="0.25">
      <c r="A4" s="1" t="s">
        <v>0</v>
      </c>
      <c r="B4" s="1"/>
      <c r="C4" s="1"/>
      <c r="D4" s="1"/>
      <c r="E4" s="1"/>
      <c r="F4" s="1"/>
      <c r="G4" s="1"/>
      <c r="H4" s="1"/>
      <c r="I4" s="1"/>
    </row>
    <row r="5" spans="1:29" ht="15.75" thickBot="1" x14ac:dyDescent="0.3">
      <c r="A5" s="3" t="s">
        <v>1</v>
      </c>
      <c r="B5" s="4"/>
      <c r="C5" s="4"/>
      <c r="D5" s="4"/>
    </row>
    <row r="6" spans="1:29" ht="15.75" thickBot="1" x14ac:dyDescent="0.3">
      <c r="A6" s="5" t="s">
        <v>2</v>
      </c>
      <c r="B6" s="6" t="s">
        <v>28</v>
      </c>
      <c r="C6" s="6"/>
      <c r="D6" s="6"/>
      <c r="E6" s="6"/>
      <c r="F6" s="6"/>
      <c r="G6" s="6"/>
      <c r="H6" s="6"/>
      <c r="I6" s="7"/>
      <c r="K6" s="8"/>
      <c r="L6" s="6" t="s">
        <v>3</v>
      </c>
      <c r="M6" s="6"/>
      <c r="N6" s="6"/>
      <c r="O6" s="6"/>
      <c r="P6" s="6"/>
      <c r="Q6" s="6"/>
      <c r="R6" s="6"/>
      <c r="S6" s="7"/>
      <c r="U6" s="8"/>
      <c r="V6" s="6" t="s">
        <v>4</v>
      </c>
      <c r="W6" s="6"/>
      <c r="X6" s="6"/>
      <c r="Y6" s="6"/>
      <c r="Z6" s="6"/>
      <c r="AA6" s="6"/>
      <c r="AB6" s="6"/>
      <c r="AC6" s="7"/>
    </row>
    <row r="7" spans="1:29" ht="15.75" thickBot="1" x14ac:dyDescent="0.3">
      <c r="A7" s="9"/>
      <c r="B7" s="10" t="s">
        <v>5</v>
      </c>
      <c r="C7" s="11">
        <v>43543</v>
      </c>
      <c r="D7" s="11"/>
      <c r="E7" s="12"/>
      <c r="F7" s="12"/>
      <c r="G7" s="12"/>
      <c r="H7" s="12"/>
      <c r="I7" s="13"/>
      <c r="K7" s="9"/>
      <c r="L7" s="12"/>
      <c r="M7" s="12"/>
      <c r="N7" s="12"/>
      <c r="O7" s="12"/>
      <c r="P7" s="12"/>
      <c r="Q7" s="12"/>
      <c r="R7" s="12"/>
      <c r="S7" s="13"/>
      <c r="U7" s="9"/>
      <c r="V7" s="12"/>
      <c r="W7" s="12"/>
      <c r="X7" s="12"/>
      <c r="Y7" s="12"/>
      <c r="Z7" s="12"/>
      <c r="AA7" s="12"/>
      <c r="AB7" s="12"/>
      <c r="AC7" s="13"/>
    </row>
    <row r="8" spans="1:29" ht="15.75" thickBot="1" x14ac:dyDescent="0.3">
      <c r="A8" s="14"/>
      <c r="B8" s="15" t="s">
        <v>6</v>
      </c>
      <c r="C8" s="16" t="s">
        <v>7</v>
      </c>
      <c r="D8" s="16" t="s">
        <v>8</v>
      </c>
      <c r="E8" s="16" t="s">
        <v>9</v>
      </c>
      <c r="F8" s="16" t="s">
        <v>10</v>
      </c>
      <c r="G8" s="16" t="s">
        <v>11</v>
      </c>
      <c r="H8" s="16" t="s">
        <v>12</v>
      </c>
      <c r="I8" s="17" t="s">
        <v>13</v>
      </c>
      <c r="K8" s="14"/>
      <c r="L8" s="15" t="s">
        <v>6</v>
      </c>
      <c r="M8" s="16" t="s">
        <v>7</v>
      </c>
      <c r="N8" s="16" t="s">
        <v>8</v>
      </c>
      <c r="O8" s="16" t="s">
        <v>9</v>
      </c>
      <c r="P8" s="16" t="s">
        <v>10</v>
      </c>
      <c r="Q8" s="16" t="s">
        <v>11</v>
      </c>
      <c r="R8" s="16" t="s">
        <v>12</v>
      </c>
      <c r="S8" s="17" t="s">
        <v>13</v>
      </c>
      <c r="U8" s="14"/>
      <c r="V8" s="15" t="s">
        <v>6</v>
      </c>
      <c r="W8" s="16" t="s">
        <v>7</v>
      </c>
      <c r="X8" s="16" t="s">
        <v>8</v>
      </c>
      <c r="Y8" s="16" t="s">
        <v>9</v>
      </c>
      <c r="Z8" s="16" t="s">
        <v>10</v>
      </c>
      <c r="AA8" s="16" t="s">
        <v>11</v>
      </c>
      <c r="AB8" s="16" t="s">
        <v>12</v>
      </c>
      <c r="AC8" s="17" t="s">
        <v>13</v>
      </c>
    </row>
    <row r="9" spans="1:29" x14ac:dyDescent="0.25">
      <c r="A9" s="18">
        <v>1</v>
      </c>
      <c r="B9" s="2">
        <f>'Calibration 2.0'!B10</f>
        <v>1.1100000000000001</v>
      </c>
      <c r="C9" s="2">
        <f>'Calibration 2.0'!C10</f>
        <v>0.86</v>
      </c>
      <c r="D9" s="2">
        <f>'Calibration 2.0'!D10</f>
        <v>1.1200000000000001</v>
      </c>
      <c r="E9" s="2">
        <f>'Calibration 2.0'!E10</f>
        <v>1.36</v>
      </c>
      <c r="F9" s="2">
        <f>'Calibration 2.0'!F10</f>
        <v>2.08</v>
      </c>
      <c r="G9" s="2">
        <f>'Calibration 2.0'!G10</f>
        <v>1.69</v>
      </c>
      <c r="H9" s="2">
        <f>'Calibration 2.0'!H10</f>
        <v>1.41</v>
      </c>
      <c r="I9" s="2">
        <f>'Calibration 2.0'!I10</f>
        <v>1.28</v>
      </c>
      <c r="K9" s="18">
        <v>1</v>
      </c>
      <c r="L9" s="19">
        <f>(B9*$O$2)/($O$3-B9)</f>
        <v>13411.311053984578</v>
      </c>
      <c r="M9" s="19">
        <f t="shared" ref="M9:S21" si="0">(C9*$O$2)/($O$3-C9)</f>
        <v>9763.2850241545893</v>
      </c>
      <c r="N9" s="19">
        <f t="shared" si="0"/>
        <v>13567.010309278352</v>
      </c>
      <c r="O9" s="19">
        <f t="shared" si="0"/>
        <v>17560.439560439565</v>
      </c>
      <c r="P9" s="19">
        <f t="shared" si="0"/>
        <v>33479.452054794521</v>
      </c>
      <c r="Q9" s="19">
        <f t="shared" si="0"/>
        <v>23996.978851963744</v>
      </c>
      <c r="R9" s="19">
        <f t="shared" si="0"/>
        <v>18459.610027855153</v>
      </c>
      <c r="S9" s="19">
        <f t="shared" si="0"/>
        <v>16172.04301075269</v>
      </c>
      <c r="U9" s="18">
        <v>1</v>
      </c>
      <c r="V9" s="19">
        <f>L9</f>
        <v>13411.311053984578</v>
      </c>
      <c r="W9" s="19">
        <f t="shared" ref="W9:AC21" si="1">M9</f>
        <v>9763.2850241545893</v>
      </c>
      <c r="X9" s="19">
        <f t="shared" si="1"/>
        <v>13567.010309278352</v>
      </c>
      <c r="Y9" s="19">
        <f t="shared" si="1"/>
        <v>17560.439560439565</v>
      </c>
      <c r="Z9" s="19">
        <f t="shared" si="1"/>
        <v>33479.452054794521</v>
      </c>
      <c r="AA9" s="19">
        <f t="shared" si="1"/>
        <v>23996.978851963744</v>
      </c>
      <c r="AB9" s="19">
        <f t="shared" si="1"/>
        <v>18459.610027855153</v>
      </c>
      <c r="AC9" s="19">
        <f t="shared" si="1"/>
        <v>16172.04301075269</v>
      </c>
    </row>
    <row r="10" spans="1:29" x14ac:dyDescent="0.25">
      <c r="A10" s="20">
        <v>2</v>
      </c>
      <c r="B10" s="2">
        <f>'Calibration 2.0'!B11</f>
        <v>0.94</v>
      </c>
      <c r="C10" s="2">
        <f>'Calibration 2.0'!C11</f>
        <v>1.31</v>
      </c>
      <c r="D10" s="2">
        <f>'Calibration 2.0'!D11</f>
        <v>1.57</v>
      </c>
      <c r="E10" s="2">
        <f>'Calibration 2.0'!E11</f>
        <v>1.21</v>
      </c>
      <c r="F10" s="2">
        <f>'Calibration 2.0'!F11</f>
        <v>1.74</v>
      </c>
      <c r="G10" s="2">
        <f>'Calibration 2.0'!G11</f>
        <v>1.24</v>
      </c>
      <c r="H10" s="2">
        <f>'Calibration 2.0'!H11</f>
        <v>2.0499999999999998</v>
      </c>
      <c r="I10" s="2">
        <f>'Calibration 2.0'!I11</f>
        <v>1.1299999999999999</v>
      </c>
      <c r="K10" s="20">
        <v>2</v>
      </c>
      <c r="L10" s="19">
        <f t="shared" ref="L10:L21" si="2">(B10*$O$2)/($O$3-B10)</f>
        <v>10881.773399014777</v>
      </c>
      <c r="M10" s="19">
        <f t="shared" si="0"/>
        <v>16685.636856368565</v>
      </c>
      <c r="N10" s="19">
        <f t="shared" si="0"/>
        <v>21513.119533527697</v>
      </c>
      <c r="O10" s="19">
        <f t="shared" si="0"/>
        <v>15005.277044854882</v>
      </c>
      <c r="P10" s="19">
        <f t="shared" si="0"/>
        <v>25085.88957055215</v>
      </c>
      <c r="Q10" s="19">
        <f t="shared" si="0"/>
        <v>15500</v>
      </c>
      <c r="R10" s="19">
        <f t="shared" si="0"/>
        <v>32661.016949152534</v>
      </c>
      <c r="S10" s="19">
        <f t="shared" si="0"/>
        <v>13723.514211886302</v>
      </c>
      <c r="U10" s="20">
        <v>2</v>
      </c>
      <c r="V10" s="19">
        <f t="shared" ref="V10:V21" si="3">L10</f>
        <v>10881.773399014777</v>
      </c>
      <c r="W10" s="19">
        <f t="shared" si="1"/>
        <v>16685.636856368565</v>
      </c>
      <c r="X10" s="19">
        <f t="shared" si="1"/>
        <v>21513.119533527697</v>
      </c>
      <c r="Y10" s="19">
        <f t="shared" si="1"/>
        <v>15005.277044854882</v>
      </c>
      <c r="Z10" s="19">
        <f t="shared" si="1"/>
        <v>25085.88957055215</v>
      </c>
      <c r="AA10" s="19">
        <f t="shared" si="1"/>
        <v>15500</v>
      </c>
      <c r="AB10" s="19">
        <f t="shared" si="1"/>
        <v>32661.016949152534</v>
      </c>
      <c r="AC10" s="19">
        <f t="shared" si="1"/>
        <v>13723.514211886302</v>
      </c>
    </row>
    <row r="11" spans="1:29" x14ac:dyDescent="0.25">
      <c r="A11" s="20">
        <v>3</v>
      </c>
      <c r="B11" s="2">
        <f>'Calibration 2.0'!B12</f>
        <v>1.33</v>
      </c>
      <c r="C11" s="2">
        <f>'Calibration 2.0'!C12</f>
        <v>0.92</v>
      </c>
      <c r="D11" s="2">
        <f>'Calibration 2.0'!D12</f>
        <v>2.0699999999999998</v>
      </c>
      <c r="E11" s="2">
        <f>'Calibration 2.0'!E12</f>
        <v>2.09</v>
      </c>
      <c r="F11" s="2">
        <f>'Calibration 2.0'!F12</f>
        <v>2.33</v>
      </c>
      <c r="G11" s="2">
        <f>'Calibration 2.0'!G12</f>
        <v>0.79</v>
      </c>
      <c r="H11" s="2">
        <f>'Calibration 2.0'!H12</f>
        <v>1.66</v>
      </c>
      <c r="I11" s="2">
        <f>'Calibration 2.0'!I12</f>
        <v>1.58</v>
      </c>
      <c r="K11" s="20">
        <v>3</v>
      </c>
      <c r="L11" s="19">
        <f t="shared" si="2"/>
        <v>17032.697547683925</v>
      </c>
      <c r="M11" s="19">
        <f t="shared" si="0"/>
        <v>10598.039215686274</v>
      </c>
      <c r="N11" s="19">
        <f t="shared" si="0"/>
        <v>33204.778156996581</v>
      </c>
      <c r="O11" s="19">
        <f t="shared" si="0"/>
        <v>33756.013745704469</v>
      </c>
      <c r="P11" s="19">
        <f t="shared" si="0"/>
        <v>41014.981273408244</v>
      </c>
      <c r="Q11" s="19">
        <f t="shared" si="0"/>
        <v>8819.4774346793347</v>
      </c>
      <c r="R11" s="19">
        <f t="shared" si="0"/>
        <v>23359.281437125748</v>
      </c>
      <c r="S11" s="19">
        <f t="shared" si="0"/>
        <v>21713.450292397662</v>
      </c>
      <c r="U11" s="20">
        <v>3</v>
      </c>
      <c r="V11" s="19">
        <f t="shared" si="3"/>
        <v>17032.697547683925</v>
      </c>
      <c r="W11" s="19">
        <f t="shared" si="1"/>
        <v>10598.039215686274</v>
      </c>
      <c r="X11" s="19">
        <f t="shared" si="1"/>
        <v>33204.778156996581</v>
      </c>
      <c r="Y11" s="19">
        <f t="shared" si="1"/>
        <v>33756.013745704469</v>
      </c>
      <c r="Z11" s="19">
        <f t="shared" si="1"/>
        <v>41014.981273408244</v>
      </c>
      <c r="AA11" s="19">
        <f t="shared" si="1"/>
        <v>8819.4774346793347</v>
      </c>
      <c r="AB11" s="19">
        <f t="shared" si="1"/>
        <v>23359.281437125748</v>
      </c>
      <c r="AC11" s="19">
        <f t="shared" si="1"/>
        <v>21713.450292397662</v>
      </c>
    </row>
    <row r="12" spans="1:29" x14ac:dyDescent="0.25">
      <c r="A12" s="20">
        <v>4</v>
      </c>
      <c r="B12" s="2">
        <f>'Calibration 2.0'!B13</f>
        <v>1.02</v>
      </c>
      <c r="C12" s="2">
        <f>'Calibration 2.0'!C13</f>
        <v>0.84</v>
      </c>
      <c r="D12" s="2">
        <f>'Calibration 2.0'!D13</f>
        <v>4.9800000000000004</v>
      </c>
      <c r="E12" s="2">
        <f>'Calibration 2.0'!E13</f>
        <v>2.4700000000000002</v>
      </c>
      <c r="F12" s="2">
        <f>'Calibration 2.0'!F13</f>
        <v>1.04</v>
      </c>
      <c r="G12" s="2">
        <f>'Calibration 2.0'!G13</f>
        <v>0.98</v>
      </c>
      <c r="H12" s="2">
        <f>'Calibration 2.0'!H13</f>
        <v>1.32</v>
      </c>
      <c r="I12" s="2">
        <f>'Calibration 2.0'!I13</f>
        <v>1.85</v>
      </c>
      <c r="K12" s="20">
        <v>4</v>
      </c>
      <c r="L12" s="19">
        <f t="shared" si="2"/>
        <v>12045.226130653265</v>
      </c>
      <c r="M12" s="19">
        <f t="shared" si="0"/>
        <v>9490.3846153846152</v>
      </c>
      <c r="N12" s="19">
        <f t="shared" si="0"/>
        <v>11703000.000000251</v>
      </c>
      <c r="O12" s="19">
        <f t="shared" si="0"/>
        <v>45885.375494071159</v>
      </c>
      <c r="P12" s="19">
        <f t="shared" si="0"/>
        <v>12343.434343434343</v>
      </c>
      <c r="Q12" s="19">
        <f t="shared" si="0"/>
        <v>11457.711442786071</v>
      </c>
      <c r="R12" s="19">
        <f t="shared" si="0"/>
        <v>16858.695652173916</v>
      </c>
      <c r="S12" s="19">
        <f t="shared" si="0"/>
        <v>27603.174603174604</v>
      </c>
      <c r="U12" s="20">
        <v>4</v>
      </c>
      <c r="V12" s="19">
        <f t="shared" si="3"/>
        <v>12045.226130653265</v>
      </c>
      <c r="W12" s="19">
        <f t="shared" si="1"/>
        <v>9490.3846153846152</v>
      </c>
      <c r="X12" s="19">
        <f>N12</f>
        <v>11703000.000000251</v>
      </c>
      <c r="Y12" s="19">
        <f t="shared" si="1"/>
        <v>45885.375494071159</v>
      </c>
      <c r="Z12" s="19">
        <f t="shared" si="1"/>
        <v>12343.434343434343</v>
      </c>
      <c r="AA12" s="19">
        <f t="shared" si="1"/>
        <v>11457.711442786071</v>
      </c>
      <c r="AB12" s="19">
        <f t="shared" si="1"/>
        <v>16858.695652173916</v>
      </c>
      <c r="AC12" s="19">
        <f t="shared" si="1"/>
        <v>27603.174603174604</v>
      </c>
    </row>
    <row r="13" spans="1:29" x14ac:dyDescent="0.25">
      <c r="A13" s="20">
        <v>5</v>
      </c>
      <c r="B13" s="2">
        <f>'Calibration 2.0'!B14</f>
        <v>1.33</v>
      </c>
      <c r="C13" s="2">
        <f>'Calibration 2.0'!C14</f>
        <v>0.63</v>
      </c>
      <c r="D13" s="2">
        <f>'Calibration 2.0'!D14</f>
        <v>3.88</v>
      </c>
      <c r="E13" s="2">
        <f>'Calibration 2.0'!E14</f>
        <v>1.1000000000000001</v>
      </c>
      <c r="F13" s="2">
        <f>'Calibration 2.0'!F14</f>
        <v>1.1100000000000001</v>
      </c>
      <c r="G13" s="2">
        <f>'Calibration 2.0'!G14</f>
        <v>0.99</v>
      </c>
      <c r="H13" s="2">
        <f>'Calibration 2.0'!H14</f>
        <v>1.47</v>
      </c>
      <c r="I13" s="2">
        <f>'Calibration 2.0'!I14</f>
        <v>0.8</v>
      </c>
      <c r="K13" s="20">
        <v>5</v>
      </c>
      <c r="L13" s="19">
        <f t="shared" si="2"/>
        <v>17032.697547683925</v>
      </c>
      <c r="M13" s="19">
        <f t="shared" si="0"/>
        <v>6775.7437070938213</v>
      </c>
      <c r="N13" s="19">
        <f t="shared" si="0"/>
        <v>162821.42857142855</v>
      </c>
      <c r="O13" s="19">
        <f t="shared" si="0"/>
        <v>13256.410256410258</v>
      </c>
      <c r="P13" s="19">
        <f t="shared" si="0"/>
        <v>13411.311053984578</v>
      </c>
      <c r="Q13" s="19">
        <f t="shared" si="0"/>
        <v>11603.491271820449</v>
      </c>
      <c r="R13" s="19">
        <f t="shared" si="0"/>
        <v>19572.237960339942</v>
      </c>
      <c r="S13" s="19">
        <f t="shared" si="0"/>
        <v>8952.3809523809523</v>
      </c>
      <c r="U13" s="20">
        <v>5</v>
      </c>
      <c r="V13" s="19">
        <f t="shared" si="3"/>
        <v>17032.697547683925</v>
      </c>
      <c r="W13" s="19">
        <f t="shared" si="1"/>
        <v>6775.7437070938213</v>
      </c>
      <c r="X13" s="19">
        <f t="shared" si="1"/>
        <v>162821.42857142855</v>
      </c>
      <c r="Y13" s="19">
        <f t="shared" si="1"/>
        <v>13256.410256410258</v>
      </c>
      <c r="Z13" s="19">
        <f t="shared" si="1"/>
        <v>13411.311053984578</v>
      </c>
      <c r="AA13" s="19">
        <f t="shared" si="1"/>
        <v>11603.491271820449</v>
      </c>
      <c r="AB13" s="19">
        <f t="shared" si="1"/>
        <v>19572.237960339942</v>
      </c>
      <c r="AC13" s="19">
        <f t="shared" si="1"/>
        <v>8952.3809523809523</v>
      </c>
    </row>
    <row r="14" spans="1:29" x14ac:dyDescent="0.25">
      <c r="A14" s="20">
        <v>6</v>
      </c>
      <c r="B14" s="2">
        <f>'Calibration 2.0'!B15</f>
        <v>1.62</v>
      </c>
      <c r="C14" s="2">
        <f>'Calibration 2.0'!C15</f>
        <v>1.05</v>
      </c>
      <c r="D14" s="2">
        <f>'Calibration 2.0'!D15</f>
        <v>1.6</v>
      </c>
      <c r="E14" s="2">
        <f>'Calibration 2.0'!E15</f>
        <v>1.31</v>
      </c>
      <c r="F14" s="2">
        <f>'Calibration 2.0'!F15</f>
        <v>0.98</v>
      </c>
      <c r="G14" s="2">
        <f>'Calibration 2.0'!G15</f>
        <v>0.93</v>
      </c>
      <c r="H14" s="2">
        <f>'Calibration 2.0'!H15</f>
        <v>0.21</v>
      </c>
      <c r="I14" s="2">
        <f>'Calibration 2.0'!I15</f>
        <v>0.76</v>
      </c>
      <c r="K14" s="20">
        <v>6</v>
      </c>
      <c r="L14" s="19">
        <f t="shared" si="2"/>
        <v>22526.627218934911</v>
      </c>
      <c r="M14" s="19">
        <f t="shared" si="0"/>
        <v>12493.670886075948</v>
      </c>
      <c r="N14" s="19">
        <f t="shared" si="0"/>
        <v>22117.647058823532</v>
      </c>
      <c r="O14" s="19">
        <f t="shared" si="0"/>
        <v>16685.636856368565</v>
      </c>
      <c r="P14" s="19">
        <f t="shared" si="0"/>
        <v>11457.711442786071</v>
      </c>
      <c r="Q14" s="19">
        <f t="shared" si="0"/>
        <v>10739.557739557738</v>
      </c>
      <c r="R14" s="19">
        <f t="shared" si="0"/>
        <v>2060.5427974947806</v>
      </c>
      <c r="S14" s="19">
        <f t="shared" si="0"/>
        <v>8424.5283018867922</v>
      </c>
      <c r="U14" s="20">
        <v>6</v>
      </c>
      <c r="V14" s="19">
        <f t="shared" si="3"/>
        <v>22526.627218934911</v>
      </c>
      <c r="W14" s="19">
        <f t="shared" si="1"/>
        <v>12493.670886075948</v>
      </c>
      <c r="X14" s="19">
        <f t="shared" si="1"/>
        <v>22117.647058823532</v>
      </c>
      <c r="Y14" s="19">
        <f t="shared" si="1"/>
        <v>16685.636856368565</v>
      </c>
      <c r="Z14" s="19">
        <f t="shared" si="1"/>
        <v>11457.711442786071</v>
      </c>
      <c r="AA14" s="19">
        <f t="shared" si="1"/>
        <v>10739.557739557738</v>
      </c>
      <c r="AB14" s="19">
        <f t="shared" si="1"/>
        <v>2060.5427974947806</v>
      </c>
      <c r="AC14" s="19">
        <f t="shared" si="1"/>
        <v>8424.5283018867922</v>
      </c>
    </row>
    <row r="15" spans="1:29" x14ac:dyDescent="0.25">
      <c r="A15" s="20">
        <v>7</v>
      </c>
      <c r="B15" s="2">
        <f>'Calibration 2.0'!B16</f>
        <v>0.77</v>
      </c>
      <c r="C15" s="2">
        <f>'Calibration 2.0'!C16</f>
        <v>1.17</v>
      </c>
      <c r="D15" s="2">
        <f>'Calibration 2.0'!D16</f>
        <v>2.42</v>
      </c>
      <c r="E15" s="2">
        <f>'Calibration 2.0'!E16</f>
        <v>1.21</v>
      </c>
      <c r="F15" s="2">
        <f>'Calibration 2.0'!F16</f>
        <v>0.79</v>
      </c>
      <c r="G15" s="2">
        <f>'Calibration 2.0'!G16</f>
        <v>0.94</v>
      </c>
      <c r="H15" s="2">
        <f>'Calibration 2.0'!H16</f>
        <v>1.61</v>
      </c>
      <c r="I15" s="2">
        <f>'Calibration 2.0'!I16</f>
        <v>1.29</v>
      </c>
      <c r="K15" s="20">
        <v>7</v>
      </c>
      <c r="L15" s="19">
        <f t="shared" si="2"/>
        <v>8555.5555555555547</v>
      </c>
      <c r="M15" s="19">
        <f t="shared" si="0"/>
        <v>14357.702349869451</v>
      </c>
      <c r="N15" s="19">
        <f t="shared" si="0"/>
        <v>44085.271317829458</v>
      </c>
      <c r="O15" s="19">
        <f t="shared" si="0"/>
        <v>15005.277044854882</v>
      </c>
      <c r="P15" s="19">
        <f t="shared" si="0"/>
        <v>8819.4774346793347</v>
      </c>
      <c r="Q15" s="19">
        <f t="shared" si="0"/>
        <v>10881.773399014777</v>
      </c>
      <c r="R15" s="19">
        <f t="shared" si="0"/>
        <v>22321.533923303836</v>
      </c>
      <c r="S15" s="19">
        <f t="shared" si="0"/>
        <v>16342.318059299192</v>
      </c>
      <c r="U15" s="20">
        <v>7</v>
      </c>
      <c r="V15" s="19">
        <f t="shared" si="3"/>
        <v>8555.5555555555547</v>
      </c>
      <c r="W15" s="19">
        <f t="shared" si="1"/>
        <v>14357.702349869451</v>
      </c>
      <c r="X15" s="19">
        <f t="shared" si="1"/>
        <v>44085.271317829458</v>
      </c>
      <c r="Y15" s="19">
        <f t="shared" si="1"/>
        <v>15005.277044854882</v>
      </c>
      <c r="Z15" s="19">
        <f t="shared" si="1"/>
        <v>8819.4774346793347</v>
      </c>
      <c r="AA15" s="19">
        <f t="shared" si="1"/>
        <v>10881.773399014777</v>
      </c>
      <c r="AB15" s="19">
        <f t="shared" si="1"/>
        <v>22321.533923303836</v>
      </c>
      <c r="AC15" s="19">
        <f t="shared" si="1"/>
        <v>16342.318059299192</v>
      </c>
    </row>
    <row r="16" spans="1:29" x14ac:dyDescent="0.25">
      <c r="A16" s="20">
        <v>8</v>
      </c>
      <c r="B16" s="2">
        <f>'Calibration 2.0'!B17</f>
        <v>1.0900000000000001</v>
      </c>
      <c r="C16" s="2">
        <f>'Calibration 2.0'!C17</f>
        <v>0.96</v>
      </c>
      <c r="D16" s="2">
        <f>'Calibration 2.0'!D17</f>
        <v>4.9800000000000004</v>
      </c>
      <c r="E16" s="2">
        <f>'Calibration 2.0'!E17</f>
        <v>1.51</v>
      </c>
      <c r="F16" s="2">
        <f>'Calibration 2.0'!F17</f>
        <v>1.51</v>
      </c>
      <c r="G16" s="2">
        <f>'Calibration 2.0'!G17</f>
        <v>1.0900000000000001</v>
      </c>
      <c r="H16" s="2">
        <f>'Calibration 2.0'!H17</f>
        <v>1.3</v>
      </c>
      <c r="I16" s="2">
        <f>'Calibration 2.0'!I17</f>
        <v>0.92</v>
      </c>
      <c r="K16" s="20">
        <v>8</v>
      </c>
      <c r="L16" s="19">
        <f t="shared" si="2"/>
        <v>13102.301790281332</v>
      </c>
      <c r="M16" s="19">
        <f t="shared" si="0"/>
        <v>11168.316831683169</v>
      </c>
      <c r="N16" s="19">
        <f t="shared" si="0"/>
        <v>11703000.000000251</v>
      </c>
      <c r="O16" s="19">
        <f t="shared" si="0"/>
        <v>20335.243553008593</v>
      </c>
      <c r="P16" s="19">
        <f t="shared" si="0"/>
        <v>20335.243553008593</v>
      </c>
      <c r="Q16" s="19">
        <f t="shared" si="0"/>
        <v>13102.301790281332</v>
      </c>
      <c r="R16" s="19">
        <f t="shared" si="0"/>
        <v>16513.513513513513</v>
      </c>
      <c r="S16" s="19">
        <f t="shared" si="0"/>
        <v>10598.039215686274</v>
      </c>
      <c r="U16" s="20">
        <v>8</v>
      </c>
      <c r="V16" s="19">
        <f t="shared" si="3"/>
        <v>13102.301790281332</v>
      </c>
      <c r="W16" s="19">
        <f t="shared" si="1"/>
        <v>11168.316831683169</v>
      </c>
      <c r="X16" s="19">
        <f t="shared" si="1"/>
        <v>11703000.000000251</v>
      </c>
      <c r="Y16" s="19">
        <f t="shared" si="1"/>
        <v>20335.243553008593</v>
      </c>
      <c r="Z16" s="19">
        <f t="shared" si="1"/>
        <v>20335.243553008593</v>
      </c>
      <c r="AA16" s="19">
        <f t="shared" si="1"/>
        <v>13102.301790281332</v>
      </c>
      <c r="AB16" s="19">
        <f t="shared" si="1"/>
        <v>16513.513513513513</v>
      </c>
      <c r="AC16" s="19">
        <f t="shared" si="1"/>
        <v>10598.039215686274</v>
      </c>
    </row>
    <row r="17" spans="1:29" x14ac:dyDescent="0.25">
      <c r="A17" s="20">
        <v>9</v>
      </c>
      <c r="B17" s="2">
        <f>'Calibration 2.0'!B18</f>
        <v>0.85</v>
      </c>
      <c r="C17" s="2">
        <f>'Calibration 2.0'!C18</f>
        <v>1.81</v>
      </c>
      <c r="D17" s="2">
        <f>'Calibration 2.0'!D18</f>
        <v>0.91</v>
      </c>
      <c r="E17" s="2">
        <f>'Calibration 2.0'!E18</f>
        <v>0.82</v>
      </c>
      <c r="F17" s="2">
        <f>'Calibration 2.0'!F18</f>
        <v>1.9</v>
      </c>
      <c r="G17" s="2">
        <f>'Calibration 2.0'!G18</f>
        <v>0.98</v>
      </c>
      <c r="H17" s="2">
        <f>'Calibration 2.0'!H18</f>
        <v>1.94</v>
      </c>
      <c r="I17" s="2">
        <f>'Calibration 2.0'!I18</f>
        <v>1.03</v>
      </c>
      <c r="K17" s="20">
        <v>9</v>
      </c>
      <c r="L17" s="19">
        <f t="shared" si="2"/>
        <v>9626.5060240963849</v>
      </c>
      <c r="M17" s="19">
        <f t="shared" si="0"/>
        <v>26667.711598746082</v>
      </c>
      <c r="N17" s="19">
        <f t="shared" si="0"/>
        <v>10457.212713936431</v>
      </c>
      <c r="O17" s="19">
        <f t="shared" si="0"/>
        <v>9220.0956937799056</v>
      </c>
      <c r="P17" s="19">
        <f t="shared" si="0"/>
        <v>28806.451612903224</v>
      </c>
      <c r="Q17" s="19">
        <f t="shared" si="0"/>
        <v>11457.711442786071</v>
      </c>
      <c r="R17" s="19">
        <f t="shared" si="0"/>
        <v>29797.385620915033</v>
      </c>
      <c r="S17" s="19">
        <f t="shared" si="0"/>
        <v>12193.954659949623</v>
      </c>
      <c r="U17" s="20">
        <v>9</v>
      </c>
      <c r="V17" s="19">
        <f t="shared" si="3"/>
        <v>9626.5060240963849</v>
      </c>
      <c r="W17" s="19">
        <f t="shared" si="1"/>
        <v>26667.711598746082</v>
      </c>
      <c r="X17" s="19">
        <f t="shared" si="1"/>
        <v>10457.212713936431</v>
      </c>
      <c r="Y17" s="19">
        <f t="shared" si="1"/>
        <v>9220.0956937799056</v>
      </c>
      <c r="Z17" s="19">
        <f t="shared" si="1"/>
        <v>28806.451612903224</v>
      </c>
      <c r="AA17" s="19">
        <f t="shared" si="1"/>
        <v>11457.711442786071</v>
      </c>
      <c r="AB17" s="19">
        <f t="shared" si="1"/>
        <v>29797.385620915033</v>
      </c>
      <c r="AC17" s="19">
        <f t="shared" si="1"/>
        <v>12193.954659949623</v>
      </c>
    </row>
    <row r="18" spans="1:29" x14ac:dyDescent="0.25">
      <c r="A18" s="20">
        <v>10</v>
      </c>
      <c r="B18" s="2">
        <f>'Calibration 2.0'!B19</f>
        <v>1.62</v>
      </c>
      <c r="C18" s="2">
        <f>'Calibration 2.0'!C19</f>
        <v>1.68</v>
      </c>
      <c r="D18" s="2">
        <f>'Calibration 2.0'!D19</f>
        <v>1.58</v>
      </c>
      <c r="E18" s="2">
        <f>'Calibration 2.0'!E19</f>
        <v>1.03</v>
      </c>
      <c r="F18" s="2">
        <f>'Calibration 2.0'!F19</f>
        <v>1.31</v>
      </c>
      <c r="G18" s="2">
        <f>'Calibration 2.0'!G19</f>
        <v>1.66</v>
      </c>
      <c r="H18" s="2">
        <f>'Calibration 2.0'!H19</f>
        <v>1.98</v>
      </c>
      <c r="I18" s="2">
        <f>'Calibration 2.0'!I19</f>
        <v>0.97</v>
      </c>
      <c r="K18" s="20">
        <v>10</v>
      </c>
      <c r="L18" s="19">
        <f t="shared" si="2"/>
        <v>22526.627218934911</v>
      </c>
      <c r="M18" s="19">
        <f t="shared" si="0"/>
        <v>23783.132530120482</v>
      </c>
      <c r="N18" s="19">
        <f t="shared" si="0"/>
        <v>21713.450292397662</v>
      </c>
      <c r="O18" s="19">
        <f t="shared" si="0"/>
        <v>12193.954659949623</v>
      </c>
      <c r="P18" s="19">
        <f t="shared" si="0"/>
        <v>16685.636856368565</v>
      </c>
      <c r="Q18" s="19">
        <f t="shared" si="0"/>
        <v>23359.281437125748</v>
      </c>
      <c r="R18" s="19">
        <f t="shared" si="0"/>
        <v>30814.569536423842</v>
      </c>
      <c r="S18" s="19">
        <f t="shared" si="0"/>
        <v>11312.655086848634</v>
      </c>
      <c r="U18" s="20">
        <v>10</v>
      </c>
      <c r="V18" s="19">
        <f t="shared" si="3"/>
        <v>22526.627218934911</v>
      </c>
      <c r="W18" s="19">
        <f t="shared" si="1"/>
        <v>23783.132530120482</v>
      </c>
      <c r="X18" s="19">
        <f t="shared" si="1"/>
        <v>21713.450292397662</v>
      </c>
      <c r="Y18" s="19">
        <f t="shared" si="1"/>
        <v>12193.954659949623</v>
      </c>
      <c r="Z18" s="19">
        <f t="shared" si="1"/>
        <v>16685.636856368565</v>
      </c>
      <c r="AA18" s="19">
        <f t="shared" si="1"/>
        <v>23359.281437125748</v>
      </c>
      <c r="AB18" s="19">
        <f t="shared" si="1"/>
        <v>30814.569536423842</v>
      </c>
      <c r="AC18" s="19">
        <f t="shared" si="1"/>
        <v>11312.655086848634</v>
      </c>
    </row>
    <row r="19" spans="1:29" x14ac:dyDescent="0.25">
      <c r="A19" s="20">
        <v>11</v>
      </c>
      <c r="B19" s="2">
        <f>'Calibration 2.0'!B20</f>
        <v>1.89</v>
      </c>
      <c r="C19" s="2">
        <f>'Calibration 2.0'!C20</f>
        <v>1.52</v>
      </c>
      <c r="D19" s="2">
        <f>'Calibration 2.0'!D20</f>
        <v>1.36</v>
      </c>
      <c r="E19" s="2">
        <f>'Calibration 2.0'!E20</f>
        <v>1.1299999999999999</v>
      </c>
      <c r="F19" s="2">
        <f>'Calibration 2.0'!F20</f>
        <v>0.87</v>
      </c>
      <c r="G19" s="2">
        <f>'Calibration 2.0'!G20</f>
        <v>1.05</v>
      </c>
      <c r="H19" s="2">
        <f>'Calibration 2.0'!H20</f>
        <v>1.17</v>
      </c>
      <c r="I19" s="2">
        <f>'Calibration 2.0'!I20</f>
        <v>1.2</v>
      </c>
      <c r="K19" s="20">
        <v>11</v>
      </c>
      <c r="L19" s="19">
        <f t="shared" si="2"/>
        <v>28562.700964630221</v>
      </c>
      <c r="M19" s="19">
        <f t="shared" si="0"/>
        <v>20528.735632183907</v>
      </c>
      <c r="N19" s="19">
        <f t="shared" si="0"/>
        <v>17560.439560439565</v>
      </c>
      <c r="O19" s="19">
        <f t="shared" si="0"/>
        <v>13723.514211886302</v>
      </c>
      <c r="P19" s="19">
        <f t="shared" si="0"/>
        <v>9900.7263922518159</v>
      </c>
      <c r="Q19" s="19">
        <f t="shared" si="0"/>
        <v>12493.670886075948</v>
      </c>
      <c r="R19" s="19">
        <f t="shared" si="0"/>
        <v>14357.702349869451</v>
      </c>
      <c r="S19" s="19">
        <f t="shared" si="0"/>
        <v>14842.105263157895</v>
      </c>
      <c r="U19" s="20">
        <v>11</v>
      </c>
      <c r="V19" s="19">
        <f t="shared" si="3"/>
        <v>28562.700964630221</v>
      </c>
      <c r="W19" s="19">
        <f t="shared" si="1"/>
        <v>20528.735632183907</v>
      </c>
      <c r="X19" s="19">
        <f t="shared" si="1"/>
        <v>17560.439560439565</v>
      </c>
      <c r="Y19" s="19">
        <f t="shared" si="1"/>
        <v>13723.514211886302</v>
      </c>
      <c r="Z19" s="19">
        <f t="shared" si="1"/>
        <v>9900.7263922518159</v>
      </c>
      <c r="AA19" s="19">
        <f t="shared" si="1"/>
        <v>12493.670886075948</v>
      </c>
      <c r="AB19" s="19">
        <f t="shared" si="1"/>
        <v>14357.702349869451</v>
      </c>
      <c r="AC19" s="19">
        <f t="shared" si="1"/>
        <v>14842.105263157895</v>
      </c>
    </row>
    <row r="20" spans="1:29" x14ac:dyDescent="0.25">
      <c r="A20" s="20">
        <v>12</v>
      </c>
      <c r="B20" s="2">
        <f>'Calibration 2.0'!B21</f>
        <v>1.06</v>
      </c>
      <c r="C20" s="2">
        <f>'Calibration 2.0'!C21</f>
        <v>0.87</v>
      </c>
      <c r="D20" s="2">
        <f>'Calibration 2.0'!D21</f>
        <v>2.2400000000000002</v>
      </c>
      <c r="E20" s="2">
        <f>'Calibration 2.0'!E21</f>
        <v>0.87</v>
      </c>
      <c r="F20" s="2">
        <f>'Calibration 2.0'!F21</f>
        <v>2.08</v>
      </c>
      <c r="G20" s="2">
        <f>'Calibration 2.0'!G21</f>
        <v>1.52</v>
      </c>
      <c r="H20" s="2">
        <f>'Calibration 2.0'!H21</f>
        <v>2.27</v>
      </c>
      <c r="I20" s="2">
        <f>'Calibration 2.0'!I21</f>
        <v>1.75</v>
      </c>
      <c r="K20" s="20">
        <v>12</v>
      </c>
      <c r="L20" s="19">
        <f t="shared" si="2"/>
        <v>12644.670050761422</v>
      </c>
      <c r="M20" s="19">
        <f t="shared" si="0"/>
        <v>9900.7263922518159</v>
      </c>
      <c r="N20" s="19">
        <f t="shared" si="0"/>
        <v>38144.927536231895</v>
      </c>
      <c r="O20" s="19">
        <f t="shared" si="0"/>
        <v>9900.7263922518159</v>
      </c>
      <c r="P20" s="19">
        <f t="shared" si="0"/>
        <v>33479.452054794521</v>
      </c>
      <c r="Q20" s="19">
        <f t="shared" si="0"/>
        <v>20528.735632183907</v>
      </c>
      <c r="R20" s="19">
        <f t="shared" si="0"/>
        <v>39080.586080586079</v>
      </c>
      <c r="S20" s="19">
        <f t="shared" si="0"/>
        <v>25307.692307692309</v>
      </c>
      <c r="U20" s="20">
        <v>12</v>
      </c>
      <c r="V20" s="19">
        <f t="shared" si="3"/>
        <v>12644.670050761422</v>
      </c>
      <c r="W20" s="19">
        <f t="shared" si="1"/>
        <v>9900.7263922518159</v>
      </c>
      <c r="X20" s="19">
        <f t="shared" si="1"/>
        <v>38144.927536231895</v>
      </c>
      <c r="Y20" s="19">
        <f t="shared" si="1"/>
        <v>9900.7263922518159</v>
      </c>
      <c r="Z20" s="19">
        <f t="shared" si="1"/>
        <v>33479.452054794521</v>
      </c>
      <c r="AA20" s="19">
        <f t="shared" si="1"/>
        <v>20528.735632183907</v>
      </c>
      <c r="AB20" s="19">
        <f t="shared" si="1"/>
        <v>39080.586080586079</v>
      </c>
      <c r="AC20" s="19">
        <f t="shared" si="1"/>
        <v>25307.692307692309</v>
      </c>
    </row>
    <row r="21" spans="1:29" ht="15.75" thickBot="1" x14ac:dyDescent="0.3">
      <c r="A21" s="21">
        <v>13</v>
      </c>
      <c r="B21" s="2">
        <f>'Calibration 2.0'!B22</f>
        <v>1.36</v>
      </c>
      <c r="C21" s="2">
        <f>'Calibration 2.0'!C22</f>
        <v>1.53</v>
      </c>
      <c r="D21" s="2">
        <f>'Calibration 2.0'!D22</f>
        <v>3.3</v>
      </c>
      <c r="E21" s="2">
        <f>'Calibration 2.0'!E22</f>
        <v>1.03</v>
      </c>
      <c r="F21" s="2">
        <f>'Calibration 2.0'!F22</f>
        <v>1.1299999999999999</v>
      </c>
      <c r="G21" s="2">
        <f>'Calibration 2.0'!G22</f>
        <v>1.25</v>
      </c>
      <c r="H21" s="2">
        <f>'Calibration 2.0'!H22</f>
        <v>1.0900000000000001</v>
      </c>
      <c r="I21" s="2">
        <f>'Calibration 2.0'!I22</f>
        <v>1.1100000000000001</v>
      </c>
      <c r="K21" s="21">
        <v>13</v>
      </c>
      <c r="L21" s="19">
        <f t="shared" si="2"/>
        <v>17560.439560439565</v>
      </c>
      <c r="M21" s="19">
        <f t="shared" si="0"/>
        <v>20723.34293948127</v>
      </c>
      <c r="N21" s="19">
        <f t="shared" si="0"/>
        <v>91235.294117647049</v>
      </c>
      <c r="O21" s="19">
        <f t="shared" si="0"/>
        <v>12193.954659949623</v>
      </c>
      <c r="P21" s="19">
        <f t="shared" si="0"/>
        <v>13723.514211886302</v>
      </c>
      <c r="Q21" s="19">
        <f t="shared" si="0"/>
        <v>15666.666666666666</v>
      </c>
      <c r="R21" s="19">
        <f t="shared" si="0"/>
        <v>13102.301790281332</v>
      </c>
      <c r="S21" s="19">
        <f t="shared" si="0"/>
        <v>13411.311053984578</v>
      </c>
      <c r="U21" s="21">
        <v>13</v>
      </c>
      <c r="V21" s="19">
        <f t="shared" si="3"/>
        <v>17560.439560439565</v>
      </c>
      <c r="W21" s="19">
        <f t="shared" si="1"/>
        <v>20723.34293948127</v>
      </c>
      <c r="X21" s="19">
        <f t="shared" si="1"/>
        <v>91235.294117647049</v>
      </c>
      <c r="Y21" s="19">
        <f t="shared" si="1"/>
        <v>12193.954659949623</v>
      </c>
      <c r="Z21" s="19">
        <f t="shared" si="1"/>
        <v>13723.514211886302</v>
      </c>
      <c r="AA21" s="19">
        <f t="shared" si="1"/>
        <v>15666.666666666666</v>
      </c>
      <c r="AB21" s="19">
        <f t="shared" si="1"/>
        <v>13102.301790281332</v>
      </c>
      <c r="AC21" s="19">
        <f t="shared" si="1"/>
        <v>13411.311053984578</v>
      </c>
    </row>
    <row r="22" spans="1:29" ht="15.75" thickBot="1" x14ac:dyDescent="0.3"/>
    <row r="23" spans="1:29" customFormat="1" ht="15.75" thickBot="1" x14ac:dyDescent="0.3">
      <c r="A23" s="5" t="s">
        <v>2</v>
      </c>
      <c r="B23" s="6" t="s">
        <v>30</v>
      </c>
      <c r="C23" s="6"/>
      <c r="D23" s="6"/>
      <c r="E23" s="6"/>
      <c r="F23" s="6"/>
      <c r="G23" s="6"/>
      <c r="H23" s="6"/>
      <c r="I23" s="7"/>
      <c r="K23" s="8"/>
      <c r="L23" s="6" t="s">
        <v>32</v>
      </c>
      <c r="M23" s="6"/>
      <c r="N23" s="6"/>
      <c r="O23" s="6"/>
      <c r="P23" s="6"/>
      <c r="Q23" s="6"/>
      <c r="R23" s="6"/>
      <c r="S23" s="7"/>
      <c r="U23" s="23"/>
      <c r="V23" s="24" t="s">
        <v>16</v>
      </c>
      <c r="W23" s="24"/>
      <c r="X23" s="24"/>
      <c r="Y23" s="24"/>
      <c r="Z23" s="24"/>
      <c r="AA23" s="24"/>
      <c r="AB23" s="24"/>
      <c r="AC23" s="25"/>
    </row>
    <row r="24" spans="1:29" customFormat="1" ht="15.75" thickBot="1" x14ac:dyDescent="0.3">
      <c r="A24" s="9"/>
      <c r="B24" s="10" t="s">
        <v>5</v>
      </c>
      <c r="C24" s="11">
        <v>43543</v>
      </c>
      <c r="D24" s="11"/>
      <c r="E24" s="12"/>
      <c r="F24" s="12"/>
      <c r="G24" s="12"/>
      <c r="H24" s="12"/>
      <c r="I24" s="13"/>
      <c r="K24" s="9"/>
      <c r="L24" s="12"/>
      <c r="M24" s="12"/>
      <c r="N24" s="12"/>
      <c r="O24" s="12"/>
      <c r="P24" s="12"/>
      <c r="Q24" s="12"/>
      <c r="R24" s="12"/>
      <c r="S24" s="13"/>
      <c r="U24" s="26"/>
      <c r="V24" s="10" t="s">
        <v>5</v>
      </c>
      <c r="W24" s="27">
        <v>43543</v>
      </c>
      <c r="X24" s="12"/>
      <c r="Y24" s="12"/>
      <c r="Z24" s="12"/>
      <c r="AA24" s="12"/>
      <c r="AB24" s="12"/>
      <c r="AC24" s="13"/>
    </row>
    <row r="25" spans="1:29" customFormat="1" ht="15.75" customHeight="1" thickBot="1" x14ac:dyDescent="0.3">
      <c r="A25" s="14"/>
      <c r="B25" s="15" t="s">
        <v>6</v>
      </c>
      <c r="C25" s="16" t="s">
        <v>7</v>
      </c>
      <c r="D25" s="16" t="s">
        <v>8</v>
      </c>
      <c r="E25" s="16" t="s">
        <v>9</v>
      </c>
      <c r="F25" s="16" t="s">
        <v>10</v>
      </c>
      <c r="G25" s="16" t="s">
        <v>11</v>
      </c>
      <c r="H25" s="16" t="s">
        <v>12</v>
      </c>
      <c r="I25" s="17" t="s">
        <v>13</v>
      </c>
      <c r="K25" s="14"/>
      <c r="L25" s="15" t="s">
        <v>6</v>
      </c>
      <c r="M25" s="16" t="s">
        <v>7</v>
      </c>
      <c r="N25" s="16" t="s">
        <v>8</v>
      </c>
      <c r="O25" s="16" t="s">
        <v>9</v>
      </c>
      <c r="P25" s="16" t="s">
        <v>10</v>
      </c>
      <c r="Q25" s="16" t="s">
        <v>11</v>
      </c>
      <c r="R25" s="16" t="s">
        <v>12</v>
      </c>
      <c r="S25" s="17" t="s">
        <v>13</v>
      </c>
      <c r="U25" s="14"/>
      <c r="V25" s="15" t="s">
        <v>6</v>
      </c>
      <c r="W25" s="16" t="s">
        <v>7</v>
      </c>
      <c r="X25" s="16" t="s">
        <v>8</v>
      </c>
      <c r="Y25" s="16" t="s">
        <v>9</v>
      </c>
      <c r="Z25" s="16" t="s">
        <v>10</v>
      </c>
      <c r="AA25" s="16" t="s">
        <v>11</v>
      </c>
      <c r="AB25" s="16" t="s">
        <v>12</v>
      </c>
      <c r="AC25" s="17" t="s">
        <v>13</v>
      </c>
    </row>
    <row r="26" spans="1:29" customFormat="1" x14ac:dyDescent="0.25">
      <c r="A26" s="18">
        <v>1</v>
      </c>
      <c r="B26" s="31">
        <f>'Calibration 2.0'!B49</f>
        <v>-0.55000000000000004</v>
      </c>
      <c r="C26" s="31">
        <f>'Calibration 2.0'!C49</f>
        <v>-0.47</v>
      </c>
      <c r="D26" s="31">
        <f>'Calibration 2.0'!D49</f>
        <v>-0.77000000000000013</v>
      </c>
      <c r="E26" s="31">
        <f>'Calibration 2.0'!E49</f>
        <v>-0.97000000000000008</v>
      </c>
      <c r="F26" s="31">
        <f>'Calibration 2.0'!F49</f>
        <v>-1.53</v>
      </c>
      <c r="G26" s="31">
        <f>'Calibration 2.0'!G49</f>
        <v>-1.1299999999999999</v>
      </c>
      <c r="H26" s="31">
        <f>'Calibration 2.0'!H49</f>
        <v>-0.59999999999999987</v>
      </c>
      <c r="I26" s="31">
        <f>'Calibration 2.0'!I49</f>
        <v>-0.37</v>
      </c>
      <c r="K26" s="18">
        <v>1</v>
      </c>
      <c r="L26" s="19">
        <f>'Calibration 2.0'!L49</f>
        <v>-4657.6576576576581</v>
      </c>
      <c r="M26" s="19">
        <f>'Calibration 2.0'!M49</f>
        <v>-4038.3912248628885</v>
      </c>
      <c r="N26" s="19">
        <f>'Calibration 2.0'!N49</f>
        <v>-6272.097053726171</v>
      </c>
      <c r="O26" s="19">
        <f>'Calibration 2.0'!O49</f>
        <v>-7636.5159128978239</v>
      </c>
      <c r="P26" s="19">
        <f>'Calibration 2.0'!P49</f>
        <v>-11012.251148545176</v>
      </c>
      <c r="Q26" s="19">
        <f>'Calibration 2.0'!Q49</f>
        <v>-8663.9477977161496</v>
      </c>
      <c r="R26" s="19">
        <f>'Calibration 2.0'!R49</f>
        <v>-5035.7142857142844</v>
      </c>
      <c r="S26" s="19">
        <f>'Calibration 2.0'!S49</f>
        <v>-3238.3612662942273</v>
      </c>
      <c r="U26" s="18">
        <v>1</v>
      </c>
      <c r="V26" s="19">
        <f>'Calibration 2.0'!V49</f>
        <v>-130.83308027128251</v>
      </c>
      <c r="W26" s="19">
        <f>'Calibration 2.0'!W49</f>
        <v>-113.43795575457551</v>
      </c>
      <c r="X26" s="19">
        <f>'Calibration 2.0'!X49</f>
        <v>-176.18250150916211</v>
      </c>
      <c r="Y26" s="19">
        <f>'Calibration 2.0'!Y49</f>
        <v>-214.50887395780404</v>
      </c>
      <c r="Z26" s="19">
        <f>'Calibration 2.0'!Z49</f>
        <v>-309.33289743104427</v>
      </c>
      <c r="AA26" s="19">
        <f>'Calibration 2.0'!AA49</f>
        <v>-243.36932016056599</v>
      </c>
      <c r="AB26" s="19">
        <f>'Calibration 2.0'!AB49</f>
        <v>-141.45264847512036</v>
      </c>
      <c r="AC26" s="19">
        <f>'Calibration 2.0'!AC49</f>
        <v>-90.965204109388409</v>
      </c>
    </row>
    <row r="27" spans="1:29" customFormat="1" x14ac:dyDescent="0.25">
      <c r="A27" s="20">
        <v>2</v>
      </c>
      <c r="B27" s="31">
        <f>'Calibration 2.0'!B50</f>
        <v>-0.65999999999999992</v>
      </c>
      <c r="C27" s="31">
        <f>'Calibration 2.0'!C50</f>
        <v>-1.04</v>
      </c>
      <c r="D27" s="31">
        <f>'Calibration 2.0'!D50</f>
        <v>-1.1400000000000001</v>
      </c>
      <c r="E27" s="31">
        <f>'Calibration 2.0'!E50</f>
        <v>-0.8899999999999999</v>
      </c>
      <c r="F27" s="31">
        <f>'Calibration 2.0'!F50</f>
        <v>-1.46</v>
      </c>
      <c r="G27" s="31">
        <f>'Calibration 2.0'!G50</f>
        <v>-0.83000000000000007</v>
      </c>
      <c r="H27" s="31">
        <f>'Calibration 2.0'!H50</f>
        <v>-1.3599999999999999</v>
      </c>
      <c r="I27" s="31">
        <f>'Calibration 2.0'!I50</f>
        <v>-0.23999999999999988</v>
      </c>
      <c r="K27" s="20">
        <v>2</v>
      </c>
      <c r="L27" s="19">
        <f>'Calibration 2.0'!L50</f>
        <v>-5480.5653710247343</v>
      </c>
      <c r="M27" s="19">
        <f>'Calibration 2.0'!M50</f>
        <v>-8092.7152317880791</v>
      </c>
      <c r="N27" s="19">
        <f>'Calibration 2.0'!N50</f>
        <v>-8726.3843648208476</v>
      </c>
      <c r="O27" s="19">
        <f>'Calibration 2.0'!O50</f>
        <v>-7101.8675721561958</v>
      </c>
      <c r="P27" s="19">
        <f>'Calibration 2.0'!P50</f>
        <v>-10622.291021671826</v>
      </c>
      <c r="Q27" s="19">
        <f>'Calibration 2.0'!Q50</f>
        <v>-6691.252144082333</v>
      </c>
      <c r="R27" s="19">
        <f>'Calibration 2.0'!R50</f>
        <v>-10050.314465408805</v>
      </c>
      <c r="S27" s="19">
        <f>'Calibration 2.0'!S50</f>
        <v>-2152.6717557251895</v>
      </c>
      <c r="U27" s="20">
        <v>2</v>
      </c>
      <c r="V27" s="19">
        <f>'Calibration 2.0'!V50</f>
        <v>-153.94846547822286</v>
      </c>
      <c r="W27" s="19">
        <f>'Calibration 2.0'!W50</f>
        <v>-227.32346156708087</v>
      </c>
      <c r="X27" s="19">
        <f>'Calibration 2.0'!X50</f>
        <v>-245.12315631519235</v>
      </c>
      <c r="Y27" s="19">
        <f>'Calibration 2.0'!Y50</f>
        <v>-199.49066213921898</v>
      </c>
      <c r="Z27" s="19">
        <f>'Calibration 2.0'!Z50</f>
        <v>-298.37896128291646</v>
      </c>
      <c r="AA27" s="19">
        <f>'Calibration 2.0'!AA50</f>
        <v>-187.95652090118912</v>
      </c>
      <c r="AB27" s="19">
        <f>'Calibration 2.0'!AB50</f>
        <v>-282.31220408451696</v>
      </c>
      <c r="AC27" s="19">
        <f>'Calibration 2.0'!AC50</f>
        <v>-60.468307745089589</v>
      </c>
    </row>
    <row r="28" spans="1:29" customFormat="1" x14ac:dyDescent="0.25">
      <c r="A28" s="20">
        <v>3</v>
      </c>
      <c r="B28" s="31">
        <f>'Calibration 2.0'!B51</f>
        <v>-0.98000000000000009</v>
      </c>
      <c r="C28" s="31">
        <f>'Calibration 2.0'!C51</f>
        <v>-0.65</v>
      </c>
      <c r="D28" s="31">
        <f>'Calibration 2.0'!D51</f>
        <v>-1.6099999999999999</v>
      </c>
      <c r="E28" s="31">
        <f>'Calibration 2.0'!E51</f>
        <v>-1.7799999999999998</v>
      </c>
      <c r="F28" s="31">
        <f>'Calibration 2.0'!F51</f>
        <v>-2.0499999999999998</v>
      </c>
      <c r="G28" s="31">
        <f>'Calibration 2.0'!G51</f>
        <v>-0.54</v>
      </c>
      <c r="H28" s="31">
        <f>'Calibration 2.0'!H51</f>
        <v>-1.22</v>
      </c>
      <c r="I28" s="31">
        <f>'Calibration 2.0'!I51</f>
        <v>-0.59000000000000008</v>
      </c>
      <c r="K28" s="20">
        <v>3</v>
      </c>
      <c r="L28" s="19">
        <f>'Calibration 2.0'!L51</f>
        <v>-7702.3411371237462</v>
      </c>
      <c r="M28" s="19">
        <f>'Calibration 2.0'!M51</f>
        <v>-5407.0796460176989</v>
      </c>
      <c r="N28" s="19">
        <f>'Calibration 2.0'!N51</f>
        <v>-11447.806354009079</v>
      </c>
      <c r="O28" s="19">
        <f>'Calibration 2.0'!O51</f>
        <v>-12339.233038348082</v>
      </c>
      <c r="P28" s="19">
        <f>'Calibration 2.0'!P51</f>
        <v>-13666.666666666664</v>
      </c>
      <c r="Q28" s="19">
        <f>'Calibration 2.0'!Q51</f>
        <v>-4581.2274368231047</v>
      </c>
      <c r="R28" s="19">
        <f>'Calibration 2.0'!R51</f>
        <v>-9218.6495176848875</v>
      </c>
      <c r="S28" s="19">
        <f>'Calibration 2.0'!S51</f>
        <v>-4960.6440071556362</v>
      </c>
      <c r="U28" s="20">
        <v>3</v>
      </c>
      <c r="V28" s="19">
        <f>'Calibration 2.0'!V51</f>
        <v>-216.35789711021758</v>
      </c>
      <c r="W28" s="19">
        <f>'Calibration 2.0'!W51</f>
        <v>-151.88425971959828</v>
      </c>
      <c r="X28" s="19">
        <f>'Calibration 2.0'!X51</f>
        <v>-321.56759421373818</v>
      </c>
      <c r="Y28" s="19">
        <f>'Calibration 2.0'!Y51</f>
        <v>-346.60766961651916</v>
      </c>
      <c r="Z28" s="19">
        <f>'Calibration 2.0'!Z51</f>
        <v>-383.89513108614221</v>
      </c>
      <c r="AA28" s="19">
        <f>'Calibration 2.0'!AA51</f>
        <v>-128.68616395570518</v>
      </c>
      <c r="AB28" s="19">
        <f>'Calibration 2.0'!AB51</f>
        <v>-258.95082914845187</v>
      </c>
      <c r="AC28" s="19">
        <f>'Calibration 2.0'!AC51</f>
        <v>-139.34393278527068</v>
      </c>
    </row>
    <row r="29" spans="1:29" customFormat="1" x14ac:dyDescent="0.25">
      <c r="A29" s="20">
        <v>4</v>
      </c>
      <c r="B29" s="31">
        <f>'Calibration 2.0'!B52</f>
        <v>-0.57000000000000006</v>
      </c>
      <c r="C29" s="31">
        <f>'Calibration 2.0'!C52</f>
        <v>-0.71</v>
      </c>
      <c r="D29" s="31">
        <f>'Calibration 2.0'!D52</f>
        <v>-4.5500000000000007</v>
      </c>
      <c r="E29" s="31">
        <f>'Calibration 2.0'!E52</f>
        <v>-0.78000000000000025</v>
      </c>
      <c r="F29" s="31">
        <f>'Calibration 2.0'!F52</f>
        <v>-0.47000000000000008</v>
      </c>
      <c r="G29" s="31">
        <f>'Calibration 2.0'!G52</f>
        <v>-0.29000000000000004</v>
      </c>
      <c r="H29" s="31">
        <f>'Calibration 2.0'!H52</f>
        <v>-0.91000000000000014</v>
      </c>
      <c r="I29" s="31">
        <f>'Calibration 2.0'!I52</f>
        <v>-0.33000000000000007</v>
      </c>
      <c r="K29" s="20">
        <v>4</v>
      </c>
      <c r="L29" s="19">
        <f>'Calibration 2.0'!L52</f>
        <v>-4809.6947935368044</v>
      </c>
      <c r="M29" s="19">
        <f>'Calibration 2.0'!M52</f>
        <v>-5844.1330998248686</v>
      </c>
      <c r="N29" s="19">
        <f>'Calibration 2.0'!N52</f>
        <v>-22392.670157068063</v>
      </c>
      <c r="O29" s="19">
        <f>'Calibration 2.0'!O52</f>
        <v>-6342.5605536332205</v>
      </c>
      <c r="P29" s="19">
        <f>'Calibration 2.0'!P52</f>
        <v>-4038.3912248628894</v>
      </c>
      <c r="Q29" s="19">
        <f>'Calibration 2.0'!Q52</f>
        <v>-2576.5595463137997</v>
      </c>
      <c r="R29" s="19">
        <f>'Calibration 2.0'!R52</f>
        <v>-7236.88663282572</v>
      </c>
      <c r="S29" s="19">
        <f>'Calibration 2.0'!S52</f>
        <v>-2909.9437148217644</v>
      </c>
      <c r="U29" s="20">
        <v>4</v>
      </c>
      <c r="V29" s="19">
        <f>'Calibration 2.0'!V52</f>
        <v>-135.10378633530348</v>
      </c>
      <c r="W29" s="19">
        <f>'Calibration 2.0'!W52</f>
        <v>-164.16104212991203</v>
      </c>
      <c r="X29" s="19">
        <f>'Calibration 2.0'!X52</f>
        <v>-629.00758868168714</v>
      </c>
      <c r="Y29" s="19">
        <f>'Calibration 2.0'!Y52</f>
        <v>-178.16181330430393</v>
      </c>
      <c r="Z29" s="19">
        <f>'Calibration 2.0'!Z52</f>
        <v>-113.43795575457554</v>
      </c>
      <c r="AA29" s="19">
        <f>'Calibration 2.0'!AA52</f>
        <v>-72.375268154882008</v>
      </c>
      <c r="AB29" s="19">
        <f>'Calibration 2.0'!AB52</f>
        <v>-203.28333238274493</v>
      </c>
      <c r="AC29" s="19">
        <f>'Calibration 2.0'!AC52</f>
        <v>-81.739991989375397</v>
      </c>
    </row>
    <row r="30" spans="1:29" customFormat="1" x14ac:dyDescent="0.25">
      <c r="A30" s="20">
        <v>5</v>
      </c>
      <c r="B30" s="31">
        <f>'Calibration 2.0'!B53</f>
        <v>-0.87000000000000011</v>
      </c>
      <c r="C30" s="31">
        <f>'Calibration 2.0'!C53</f>
        <v>-0.43</v>
      </c>
      <c r="D30" s="31">
        <f>'Calibration 2.0'!D53</f>
        <v>-3.42</v>
      </c>
      <c r="E30" s="31">
        <f>'Calibration 2.0'!E53</f>
        <v>-0.58000000000000007</v>
      </c>
      <c r="F30" s="31">
        <f>'Calibration 2.0'!F53</f>
        <v>-0.73000000000000009</v>
      </c>
      <c r="G30" s="31">
        <f>'Calibration 2.0'!G53</f>
        <v>-0.30999999999999994</v>
      </c>
      <c r="H30" s="31">
        <f>'Calibration 2.0'!H53</f>
        <v>-0.77</v>
      </c>
      <c r="I30" s="31">
        <f>'Calibration 2.0'!I53</f>
        <v>-0.14000000000000001</v>
      </c>
      <c r="K30" s="20">
        <v>5</v>
      </c>
      <c r="L30" s="19">
        <f>'Calibration 2.0'!L53</f>
        <v>-6965.9284497444642</v>
      </c>
      <c r="M30" s="19">
        <f>'Calibration 2.0'!M53</f>
        <v>-3721.9152854511972</v>
      </c>
      <c r="N30" s="19">
        <f>'Calibration 2.0'!N53</f>
        <v>-19090.261282660333</v>
      </c>
      <c r="O30" s="19">
        <f>'Calibration 2.0'!O53</f>
        <v>-4885.3046594982088</v>
      </c>
      <c r="P30" s="19">
        <f>'Calibration 2.0'!P53</f>
        <v>-5987.7835951134384</v>
      </c>
      <c r="Q30" s="19">
        <f>'Calibration 2.0'!Q53</f>
        <v>-2743.8794726930319</v>
      </c>
      <c r="R30" s="19">
        <f>'Calibration 2.0'!R53</f>
        <v>-6272.0970537261701</v>
      </c>
      <c r="S30" s="19">
        <f>'Calibration 2.0'!S53</f>
        <v>-1280.1556420233467</v>
      </c>
      <c r="U30" s="20">
        <v>5</v>
      </c>
      <c r="V30" s="19">
        <f>'Calibration 2.0'!V53</f>
        <v>-195.67214746473212</v>
      </c>
      <c r="W30" s="19">
        <f>'Calibration 2.0'!W53</f>
        <v>-104.54818217559543</v>
      </c>
      <c r="X30" s="19">
        <f>'Calibration 2.0'!X53</f>
        <v>-536.24329445675085</v>
      </c>
      <c r="Y30" s="19">
        <f>'Calibration 2.0'!Y53</f>
        <v>-137.22765897466877</v>
      </c>
      <c r="Z30" s="19">
        <f>'Calibration 2.0'!Z53</f>
        <v>-168.19616840206288</v>
      </c>
      <c r="AA30" s="19">
        <f>'Calibration 2.0'!AA53</f>
        <v>-77.07526608688292</v>
      </c>
      <c r="AB30" s="19">
        <f>'Calibration 2.0'!AB53</f>
        <v>-176.18250150916208</v>
      </c>
      <c r="AC30" s="19">
        <f>'Calibration 2.0'!AC53</f>
        <v>-35.959428146723219</v>
      </c>
    </row>
    <row r="31" spans="1:29" customFormat="1" x14ac:dyDescent="0.25">
      <c r="A31" s="20">
        <v>6</v>
      </c>
      <c r="B31" s="31">
        <f>'Calibration 2.0'!B54</f>
        <v>-1.1700000000000002</v>
      </c>
      <c r="C31" s="31">
        <f>'Calibration 2.0'!C54</f>
        <v>-0.77</v>
      </c>
      <c r="D31" s="31">
        <f>'Calibration 2.0'!D54</f>
        <v>-1.25</v>
      </c>
      <c r="E31" s="31">
        <f>'Calibration 2.0'!E54</f>
        <v>-0.54</v>
      </c>
      <c r="F31" s="31">
        <f>'Calibration 2.0'!F54</f>
        <v>-0.63</v>
      </c>
      <c r="G31" s="31">
        <f>'Calibration 2.0'!G54</f>
        <v>-0.53</v>
      </c>
      <c r="H31" s="31">
        <f>'Calibration 2.0'!H54</f>
        <v>-0.15999999999999998</v>
      </c>
      <c r="I31" s="31">
        <f>'Calibration 2.0'!I54</f>
        <v>-0.14000000000000001</v>
      </c>
      <c r="K31" s="20">
        <v>6</v>
      </c>
      <c r="L31" s="19">
        <f>'Calibration 2.0'!L54</f>
        <v>-8912.4797406807138</v>
      </c>
      <c r="M31" s="19">
        <f>'Calibration 2.0'!M54</f>
        <v>-6272.0970537261701</v>
      </c>
      <c r="N31" s="19">
        <f>'Calibration 2.0'!N54</f>
        <v>-9400</v>
      </c>
      <c r="O31" s="19">
        <f>'Calibration 2.0'!O54</f>
        <v>-4581.2274368231047</v>
      </c>
      <c r="P31" s="19">
        <f>'Calibration 2.0'!P54</f>
        <v>-5259.3250444049736</v>
      </c>
      <c r="Q31" s="19">
        <f>'Calibration 2.0'!Q54</f>
        <v>-4504.5207956600361</v>
      </c>
      <c r="R31" s="19">
        <f>'Calibration 2.0'!R54</f>
        <v>-1457.364341085271</v>
      </c>
      <c r="S31" s="19">
        <f>'Calibration 2.0'!S54</f>
        <v>-1280.1556420233467</v>
      </c>
      <c r="U31" s="20">
        <v>6</v>
      </c>
      <c r="V31" s="19">
        <f>'Calibration 2.0'!V54</f>
        <v>-250.3505545135032</v>
      </c>
      <c r="W31" s="19">
        <f>'Calibration 2.0'!W54</f>
        <v>-176.18250150916208</v>
      </c>
      <c r="X31" s="19">
        <f>'Calibration 2.0'!X54</f>
        <v>-264.04494382022472</v>
      </c>
      <c r="Y31" s="19">
        <f>'Calibration 2.0'!Y54</f>
        <v>-128.68616395570518</v>
      </c>
      <c r="Z31" s="19">
        <f>'Calibration 2.0'!Z54</f>
        <v>-147.73384956193746</v>
      </c>
      <c r="AA31" s="19">
        <f>'Calibration 2.0'!AA54</f>
        <v>-126.53148302415832</v>
      </c>
      <c r="AB31" s="19">
        <f>'Calibration 2.0'!AB54</f>
        <v>-40.937200592282892</v>
      </c>
      <c r="AC31" s="19">
        <f>'Calibration 2.0'!AC54</f>
        <v>-35.959428146723219</v>
      </c>
    </row>
    <row r="32" spans="1:29" customFormat="1" x14ac:dyDescent="0.25">
      <c r="A32" s="20">
        <v>7</v>
      </c>
      <c r="B32" s="31">
        <f>'Calibration 2.0'!B55</f>
        <v>-0.29000000000000004</v>
      </c>
      <c r="C32" s="31">
        <f>'Calibration 2.0'!C55</f>
        <v>-0.47</v>
      </c>
      <c r="D32" s="31">
        <f>'Calibration 2.0'!D55</f>
        <v>-0.52</v>
      </c>
      <c r="E32" s="31">
        <f>'Calibration 2.0'!E55</f>
        <v>-0.49</v>
      </c>
      <c r="F32" s="31">
        <f>'Calibration 2.0'!F55</f>
        <v>-0.37000000000000005</v>
      </c>
      <c r="G32" s="31">
        <f>'Calibration 2.0'!G55</f>
        <v>-0.45999999999999996</v>
      </c>
      <c r="H32" s="31">
        <f>'Calibration 2.0'!H55</f>
        <v>-0.9900000000000001</v>
      </c>
      <c r="I32" s="31">
        <f>'Calibration 2.0'!I55</f>
        <v>-0.49</v>
      </c>
      <c r="K32" s="20">
        <v>7</v>
      </c>
      <c r="L32" s="19">
        <f>'Calibration 2.0'!L55</f>
        <v>-2576.5595463137997</v>
      </c>
      <c r="M32" s="19">
        <f>'Calibration 2.0'!M55</f>
        <v>-4038.3912248628885</v>
      </c>
      <c r="N32" s="19">
        <f>'Calibration 2.0'!N55</f>
        <v>-4427.536231884058</v>
      </c>
      <c r="O32" s="19">
        <f>'Calibration 2.0'!O55</f>
        <v>-4194.8998178506372</v>
      </c>
      <c r="P32" s="19">
        <f>'Calibration 2.0'!P55</f>
        <v>-3238.3612662942278</v>
      </c>
      <c r="Q32" s="19">
        <f>'Calibration 2.0'!Q55</f>
        <v>-3959.7069597069599</v>
      </c>
      <c r="R32" s="19">
        <f>'Calibration 2.0'!R55</f>
        <v>-7767.9465776293837</v>
      </c>
      <c r="S32" s="19">
        <f>'Calibration 2.0'!S55</f>
        <v>-4194.8998178506372</v>
      </c>
      <c r="U32" s="20">
        <v>7</v>
      </c>
      <c r="V32" s="19">
        <f>'Calibration 2.0'!V55</f>
        <v>-72.375268154882008</v>
      </c>
      <c r="W32" s="19">
        <f>'Calibration 2.0'!W55</f>
        <v>-113.43795575457551</v>
      </c>
      <c r="X32" s="19">
        <f>'Calibration 2.0'!X55</f>
        <v>-124.36899527764207</v>
      </c>
      <c r="Y32" s="19">
        <f>'Calibration 2.0'!Y55</f>
        <v>-117.83426454636621</v>
      </c>
      <c r="Z32" s="19">
        <f>'Calibration 2.0'!Z55</f>
        <v>-90.965204109388424</v>
      </c>
      <c r="AA32" s="19">
        <f>'Calibration 2.0'!AA55</f>
        <v>-111.22772358727416</v>
      </c>
      <c r="AB32" s="19">
        <f>'Calibration 2.0'!AB55</f>
        <v>-218.20074656262312</v>
      </c>
      <c r="AC32" s="19">
        <f>'Calibration 2.0'!AC55</f>
        <v>-117.83426454636621</v>
      </c>
    </row>
    <row r="33" spans="1:29" customFormat="1" x14ac:dyDescent="0.25">
      <c r="A33" s="20">
        <v>8</v>
      </c>
      <c r="B33" s="31">
        <f>'Calibration 2.0'!B56</f>
        <v>-0.58000000000000007</v>
      </c>
      <c r="C33" s="31">
        <f>'Calibration 2.0'!C56</f>
        <v>-0.64999999999999991</v>
      </c>
      <c r="D33" s="31">
        <f>'Calibration 2.0'!D56</f>
        <v>-4.4000000000000004</v>
      </c>
      <c r="E33" s="31">
        <f>'Calibration 2.0'!E56</f>
        <v>-1.07</v>
      </c>
      <c r="F33" s="31">
        <f>'Calibration 2.0'!F56</f>
        <v>-1.03</v>
      </c>
      <c r="G33" s="31">
        <f>'Calibration 2.0'!G56</f>
        <v>-0.8</v>
      </c>
      <c r="H33" s="31">
        <f>'Calibration 2.0'!H56</f>
        <v>-0.19999999999999996</v>
      </c>
      <c r="I33" s="31">
        <f>'Calibration 2.0'!I56</f>
        <v>-0.36</v>
      </c>
      <c r="K33" s="20">
        <v>8</v>
      </c>
      <c r="L33" s="19">
        <f>'Calibration 2.0'!L56</f>
        <v>-4885.3046594982088</v>
      </c>
      <c r="M33" s="19">
        <f>'Calibration 2.0'!M56</f>
        <v>-5407.079646017698</v>
      </c>
      <c r="N33" s="19">
        <f>'Calibration 2.0'!N56</f>
        <v>-22000.000000000004</v>
      </c>
      <c r="O33" s="19">
        <f>'Calibration 2.0'!O56</f>
        <v>-8285.0082372322904</v>
      </c>
      <c r="P33" s="19">
        <f>'Calibration 2.0'!P56</f>
        <v>-8028.1923714759532</v>
      </c>
      <c r="Q33" s="19">
        <f>'Calibration 2.0'!Q56</f>
        <v>-6482.7586206896558</v>
      </c>
      <c r="R33" s="19">
        <f>'Calibration 2.0'!R56</f>
        <v>-1807.6923076923072</v>
      </c>
      <c r="S33" s="19">
        <f>'Calibration 2.0'!S56</f>
        <v>-3156.7164179104475</v>
      </c>
      <c r="U33" s="20">
        <v>8</v>
      </c>
      <c r="V33" s="19">
        <f>'Calibration 2.0'!V56</f>
        <v>-137.22765897466877</v>
      </c>
      <c r="W33" s="19">
        <f>'Calibration 2.0'!W56</f>
        <v>-151.88425971959825</v>
      </c>
      <c r="X33" s="19">
        <f>'Calibration 2.0'!X56</f>
        <v>-617.97752808988776</v>
      </c>
      <c r="Y33" s="19">
        <f>'Calibration 2.0'!Y56</f>
        <v>-232.7249504840531</v>
      </c>
      <c r="Z33" s="19">
        <f>'Calibration 2.0'!Z56</f>
        <v>-225.51102167067285</v>
      </c>
      <c r="AA33" s="19">
        <f>'Calibration 2.0'!AA56</f>
        <v>-182.0999612553274</v>
      </c>
      <c r="AB33" s="19">
        <f>'Calibration 2.0'!AB56</f>
        <v>-50.777873811581657</v>
      </c>
      <c r="AC33" s="19">
        <f>'Calibration 2.0'!AC56</f>
        <v>-88.671809491866497</v>
      </c>
    </row>
    <row r="34" spans="1:29" customFormat="1" x14ac:dyDescent="0.25">
      <c r="A34" s="20">
        <v>9</v>
      </c>
      <c r="B34" s="31">
        <f>'Calibration 2.0'!B57</f>
        <v>-0.71</v>
      </c>
      <c r="C34" s="31">
        <f>'Calibration 2.0'!C57</f>
        <v>-1.1100000000000001</v>
      </c>
      <c r="D34" s="31">
        <f>'Calibration 2.0'!D57</f>
        <v>-0.35</v>
      </c>
      <c r="E34" s="31">
        <f>'Calibration 2.0'!E57</f>
        <v>-0.35999999999999993</v>
      </c>
      <c r="F34" s="31">
        <f>'Calibration 2.0'!F57</f>
        <v>-1.2399999999999998</v>
      </c>
      <c r="G34" s="31">
        <f>'Calibration 2.0'!G57</f>
        <v>-0.43999999999999995</v>
      </c>
      <c r="H34" s="31">
        <f>'Calibration 2.0'!H57</f>
        <v>-1.18</v>
      </c>
      <c r="I34" s="31">
        <f>'Calibration 2.0'!I57</f>
        <v>-0.38</v>
      </c>
      <c r="K34" s="20">
        <v>9</v>
      </c>
      <c r="L34" s="19">
        <f>'Calibration 2.0'!L57</f>
        <v>-5844.1330998248686</v>
      </c>
      <c r="M34" s="19">
        <f>'Calibration 2.0'!M57</f>
        <v>-8538.461538461539</v>
      </c>
      <c r="N34" s="19">
        <f>'Calibration 2.0'!N57</f>
        <v>-3074.766355140187</v>
      </c>
      <c r="O34" s="19">
        <f>'Calibration 2.0'!O57</f>
        <v>-3156.716417910447</v>
      </c>
      <c r="P34" s="19">
        <f>'Calibration 2.0'!P57</f>
        <v>-9339.743589743588</v>
      </c>
      <c r="Q34" s="19">
        <f>'Calibration 2.0'!Q57</f>
        <v>-3801.4705882352937</v>
      </c>
      <c r="R34" s="19">
        <f>'Calibration 2.0'!R57</f>
        <v>-8974.1100323624596</v>
      </c>
      <c r="S34" s="19">
        <f>'Calibration 2.0'!S57</f>
        <v>-3319.7026022304835</v>
      </c>
      <c r="U34" s="20">
        <v>9</v>
      </c>
      <c r="V34" s="19">
        <f>'Calibration 2.0'!V57</f>
        <v>-164.16104212991203</v>
      </c>
      <c r="W34" s="19">
        <f>'Calibration 2.0'!W57</f>
        <v>-239.84442523768368</v>
      </c>
      <c r="X34" s="19">
        <f>'Calibration 2.0'!X57</f>
        <v>-86.369841436522108</v>
      </c>
      <c r="Y34" s="19">
        <f>'Calibration 2.0'!Y57</f>
        <v>-88.671809491866483</v>
      </c>
      <c r="Z34" s="19">
        <f>'Calibration 2.0'!Z57</f>
        <v>-262.3523480265053</v>
      </c>
      <c r="AA34" s="19">
        <f>'Calibration 2.0'!AA57</f>
        <v>-106.78288169200263</v>
      </c>
      <c r="AB34" s="19">
        <f>'Calibration 2.0'!AB57</f>
        <v>-252.08174248209156</v>
      </c>
      <c r="AC34" s="19">
        <f>'Calibration 2.0'!AC57</f>
        <v>-93.250073096361888</v>
      </c>
    </row>
    <row r="35" spans="1:29" customFormat="1" x14ac:dyDescent="0.25">
      <c r="A35" s="20">
        <v>10</v>
      </c>
      <c r="B35" s="31">
        <f>'Calibration 2.0'!B58</f>
        <v>-1.1700000000000002</v>
      </c>
      <c r="C35" s="31">
        <f>'Calibration 2.0'!C58</f>
        <v>-1.2799999999999998</v>
      </c>
      <c r="D35" s="31">
        <f>'Calibration 2.0'!D58</f>
        <v>-1.26</v>
      </c>
      <c r="E35" s="31">
        <f>'Calibration 2.0'!E58</f>
        <v>-0.38</v>
      </c>
      <c r="F35" s="31">
        <f>'Calibration 2.0'!F58</f>
        <v>-0.71000000000000008</v>
      </c>
      <c r="G35" s="31">
        <f>'Calibration 2.0'!G58</f>
        <v>-1.39</v>
      </c>
      <c r="H35" s="31">
        <f>'Calibration 2.0'!H58</f>
        <v>-0.94</v>
      </c>
      <c r="I35" s="31">
        <f>'Calibration 2.0'!I58</f>
        <v>-0.15999999999999992</v>
      </c>
      <c r="K35" s="20">
        <v>10</v>
      </c>
      <c r="L35" s="19">
        <f>'Calibration 2.0'!L58</f>
        <v>-8912.4797406807138</v>
      </c>
      <c r="M35" s="19">
        <f>'Calibration 2.0'!M58</f>
        <v>-9579.617834394905</v>
      </c>
      <c r="N35" s="19">
        <f>'Calibration 2.0'!N58</f>
        <v>-9460.063897763579</v>
      </c>
      <c r="O35" s="19">
        <f>'Calibration 2.0'!O58</f>
        <v>-3319.7026022304835</v>
      </c>
      <c r="P35" s="19">
        <f>'Calibration 2.0'!P58</f>
        <v>-5844.1330998248686</v>
      </c>
      <c r="Q35" s="19">
        <f>'Calibration 2.0'!Q58</f>
        <v>-10223.787167449138</v>
      </c>
      <c r="R35" s="19">
        <f>'Calibration 2.0'!R58</f>
        <v>-7437.7104377104388</v>
      </c>
      <c r="S35" s="19">
        <f>'Calibration 2.0'!S58</f>
        <v>-1457.3643410852706</v>
      </c>
      <c r="U35" s="20">
        <v>10</v>
      </c>
      <c r="V35" s="19">
        <f>'Calibration 2.0'!V58</f>
        <v>-250.3505545135032</v>
      </c>
      <c r="W35" s="19">
        <f>'Calibration 2.0'!W58</f>
        <v>-269.09038860659842</v>
      </c>
      <c r="X35" s="19">
        <f>'Calibration 2.0'!X58</f>
        <v>-265.7321319596511</v>
      </c>
      <c r="Y35" s="19">
        <f>'Calibration 2.0'!Y58</f>
        <v>-93.250073096361888</v>
      </c>
      <c r="Z35" s="19">
        <f>'Calibration 2.0'!Z58</f>
        <v>-164.16104212991203</v>
      </c>
      <c r="AA35" s="19">
        <f>'Calibration 2.0'!AA58</f>
        <v>-287.18503279351512</v>
      </c>
      <c r="AB35" s="19">
        <f>'Calibration 2.0'!AB58</f>
        <v>-208.92445049748423</v>
      </c>
      <c r="AC35" s="19">
        <f>'Calibration 2.0'!AC58</f>
        <v>-40.937200592282878</v>
      </c>
    </row>
    <row r="36" spans="1:29" customFormat="1" x14ac:dyDescent="0.25">
      <c r="A36" s="20">
        <v>11</v>
      </c>
      <c r="B36" s="31">
        <f>'Calibration 2.0'!B59</f>
        <v>-1.5299999999999998</v>
      </c>
      <c r="C36" s="31">
        <f>'Calibration 2.0'!C59</f>
        <v>-0.99</v>
      </c>
      <c r="D36" s="31">
        <f>'Calibration 2.0'!D59</f>
        <v>-1.2200000000000002</v>
      </c>
      <c r="E36" s="31">
        <f>'Calibration 2.0'!E59</f>
        <v>-0.55999999999999994</v>
      </c>
      <c r="F36" s="31">
        <f>'Calibration 2.0'!F59</f>
        <v>-0.52</v>
      </c>
      <c r="G36" s="31">
        <f>'Calibration 2.0'!G59</f>
        <v>-0.65</v>
      </c>
      <c r="H36" s="31">
        <f>'Calibration 2.0'!H59</f>
        <v>-0.35999999999999988</v>
      </c>
      <c r="I36" s="31">
        <f>'Calibration 2.0'!I59</f>
        <v>-0.63</v>
      </c>
      <c r="K36" s="20">
        <v>11</v>
      </c>
      <c r="L36" s="19">
        <f>'Calibration 2.0'!L59</f>
        <v>-11012.251148545174</v>
      </c>
      <c r="M36" s="19">
        <f>'Calibration 2.0'!M59</f>
        <v>-7767.9465776293819</v>
      </c>
      <c r="N36" s="19">
        <f>'Calibration 2.0'!N59</f>
        <v>-9218.6495176848875</v>
      </c>
      <c r="O36" s="19">
        <f>'Calibration 2.0'!O59</f>
        <v>-4733.8129496402871</v>
      </c>
      <c r="P36" s="19">
        <f>'Calibration 2.0'!P59</f>
        <v>-4427.536231884058</v>
      </c>
      <c r="Q36" s="19">
        <f>'Calibration 2.0'!Q59</f>
        <v>-5407.0796460176989</v>
      </c>
      <c r="R36" s="19">
        <f>'Calibration 2.0'!R59</f>
        <v>-3156.7164179104466</v>
      </c>
      <c r="S36" s="19">
        <f>'Calibration 2.0'!S59</f>
        <v>-5259.3250444049736</v>
      </c>
      <c r="U36" s="20">
        <v>11</v>
      </c>
      <c r="V36" s="19">
        <f>'Calibration 2.0'!V59</f>
        <v>-309.33289743104422</v>
      </c>
      <c r="W36" s="19">
        <f>'Calibration 2.0'!W59</f>
        <v>-218.20074656262307</v>
      </c>
      <c r="X36" s="19">
        <f>'Calibration 2.0'!X59</f>
        <v>-258.95082914845187</v>
      </c>
      <c r="Y36" s="19">
        <f>'Calibration 2.0'!Y59</f>
        <v>-132.97227386630018</v>
      </c>
      <c r="Z36" s="19">
        <f>'Calibration 2.0'!Z59</f>
        <v>-124.36899527764207</v>
      </c>
      <c r="AA36" s="19">
        <f>'Calibration 2.0'!AA59</f>
        <v>-151.88425971959828</v>
      </c>
      <c r="AB36" s="19">
        <f>'Calibration 2.0'!AB59</f>
        <v>-88.671809491866469</v>
      </c>
      <c r="AC36" s="19">
        <f>'Calibration 2.0'!AC59</f>
        <v>-147.73384956193746</v>
      </c>
    </row>
    <row r="37" spans="1:29" customFormat="1" x14ac:dyDescent="0.25">
      <c r="A37" s="20">
        <v>12</v>
      </c>
      <c r="B37" s="31">
        <f>'Calibration 2.0'!B60</f>
        <v>-0.47000000000000008</v>
      </c>
      <c r="C37" s="31">
        <f>'Calibration 2.0'!C60</f>
        <v>-0.46</v>
      </c>
      <c r="D37" s="31">
        <f>'Calibration 2.0'!D60</f>
        <v>-1.6600000000000001</v>
      </c>
      <c r="E37" s="31">
        <f>'Calibration 2.0'!E60</f>
        <v>-0.39</v>
      </c>
      <c r="F37" s="31">
        <f>'Calibration 2.0'!F60</f>
        <v>-1.7000000000000002</v>
      </c>
      <c r="G37" s="31">
        <f>'Calibration 2.0'!G60</f>
        <v>-1.2</v>
      </c>
      <c r="H37" s="31">
        <f>'Calibration 2.0'!H60</f>
        <v>-1.84</v>
      </c>
      <c r="I37" s="31">
        <f>'Calibration 2.0'!I60</f>
        <v>-1.3599999999999999</v>
      </c>
      <c r="K37" s="20">
        <v>12</v>
      </c>
      <c r="L37" s="19">
        <f>'Calibration 2.0'!L60</f>
        <v>-4038.3912248628894</v>
      </c>
      <c r="M37" s="19">
        <f>'Calibration 2.0'!M60</f>
        <v>-3959.7069597069599</v>
      </c>
      <c r="N37" s="19">
        <f>'Calibration 2.0'!N60</f>
        <v>-11714.714714714715</v>
      </c>
      <c r="O37" s="19">
        <f>'Calibration 2.0'!O60</f>
        <v>-3400.7421150278296</v>
      </c>
      <c r="P37" s="19">
        <f>'Calibration 2.0'!P60</f>
        <v>-11925.37313432836</v>
      </c>
      <c r="Q37" s="19">
        <f>'Calibration 2.0'!Q60</f>
        <v>-9096.7741935483864</v>
      </c>
      <c r="R37" s="19">
        <f>'Calibration 2.0'!R60</f>
        <v>-12643.274853801169</v>
      </c>
      <c r="S37" s="19">
        <f>'Calibration 2.0'!S60</f>
        <v>-10050.314465408805</v>
      </c>
      <c r="U37" s="20">
        <v>12</v>
      </c>
      <c r="V37" s="19">
        <f>'Calibration 2.0'!V60</f>
        <v>-113.43795575457554</v>
      </c>
      <c r="W37" s="19">
        <f>'Calibration 2.0'!W60</f>
        <v>-111.22772358727416</v>
      </c>
      <c r="X37" s="19">
        <f>'Calibration 2.0'!X60</f>
        <v>-329.06502007625602</v>
      </c>
      <c r="Y37" s="19">
        <f>'Calibration 2.0'!Y60</f>
        <v>-95.526463905276103</v>
      </c>
      <c r="Z37" s="19">
        <f>'Calibration 2.0'!Z60</f>
        <v>-334.98239141371795</v>
      </c>
      <c r="AA37" s="19">
        <f>'Calibration 2.0'!AA60</f>
        <v>-255.5273649873142</v>
      </c>
      <c r="AB37" s="19">
        <f>'Calibration 2.0'!AB60</f>
        <v>-355.14817005059462</v>
      </c>
      <c r="AC37" s="19">
        <f>'Calibration 2.0'!AC60</f>
        <v>-282.31220408451696</v>
      </c>
    </row>
    <row r="38" spans="1:29" customFormat="1" ht="15.75" thickBot="1" x14ac:dyDescent="0.3">
      <c r="A38" s="21">
        <v>13</v>
      </c>
      <c r="B38" s="31">
        <f>'Calibration 2.0'!B61</f>
        <v>-0.92000000000000015</v>
      </c>
      <c r="C38" s="31">
        <f>'Calibration 2.0'!C61</f>
        <v>-1.06</v>
      </c>
      <c r="D38" s="31">
        <f>'Calibration 2.0'!D61</f>
        <v>-2.86</v>
      </c>
      <c r="E38" s="31">
        <f>'Calibration 2.0'!E61</f>
        <v>-0.49</v>
      </c>
      <c r="F38" s="31">
        <f>'Calibration 2.0'!F61</f>
        <v>-0.48999999999999988</v>
      </c>
      <c r="G38" s="31">
        <f>'Calibration 2.0'!G61</f>
        <v>-0.85</v>
      </c>
      <c r="H38" s="31">
        <f>'Calibration 2.0'!H61</f>
        <v>-0.77</v>
      </c>
      <c r="I38" s="31">
        <f>'Calibration 2.0'!I61</f>
        <v>-0.56000000000000005</v>
      </c>
      <c r="K38" s="21">
        <v>13</v>
      </c>
      <c r="L38" s="19">
        <f>'Calibration 2.0'!L61</f>
        <v>-7304.0540540540551</v>
      </c>
      <c r="M38" s="19">
        <f>'Calibration 2.0'!M61</f>
        <v>-8221.1221122112202</v>
      </c>
      <c r="N38" s="19">
        <f>'Calibration 2.0'!N61</f>
        <v>-17101.78117048346</v>
      </c>
      <c r="O38" s="19">
        <f>'Calibration 2.0'!O61</f>
        <v>-4194.8998178506372</v>
      </c>
      <c r="P38" s="19">
        <f>'Calibration 2.0'!P61</f>
        <v>-4194.8998178506363</v>
      </c>
      <c r="Q38" s="19">
        <f>'Calibration 2.0'!Q61</f>
        <v>-6829.0598290598291</v>
      </c>
      <c r="R38" s="19">
        <f>'Calibration 2.0'!R61</f>
        <v>-6272.0970537261701</v>
      </c>
      <c r="S38" s="19">
        <f>'Calibration 2.0'!S61</f>
        <v>-4733.812949640288</v>
      </c>
      <c r="U38" s="21">
        <v>13</v>
      </c>
      <c r="V38" s="19">
        <f>'Calibration 2.0'!V61</f>
        <v>-205.17005769814762</v>
      </c>
      <c r="W38" s="19">
        <f>'Calibration 2.0'!W61</f>
        <v>-230.93039641042753</v>
      </c>
      <c r="X38" s="19">
        <f>'Calibration 2.0'!X61</f>
        <v>-480.38711153043425</v>
      </c>
      <c r="Y38" s="19">
        <f>'Calibration 2.0'!Y61</f>
        <v>-117.83426454636621</v>
      </c>
      <c r="Z38" s="19">
        <f>'Calibration 2.0'!Z61</f>
        <v>-117.83426454636619</v>
      </c>
      <c r="AA38" s="19">
        <f>'Calibration 2.0'!AA61</f>
        <v>-191.82752328819743</v>
      </c>
      <c r="AB38" s="19">
        <f>'Calibration 2.0'!AB61</f>
        <v>-176.18250150916208</v>
      </c>
      <c r="AC38" s="19">
        <f>'Calibration 2.0'!AC61</f>
        <v>-132.97227386630021</v>
      </c>
    </row>
    <row r="39" spans="1:29" ht="15.75" thickBot="1" x14ac:dyDescent="0.3"/>
    <row r="40" spans="1:29" ht="15" customHeight="1" thickBot="1" x14ac:dyDescent="0.3">
      <c r="A40" s="5" t="s">
        <v>2</v>
      </c>
      <c r="B40" s="6" t="s">
        <v>22</v>
      </c>
      <c r="C40" s="6"/>
      <c r="D40" s="6"/>
      <c r="E40" s="6"/>
      <c r="F40" s="6"/>
      <c r="G40" s="6"/>
      <c r="H40" s="6"/>
      <c r="I40" s="7"/>
      <c r="K40" s="8"/>
      <c r="L40" s="6" t="s">
        <v>3</v>
      </c>
      <c r="M40" s="6"/>
      <c r="N40" s="6"/>
      <c r="O40" s="6"/>
      <c r="P40" s="6"/>
      <c r="Q40" s="6"/>
      <c r="R40" s="6"/>
      <c r="S40" s="7"/>
    </row>
    <row r="41" spans="1:29" ht="15.75" thickBot="1" x14ac:dyDescent="0.3">
      <c r="A41" s="9"/>
      <c r="B41" s="10" t="s">
        <v>5</v>
      </c>
      <c r="C41" s="11">
        <v>43543</v>
      </c>
      <c r="D41" s="11"/>
      <c r="E41" s="12"/>
      <c r="F41" s="12"/>
      <c r="G41" s="12"/>
      <c r="H41" s="12"/>
      <c r="I41" s="13"/>
      <c r="K41" s="9"/>
      <c r="L41" s="12"/>
      <c r="M41" s="12"/>
      <c r="N41" s="12"/>
      <c r="O41" s="12"/>
      <c r="P41" s="12"/>
      <c r="Q41" s="12"/>
      <c r="R41" s="12"/>
      <c r="S41" s="13"/>
    </row>
    <row r="42" spans="1:29" ht="15.75" thickBot="1" x14ac:dyDescent="0.3">
      <c r="A42" s="14"/>
      <c r="B42" s="15" t="s">
        <v>6</v>
      </c>
      <c r="C42" s="16" t="s">
        <v>7</v>
      </c>
      <c r="D42" s="16" t="s">
        <v>8</v>
      </c>
      <c r="E42" s="16" t="s">
        <v>9</v>
      </c>
      <c r="F42" s="16" t="s">
        <v>10</v>
      </c>
      <c r="G42" s="16" t="s">
        <v>11</v>
      </c>
      <c r="H42" s="16" t="s">
        <v>12</v>
      </c>
      <c r="I42" s="17" t="s">
        <v>13</v>
      </c>
      <c r="K42" s="14"/>
      <c r="L42" s="15" t="s">
        <v>6</v>
      </c>
      <c r="M42" s="16" t="s">
        <v>7</v>
      </c>
      <c r="N42" s="16" t="s">
        <v>8</v>
      </c>
      <c r="O42" s="16" t="s">
        <v>9</v>
      </c>
      <c r="P42" s="16" t="s">
        <v>10</v>
      </c>
      <c r="Q42" s="16" t="s">
        <v>11</v>
      </c>
      <c r="R42" s="16" t="s">
        <v>12</v>
      </c>
      <c r="S42" s="17" t="s">
        <v>13</v>
      </c>
    </row>
    <row r="43" spans="1:29" x14ac:dyDescent="0.25">
      <c r="A43" s="18">
        <v>1</v>
      </c>
      <c r="B43" s="2">
        <v>1.0900000000000001</v>
      </c>
      <c r="C43" s="2">
        <v>0.88</v>
      </c>
      <c r="D43" s="2">
        <v>1.1399999999999999</v>
      </c>
      <c r="E43" s="2">
        <v>1.3</v>
      </c>
      <c r="F43" s="2">
        <v>1.93</v>
      </c>
      <c r="G43" s="2">
        <v>1.71</v>
      </c>
      <c r="H43" s="2">
        <v>1.44</v>
      </c>
      <c r="I43" s="2">
        <v>1.31</v>
      </c>
      <c r="K43" s="18">
        <v>1</v>
      </c>
      <c r="L43" s="19">
        <f>(B43*$O$2)/($O$3-B43)</f>
        <v>13102.301790281332</v>
      </c>
      <c r="M43" s="19">
        <f t="shared" ref="M43:S55" si="4">(C43*$O$2)/($O$3-C43)</f>
        <v>10038.834951456311</v>
      </c>
      <c r="N43" s="19">
        <f t="shared" si="4"/>
        <v>13880.829015544039</v>
      </c>
      <c r="O43" s="19">
        <f t="shared" si="4"/>
        <v>16513.513513513513</v>
      </c>
      <c r="P43" s="19">
        <f t="shared" si="4"/>
        <v>29547.231270358305</v>
      </c>
      <c r="Q43" s="19">
        <f t="shared" si="4"/>
        <v>24428.571428571428</v>
      </c>
      <c r="R43" s="19">
        <f t="shared" si="4"/>
        <v>19011.235955056178</v>
      </c>
      <c r="S43" s="19">
        <f t="shared" si="4"/>
        <v>16685.636856368565</v>
      </c>
    </row>
    <row r="44" spans="1:29" x14ac:dyDescent="0.25">
      <c r="A44" s="20">
        <v>2</v>
      </c>
      <c r="B44" s="2">
        <v>0.87</v>
      </c>
      <c r="C44" s="2">
        <v>1.35</v>
      </c>
      <c r="D44" s="2">
        <v>1.61</v>
      </c>
      <c r="E44" s="2">
        <v>1.32</v>
      </c>
      <c r="F44" s="2">
        <v>1.46</v>
      </c>
      <c r="G44" s="2">
        <v>1.4</v>
      </c>
      <c r="H44" s="2">
        <v>2.02</v>
      </c>
      <c r="I44" s="2">
        <v>1.1200000000000001</v>
      </c>
      <c r="K44" s="20">
        <v>2</v>
      </c>
      <c r="L44" s="19">
        <f t="shared" ref="L44:L55" si="5">(B44*$O$2)/($O$3-B44)</f>
        <v>9900.7263922518159</v>
      </c>
      <c r="M44" s="19">
        <f t="shared" si="4"/>
        <v>17383.561643835619</v>
      </c>
      <c r="N44" s="19">
        <f t="shared" si="4"/>
        <v>22321.533923303836</v>
      </c>
      <c r="O44" s="19">
        <f t="shared" si="4"/>
        <v>16858.695652173916</v>
      </c>
      <c r="P44" s="19">
        <f t="shared" si="4"/>
        <v>19384.18079096045</v>
      </c>
      <c r="Q44" s="19">
        <f t="shared" si="4"/>
        <v>18277.777777777777</v>
      </c>
      <c r="R44" s="19">
        <f t="shared" si="4"/>
        <v>31859.060402684565</v>
      </c>
      <c r="S44" s="19">
        <f t="shared" si="4"/>
        <v>13567.010309278352</v>
      </c>
    </row>
    <row r="45" spans="1:29" x14ac:dyDescent="0.25">
      <c r="A45" s="20">
        <v>3</v>
      </c>
      <c r="B45" s="2">
        <v>1.31</v>
      </c>
      <c r="C45" s="2">
        <v>0.87</v>
      </c>
      <c r="D45" s="2">
        <v>2.04</v>
      </c>
      <c r="E45" s="2">
        <v>2.19</v>
      </c>
      <c r="F45" s="2">
        <v>2.2799999999999998</v>
      </c>
      <c r="G45" s="2">
        <v>0.91</v>
      </c>
      <c r="H45" s="2">
        <v>1.57</v>
      </c>
      <c r="I45" s="2">
        <v>1.61</v>
      </c>
      <c r="K45" s="20">
        <v>3</v>
      </c>
      <c r="L45" s="19">
        <f t="shared" si="5"/>
        <v>16685.636856368565</v>
      </c>
      <c r="M45" s="19">
        <f t="shared" si="4"/>
        <v>9900.7263922518159</v>
      </c>
      <c r="N45" s="19">
        <f t="shared" si="4"/>
        <v>32391.891891891893</v>
      </c>
      <c r="O45" s="19">
        <f t="shared" si="4"/>
        <v>36629.893238434161</v>
      </c>
      <c r="P45" s="19">
        <f t="shared" si="4"/>
        <v>39397.058823529405</v>
      </c>
      <c r="Q45" s="19">
        <f t="shared" si="4"/>
        <v>10457.212713936431</v>
      </c>
      <c r="R45" s="19">
        <f t="shared" si="4"/>
        <v>21513.119533527697</v>
      </c>
      <c r="S45" s="19">
        <f t="shared" si="4"/>
        <v>22321.533923303836</v>
      </c>
    </row>
    <row r="46" spans="1:29" x14ac:dyDescent="0.25">
      <c r="A46" s="20">
        <v>4</v>
      </c>
      <c r="B46" s="2">
        <v>0.98</v>
      </c>
      <c r="C46" s="2">
        <v>0.92</v>
      </c>
      <c r="D46" s="2">
        <v>4.9800000000000004</v>
      </c>
      <c r="E46" s="2">
        <v>2.66</v>
      </c>
      <c r="F46" s="2">
        <v>1.17</v>
      </c>
      <c r="G46" s="2">
        <v>1</v>
      </c>
      <c r="H46" s="2">
        <v>1.33</v>
      </c>
      <c r="I46" s="2">
        <v>1.83</v>
      </c>
      <c r="K46" s="20">
        <v>4</v>
      </c>
      <c r="L46" s="19">
        <f t="shared" si="5"/>
        <v>11457.711442786071</v>
      </c>
      <c r="M46" s="19">
        <f t="shared" si="4"/>
        <v>10598.039215686274</v>
      </c>
      <c r="N46" s="19">
        <f t="shared" si="4"/>
        <v>11703000.000000251</v>
      </c>
      <c r="O46" s="19">
        <f t="shared" si="4"/>
        <v>53427.35042735043</v>
      </c>
      <c r="P46" s="19">
        <f t="shared" si="4"/>
        <v>14357.702349869451</v>
      </c>
      <c r="Q46" s="19">
        <f t="shared" si="4"/>
        <v>11750</v>
      </c>
      <c r="R46" s="19">
        <f t="shared" si="4"/>
        <v>17032.697547683925</v>
      </c>
      <c r="S46" s="19">
        <f t="shared" si="4"/>
        <v>27132.492113564669</v>
      </c>
    </row>
    <row r="47" spans="1:29" x14ac:dyDescent="0.25">
      <c r="A47" s="20">
        <v>5</v>
      </c>
      <c r="B47" s="2">
        <v>1.36</v>
      </c>
      <c r="C47" s="2">
        <v>0.67</v>
      </c>
      <c r="D47" s="2">
        <v>5.01</v>
      </c>
      <c r="E47" s="2">
        <v>1.1599999999999999</v>
      </c>
      <c r="F47" s="2">
        <v>1.02</v>
      </c>
      <c r="G47" s="2">
        <v>1.1499999999999999</v>
      </c>
      <c r="H47" s="2">
        <v>1.68</v>
      </c>
      <c r="I47" s="2">
        <v>0.76</v>
      </c>
      <c r="K47" s="20">
        <v>5</v>
      </c>
      <c r="L47" s="19">
        <f t="shared" si="5"/>
        <v>17560.439560439565</v>
      </c>
      <c r="M47" s="19">
        <f t="shared" si="4"/>
        <v>7272.5173210161674</v>
      </c>
      <c r="N47" s="19">
        <f t="shared" si="4"/>
        <v>-23547000.000000503</v>
      </c>
      <c r="O47" s="19">
        <f t="shared" si="4"/>
        <v>14197.916666666666</v>
      </c>
      <c r="P47" s="19">
        <f t="shared" si="4"/>
        <v>12045.226130653265</v>
      </c>
      <c r="Q47" s="19">
        <f t="shared" si="4"/>
        <v>14038.961038961037</v>
      </c>
      <c r="R47" s="19">
        <f t="shared" si="4"/>
        <v>23783.132530120482</v>
      </c>
      <c r="S47" s="19">
        <f t="shared" si="4"/>
        <v>8424.5283018867922</v>
      </c>
    </row>
    <row r="48" spans="1:29" x14ac:dyDescent="0.25">
      <c r="A48" s="20">
        <v>6</v>
      </c>
      <c r="B48" s="2">
        <v>1.57</v>
      </c>
      <c r="C48" s="2">
        <v>1.01</v>
      </c>
      <c r="D48" s="2">
        <v>1.4</v>
      </c>
      <c r="E48" s="2">
        <v>0.96</v>
      </c>
      <c r="F48" s="2">
        <v>0.59</v>
      </c>
      <c r="G48" s="2">
        <v>0.67</v>
      </c>
      <c r="H48" s="2">
        <v>1.63</v>
      </c>
      <c r="I48" s="2">
        <v>0.77</v>
      </c>
      <c r="K48" s="20">
        <v>6</v>
      </c>
      <c r="L48" s="19">
        <f t="shared" si="5"/>
        <v>21513.119533527697</v>
      </c>
      <c r="M48" s="19">
        <f t="shared" si="4"/>
        <v>11897.243107769424</v>
      </c>
      <c r="N48" s="19">
        <f t="shared" si="4"/>
        <v>18277.777777777777</v>
      </c>
      <c r="O48" s="19">
        <f t="shared" si="4"/>
        <v>11168.316831683169</v>
      </c>
      <c r="P48" s="19">
        <f t="shared" si="4"/>
        <v>6287.9818594104308</v>
      </c>
      <c r="Q48" s="19">
        <f t="shared" si="4"/>
        <v>7272.5173210161674</v>
      </c>
      <c r="R48" s="19">
        <f t="shared" si="4"/>
        <v>22732.93768545994</v>
      </c>
      <c r="S48" s="19">
        <f t="shared" si="4"/>
        <v>8555.5555555555547</v>
      </c>
    </row>
    <row r="49" spans="1:19" x14ac:dyDescent="0.25">
      <c r="A49" s="20">
        <v>7</v>
      </c>
      <c r="B49" s="2">
        <v>0.74</v>
      </c>
      <c r="C49" s="2">
        <v>1.1499999999999999</v>
      </c>
      <c r="D49" s="2">
        <v>2.14</v>
      </c>
      <c r="E49" s="2">
        <v>1.1299999999999999</v>
      </c>
      <c r="F49" s="2">
        <v>0.86</v>
      </c>
      <c r="G49" s="2">
        <v>0.75</v>
      </c>
      <c r="H49" s="2">
        <v>1.47</v>
      </c>
      <c r="I49" s="2">
        <v>1.22</v>
      </c>
      <c r="K49" s="20">
        <v>7</v>
      </c>
      <c r="L49" s="19">
        <f t="shared" si="5"/>
        <v>8164.3192488262912</v>
      </c>
      <c r="M49" s="19">
        <f t="shared" si="4"/>
        <v>14038.961038961037</v>
      </c>
      <c r="N49" s="19">
        <f t="shared" si="4"/>
        <v>35167.832167832166</v>
      </c>
      <c r="O49" s="19">
        <f t="shared" si="4"/>
        <v>13723.514211886302</v>
      </c>
      <c r="P49" s="19">
        <f t="shared" si="4"/>
        <v>9763.2850241545893</v>
      </c>
      <c r="Q49" s="19">
        <f t="shared" si="4"/>
        <v>8294.1176470588234</v>
      </c>
      <c r="R49" s="19">
        <f t="shared" si="4"/>
        <v>19572.237960339942</v>
      </c>
      <c r="S49" s="19">
        <f t="shared" si="4"/>
        <v>15169.312169312168</v>
      </c>
    </row>
    <row r="50" spans="1:19" x14ac:dyDescent="0.25">
      <c r="A50" s="20">
        <v>8</v>
      </c>
      <c r="B50" s="2">
        <v>1.07</v>
      </c>
      <c r="C50" s="2">
        <v>1.02</v>
      </c>
      <c r="D50" s="2">
        <v>4.97</v>
      </c>
      <c r="E50" s="2">
        <v>1.55</v>
      </c>
      <c r="F50" s="2">
        <v>1.45</v>
      </c>
      <c r="G50" s="2">
        <v>1.05</v>
      </c>
      <c r="H50" s="2">
        <v>1.35</v>
      </c>
      <c r="I50" s="2">
        <v>0.89</v>
      </c>
      <c r="K50" s="20">
        <v>8</v>
      </c>
      <c r="L50" s="19">
        <f t="shared" si="5"/>
        <v>12796.437659033079</v>
      </c>
      <c r="M50" s="19">
        <f t="shared" si="4"/>
        <v>12045.226130653265</v>
      </c>
      <c r="N50" s="19">
        <f t="shared" si="4"/>
        <v>7786333.3333332688</v>
      </c>
      <c r="O50" s="19">
        <f t="shared" si="4"/>
        <v>21115.942028985508</v>
      </c>
      <c r="P50" s="19">
        <f t="shared" si="4"/>
        <v>19197.183098591551</v>
      </c>
      <c r="Q50" s="19">
        <f t="shared" si="4"/>
        <v>12493.670886075948</v>
      </c>
      <c r="R50" s="19">
        <f t="shared" si="4"/>
        <v>17383.561643835619</v>
      </c>
      <c r="S50" s="19">
        <f t="shared" si="4"/>
        <v>10177.615571776156</v>
      </c>
    </row>
    <row r="51" spans="1:19" x14ac:dyDescent="0.25">
      <c r="A51" s="20">
        <v>9</v>
      </c>
      <c r="B51" s="2">
        <v>0.77</v>
      </c>
      <c r="C51" s="2">
        <v>1.84</v>
      </c>
      <c r="D51" s="2">
        <v>0.86</v>
      </c>
      <c r="E51" s="2">
        <v>0.89</v>
      </c>
      <c r="F51" s="2">
        <v>2</v>
      </c>
      <c r="G51" s="2">
        <v>1.0900000000000001</v>
      </c>
      <c r="H51" s="2">
        <v>2</v>
      </c>
      <c r="I51" s="2">
        <v>1.03</v>
      </c>
      <c r="K51" s="20">
        <v>9</v>
      </c>
      <c r="L51" s="19">
        <f t="shared" si="5"/>
        <v>8555.5555555555547</v>
      </c>
      <c r="M51" s="19">
        <f t="shared" si="4"/>
        <v>27367.088607594935</v>
      </c>
      <c r="N51" s="19">
        <f t="shared" si="4"/>
        <v>9763.2850241545893</v>
      </c>
      <c r="O51" s="19">
        <f t="shared" si="4"/>
        <v>10177.615571776156</v>
      </c>
      <c r="P51" s="19">
        <f t="shared" si="4"/>
        <v>31333.333333333332</v>
      </c>
      <c r="Q51" s="19">
        <f t="shared" si="4"/>
        <v>13102.301790281332</v>
      </c>
      <c r="R51" s="19">
        <f t="shared" si="4"/>
        <v>31333.333333333332</v>
      </c>
      <c r="S51" s="19">
        <f t="shared" si="4"/>
        <v>12193.954659949623</v>
      </c>
    </row>
    <row r="52" spans="1:19" x14ac:dyDescent="0.25">
      <c r="A52" s="20">
        <v>10</v>
      </c>
      <c r="B52" s="2">
        <v>1.58</v>
      </c>
      <c r="C52" s="2">
        <v>1.64</v>
      </c>
      <c r="D52" s="2">
        <v>1.65</v>
      </c>
      <c r="E52" s="2">
        <v>1.05</v>
      </c>
      <c r="F52" s="2">
        <v>1.32</v>
      </c>
      <c r="G52" s="2">
        <v>1.68</v>
      </c>
      <c r="H52" s="2">
        <v>1.72</v>
      </c>
      <c r="I52" s="2">
        <v>0.93</v>
      </c>
      <c r="K52" s="20">
        <v>10</v>
      </c>
      <c r="L52" s="19">
        <f t="shared" si="5"/>
        <v>21713.450292397662</v>
      </c>
      <c r="M52" s="19">
        <f t="shared" si="4"/>
        <v>22940.476190476187</v>
      </c>
      <c r="N52" s="19">
        <f t="shared" si="4"/>
        <v>23149.253731343284</v>
      </c>
      <c r="O52" s="19">
        <f t="shared" si="4"/>
        <v>12493.670886075948</v>
      </c>
      <c r="P52" s="19">
        <f t="shared" si="4"/>
        <v>16858.695652173916</v>
      </c>
      <c r="Q52" s="19">
        <f t="shared" si="4"/>
        <v>23783.132530120482</v>
      </c>
      <c r="R52" s="19">
        <f t="shared" si="4"/>
        <v>24646.341463414632</v>
      </c>
      <c r="S52" s="19">
        <f t="shared" si="4"/>
        <v>10739.557739557738</v>
      </c>
    </row>
    <row r="53" spans="1:19" x14ac:dyDescent="0.25">
      <c r="A53" s="20">
        <v>11</v>
      </c>
      <c r="B53" s="2">
        <v>1.94</v>
      </c>
      <c r="C53" s="2">
        <v>1.34</v>
      </c>
      <c r="D53" s="2">
        <v>1.61</v>
      </c>
      <c r="E53" s="2">
        <v>1.33</v>
      </c>
      <c r="F53" s="2">
        <v>0.96</v>
      </c>
      <c r="G53" s="2">
        <v>1.21</v>
      </c>
      <c r="H53" s="2">
        <v>1.23</v>
      </c>
      <c r="I53" s="2">
        <v>1.1599999999999999</v>
      </c>
      <c r="K53" s="20">
        <v>11</v>
      </c>
      <c r="L53" s="19">
        <f t="shared" si="5"/>
        <v>29797.385620915033</v>
      </c>
      <c r="M53" s="19">
        <f t="shared" si="4"/>
        <v>17207.650273224044</v>
      </c>
      <c r="N53" s="19">
        <f t="shared" si="4"/>
        <v>22321.533923303836</v>
      </c>
      <c r="O53" s="19">
        <f t="shared" si="4"/>
        <v>17032.697547683925</v>
      </c>
      <c r="P53" s="19">
        <f t="shared" si="4"/>
        <v>11168.316831683169</v>
      </c>
      <c r="Q53" s="19">
        <f t="shared" si="4"/>
        <v>15005.277044854882</v>
      </c>
      <c r="R53" s="19">
        <f t="shared" si="4"/>
        <v>15334.217506631299</v>
      </c>
      <c r="S53" s="19">
        <f t="shared" si="4"/>
        <v>14197.916666666666</v>
      </c>
    </row>
    <row r="54" spans="1:19" x14ac:dyDescent="0.25">
      <c r="A54" s="20">
        <v>12</v>
      </c>
      <c r="B54" s="2">
        <v>0.9</v>
      </c>
      <c r="C54" s="2">
        <v>0.82</v>
      </c>
      <c r="D54" s="2">
        <v>2.46</v>
      </c>
      <c r="E54" s="2">
        <v>0.72</v>
      </c>
      <c r="F54" s="2">
        <v>1.38</v>
      </c>
      <c r="G54" s="2">
        <v>1.65</v>
      </c>
      <c r="H54" s="2">
        <v>2.2200000000000002</v>
      </c>
      <c r="I54" s="2">
        <v>1.9</v>
      </c>
      <c r="K54" s="20">
        <v>12</v>
      </c>
      <c r="L54" s="19">
        <f t="shared" si="5"/>
        <v>10317.073170731708</v>
      </c>
      <c r="M54" s="19">
        <f t="shared" si="4"/>
        <v>9220.0956937799056</v>
      </c>
      <c r="N54" s="19">
        <f t="shared" si="4"/>
        <v>45519.685039370081</v>
      </c>
      <c r="O54" s="19">
        <f t="shared" si="4"/>
        <v>7906.5420560747662</v>
      </c>
      <c r="P54" s="19">
        <f t="shared" si="4"/>
        <v>17917.127071823201</v>
      </c>
      <c r="Q54" s="19">
        <f t="shared" si="4"/>
        <v>23149.253731343284</v>
      </c>
      <c r="R54" s="19">
        <f t="shared" si="4"/>
        <v>37532.374100719433</v>
      </c>
      <c r="S54" s="19">
        <f t="shared" si="4"/>
        <v>28806.451612903224</v>
      </c>
    </row>
    <row r="55" spans="1:19" ht="15.75" thickBot="1" x14ac:dyDescent="0.3">
      <c r="A55" s="21">
        <v>13</v>
      </c>
      <c r="B55" s="2">
        <v>1.25</v>
      </c>
      <c r="C55" s="2">
        <v>1.86</v>
      </c>
      <c r="D55" s="2">
        <v>2.62</v>
      </c>
      <c r="E55" s="2">
        <v>0.88</v>
      </c>
      <c r="F55" s="2">
        <v>1.37</v>
      </c>
      <c r="G55" s="2">
        <v>1.08</v>
      </c>
      <c r="H55" s="2">
        <v>1.04</v>
      </c>
      <c r="I55" s="2">
        <v>1.04</v>
      </c>
      <c r="K55" s="21">
        <v>13</v>
      </c>
      <c r="L55" s="19">
        <f t="shared" si="5"/>
        <v>15666.666666666666</v>
      </c>
      <c r="M55" s="19">
        <f t="shared" si="4"/>
        <v>27840.764331210194</v>
      </c>
      <c r="N55" s="19">
        <f t="shared" si="4"/>
        <v>51739.495798319331</v>
      </c>
      <c r="O55" s="19">
        <f t="shared" si="4"/>
        <v>10038.834951456311</v>
      </c>
      <c r="P55" s="19">
        <f t="shared" si="4"/>
        <v>17738.292011019286</v>
      </c>
      <c r="Q55" s="19">
        <f t="shared" si="4"/>
        <v>12948.979591836734</v>
      </c>
      <c r="R55" s="19">
        <f t="shared" si="4"/>
        <v>12343.434343434343</v>
      </c>
      <c r="S55" s="19">
        <f t="shared" si="4"/>
        <v>12343.434343434343</v>
      </c>
    </row>
    <row r="59" spans="1:19" ht="45.75" thickBot="1" x14ac:dyDescent="0.3">
      <c r="A59" s="2" t="s">
        <v>21</v>
      </c>
    </row>
    <row r="60" spans="1:19" ht="15.75" thickBot="1" x14ac:dyDescent="0.3">
      <c r="A60" s="5"/>
      <c r="B60" s="6" t="s">
        <v>25</v>
      </c>
      <c r="C60" s="6"/>
      <c r="D60" s="6"/>
      <c r="E60" s="6"/>
      <c r="F60" s="6"/>
      <c r="G60" s="6"/>
      <c r="H60" s="6"/>
      <c r="I60" s="7"/>
      <c r="K60" s="5"/>
      <c r="L60" s="6" t="s">
        <v>26</v>
      </c>
      <c r="M60" s="6"/>
      <c r="N60" s="6"/>
      <c r="O60" s="6"/>
      <c r="P60" s="6"/>
      <c r="Q60" s="6"/>
      <c r="R60" s="6"/>
      <c r="S60" s="7"/>
    </row>
    <row r="61" spans="1:19" ht="15.75" thickBot="1" x14ac:dyDescent="0.3">
      <c r="A61" s="9"/>
      <c r="B61" s="10" t="s">
        <v>5</v>
      </c>
      <c r="C61" s="11">
        <v>43543</v>
      </c>
      <c r="D61" s="11"/>
      <c r="E61" s="12"/>
      <c r="F61" s="12"/>
      <c r="G61" s="12"/>
      <c r="H61" s="12"/>
      <c r="I61" s="13"/>
      <c r="K61" s="9"/>
      <c r="L61" s="10" t="s">
        <v>5</v>
      </c>
      <c r="M61" s="11">
        <v>43543</v>
      </c>
      <c r="N61" s="11"/>
      <c r="O61" s="12"/>
      <c r="P61" s="12"/>
      <c r="Q61" s="12"/>
      <c r="R61" s="12"/>
      <c r="S61" s="13"/>
    </row>
    <row r="62" spans="1:19" ht="15.75" thickBot="1" x14ac:dyDescent="0.3">
      <c r="A62" s="14"/>
      <c r="B62" s="15" t="s">
        <v>6</v>
      </c>
      <c r="C62" s="16" t="s">
        <v>7</v>
      </c>
      <c r="D62" s="16" t="s">
        <v>8</v>
      </c>
      <c r="E62" s="16" t="s">
        <v>9</v>
      </c>
      <c r="F62" s="16" t="s">
        <v>10</v>
      </c>
      <c r="G62" s="16" t="s">
        <v>11</v>
      </c>
      <c r="H62" s="16" t="s">
        <v>12</v>
      </c>
      <c r="I62" s="17" t="s">
        <v>13</v>
      </c>
      <c r="K62" s="14"/>
      <c r="L62" s="15" t="s">
        <v>6</v>
      </c>
      <c r="M62" s="16" t="s">
        <v>7</v>
      </c>
      <c r="N62" s="16" t="s">
        <v>8</v>
      </c>
      <c r="O62" s="16" t="s">
        <v>9</v>
      </c>
      <c r="P62" s="16" t="s">
        <v>10</v>
      </c>
      <c r="Q62" s="16" t="s">
        <v>11</v>
      </c>
      <c r="R62" s="16" t="s">
        <v>12</v>
      </c>
      <c r="S62" s="17" t="s">
        <v>13</v>
      </c>
    </row>
    <row r="63" spans="1:19" x14ac:dyDescent="0.25">
      <c r="A63" s="18">
        <v>1</v>
      </c>
      <c r="B63" s="12">
        <f>L43</f>
        <v>13102.301790281332</v>
      </c>
      <c r="C63" s="12">
        <f t="shared" ref="C63:I75" si="6">M43</f>
        <v>10038.834951456311</v>
      </c>
      <c r="D63" s="12">
        <f t="shared" si="6"/>
        <v>13880.829015544039</v>
      </c>
      <c r="E63" s="12">
        <f t="shared" si="6"/>
        <v>16513.513513513513</v>
      </c>
      <c r="F63" s="12">
        <f t="shared" si="6"/>
        <v>29547.231270358305</v>
      </c>
      <c r="G63" s="12">
        <f t="shared" si="6"/>
        <v>24428.571428571428</v>
      </c>
      <c r="H63" s="12">
        <f t="shared" si="6"/>
        <v>19011.235955056178</v>
      </c>
      <c r="I63" s="12">
        <f t="shared" si="6"/>
        <v>16685.636856368565</v>
      </c>
      <c r="K63" s="18">
        <v>1</v>
      </c>
      <c r="L63" s="12">
        <f>IF(((B63-V9)/V26)&lt;0,0,(B63-V9)/V26)</f>
        <v>2.3618588132490324</v>
      </c>
      <c r="M63" s="12">
        <f t="shared" ref="M63:S75" si="7">IF(((C63-W9)/W26)&lt;0,0,(C63-W9)/W26)</f>
        <v>0</v>
      </c>
      <c r="N63" s="12">
        <f t="shared" si="7"/>
        <v>0</v>
      </c>
      <c r="O63" s="12">
        <f t="shared" si="7"/>
        <v>4.8805722001598504</v>
      </c>
      <c r="P63" s="12">
        <f t="shared" si="7"/>
        <v>12.711938552584041</v>
      </c>
      <c r="Q63" s="12">
        <f t="shared" si="7"/>
        <v>0</v>
      </c>
      <c r="R63" s="12">
        <f t="shared" si="7"/>
        <v>0</v>
      </c>
      <c r="S63" s="12">
        <f>IF(((I63-AC9)/AC26)&lt;0,0,(I63-AC9)/AC26)</f>
        <v>0</v>
      </c>
    </row>
    <row r="64" spans="1:19" x14ac:dyDescent="0.25">
      <c r="A64" s="20">
        <v>2</v>
      </c>
      <c r="B64" s="12">
        <f t="shared" ref="B64:B75" si="8">L44</f>
        <v>9900.7263922518159</v>
      </c>
      <c r="C64" s="12">
        <f t="shared" si="6"/>
        <v>17383.561643835619</v>
      </c>
      <c r="D64" s="12">
        <f t="shared" si="6"/>
        <v>22321.533923303836</v>
      </c>
      <c r="E64" s="12">
        <f t="shared" si="6"/>
        <v>16858.695652173916</v>
      </c>
      <c r="F64" s="12">
        <f t="shared" si="6"/>
        <v>19384.18079096045</v>
      </c>
      <c r="G64" s="12">
        <f t="shared" si="6"/>
        <v>18277.777777777777</v>
      </c>
      <c r="H64" s="12">
        <f t="shared" si="6"/>
        <v>31859.060402684565</v>
      </c>
      <c r="I64" s="12">
        <f t="shared" si="6"/>
        <v>13567.010309278352</v>
      </c>
      <c r="K64" s="20">
        <v>2</v>
      </c>
      <c r="L64" s="12">
        <f t="shared" ref="L64:L75" si="9">IF(((B64-V10)/V27)&lt;0,0,(B64-V10)/V27)</f>
        <v>6.3725676232981847</v>
      </c>
      <c r="M64" s="12">
        <f t="shared" si="7"/>
        <v>0</v>
      </c>
      <c r="N64" s="12">
        <f t="shared" si="7"/>
        <v>0</v>
      </c>
      <c r="O64" s="12">
        <f t="shared" si="7"/>
        <v>0</v>
      </c>
      <c r="P64" s="12">
        <f t="shared" si="7"/>
        <v>19.108950426921901</v>
      </c>
      <c r="Q64" s="12">
        <f t="shared" si="7"/>
        <v>0</v>
      </c>
      <c r="R64" s="12">
        <f t="shared" si="7"/>
        <v>2.8406726130333495</v>
      </c>
      <c r="S64" s="12">
        <f t="shared" si="7"/>
        <v>2.5881971638384309</v>
      </c>
    </row>
    <row r="65" spans="1:20" x14ac:dyDescent="0.25">
      <c r="A65" s="20">
        <v>3</v>
      </c>
      <c r="B65" s="12">
        <f t="shared" si="8"/>
        <v>16685.636856368565</v>
      </c>
      <c r="C65" s="12">
        <f t="shared" si="6"/>
        <v>9900.7263922518159</v>
      </c>
      <c r="D65" s="12">
        <f t="shared" si="6"/>
        <v>32391.891891891893</v>
      </c>
      <c r="E65" s="12">
        <f t="shared" si="6"/>
        <v>36629.893238434161</v>
      </c>
      <c r="F65" s="12">
        <f t="shared" si="6"/>
        <v>39397.058823529405</v>
      </c>
      <c r="G65" s="12">
        <f t="shared" si="6"/>
        <v>10457.212713936431</v>
      </c>
      <c r="H65" s="12">
        <f t="shared" si="6"/>
        <v>21513.119533527697</v>
      </c>
      <c r="I65" s="12">
        <f t="shared" si="6"/>
        <v>22321.533923303836</v>
      </c>
      <c r="K65" s="20">
        <v>3</v>
      </c>
      <c r="L65" s="12">
        <f t="shared" si="9"/>
        <v>1.6041045690999671</v>
      </c>
      <c r="M65" s="12">
        <f t="shared" si="7"/>
        <v>4.5910802391360725</v>
      </c>
      <c r="N65" s="12">
        <f t="shared" si="7"/>
        <v>2.5278861419238088</v>
      </c>
      <c r="O65" s="12">
        <f t="shared" si="7"/>
        <v>0</v>
      </c>
      <c r="P65" s="12">
        <f t="shared" si="7"/>
        <v>4.2144906743185375</v>
      </c>
      <c r="Q65" s="12">
        <f t="shared" si="7"/>
        <v>0</v>
      </c>
      <c r="R65" s="12">
        <f t="shared" si="7"/>
        <v>7.1293917446376645</v>
      </c>
      <c r="S65" s="12">
        <f t="shared" si="7"/>
        <v>0</v>
      </c>
    </row>
    <row r="66" spans="1:20" x14ac:dyDescent="0.25">
      <c r="A66" s="20">
        <v>4</v>
      </c>
      <c r="B66" s="12">
        <f t="shared" si="8"/>
        <v>11457.711442786071</v>
      </c>
      <c r="C66" s="12">
        <f t="shared" si="6"/>
        <v>10598.039215686274</v>
      </c>
      <c r="D66" s="12">
        <f t="shared" si="6"/>
        <v>11703000.000000251</v>
      </c>
      <c r="E66" s="12">
        <f>O46</f>
        <v>53427.35042735043</v>
      </c>
      <c r="F66" s="12">
        <f t="shared" si="6"/>
        <v>14357.702349869451</v>
      </c>
      <c r="G66" s="12">
        <f t="shared" si="6"/>
        <v>11750</v>
      </c>
      <c r="H66" s="12">
        <f t="shared" si="6"/>
        <v>17032.697547683925</v>
      </c>
      <c r="I66" s="12">
        <f t="shared" si="6"/>
        <v>27132.492113564669</v>
      </c>
      <c r="K66" s="20">
        <v>4</v>
      </c>
      <c r="L66" s="12">
        <f t="shared" si="9"/>
        <v>4.3486174873669956</v>
      </c>
      <c r="M66" s="12">
        <f t="shared" si="7"/>
        <v>0</v>
      </c>
      <c r="N66" s="12">
        <f t="shared" si="7"/>
        <v>0</v>
      </c>
      <c r="O66" s="12">
        <f t="shared" si="7"/>
        <v>0</v>
      </c>
      <c r="P66" s="12">
        <f t="shared" si="7"/>
        <v>0</v>
      </c>
      <c r="Q66" s="12">
        <f t="shared" si="7"/>
        <v>0</v>
      </c>
      <c r="R66" s="12">
        <f t="shared" si="7"/>
        <v>0</v>
      </c>
      <c r="S66" s="12">
        <f t="shared" si="7"/>
        <v>5.758288912863053</v>
      </c>
    </row>
    <row r="67" spans="1:20" x14ac:dyDescent="0.25">
      <c r="A67" s="20">
        <v>5</v>
      </c>
      <c r="B67" s="12">
        <f t="shared" si="8"/>
        <v>17560.439560439565</v>
      </c>
      <c r="C67" s="12">
        <f t="shared" si="6"/>
        <v>7272.5173210161674</v>
      </c>
      <c r="D67" s="12">
        <f t="shared" si="6"/>
        <v>-23547000.000000503</v>
      </c>
      <c r="E67" s="12">
        <f t="shared" si="6"/>
        <v>14197.916666666666</v>
      </c>
      <c r="F67" s="12">
        <f t="shared" si="6"/>
        <v>12045.226130653265</v>
      </c>
      <c r="G67" s="12">
        <f t="shared" si="6"/>
        <v>14038.961038961037</v>
      </c>
      <c r="H67" s="12">
        <f t="shared" si="6"/>
        <v>23783.132530120482</v>
      </c>
      <c r="I67" s="12">
        <f t="shared" si="6"/>
        <v>8424.5283018867922</v>
      </c>
      <c r="K67" s="20">
        <v>5</v>
      </c>
      <c r="L67" s="12">
        <f t="shared" si="9"/>
        <v>0</v>
      </c>
      <c r="M67" s="12">
        <f t="shared" si="7"/>
        <v>0</v>
      </c>
      <c r="N67" s="12">
        <f t="shared" si="7"/>
        <v>44214.672096909882</v>
      </c>
      <c r="O67" s="12">
        <f t="shared" si="7"/>
        <v>0</v>
      </c>
      <c r="P67" s="12">
        <f t="shared" si="7"/>
        <v>8.1219740991112754</v>
      </c>
      <c r="Q67" s="12">
        <f t="shared" si="7"/>
        <v>0</v>
      </c>
      <c r="R67" s="12">
        <f t="shared" si="7"/>
        <v>0</v>
      </c>
      <c r="S67" s="12">
        <f t="shared" si="7"/>
        <v>14.679116929790785</v>
      </c>
    </row>
    <row r="68" spans="1:20" x14ac:dyDescent="0.25">
      <c r="A68" s="20">
        <v>6</v>
      </c>
      <c r="B68" s="12">
        <f t="shared" si="8"/>
        <v>21513.119533527697</v>
      </c>
      <c r="C68" s="12">
        <f t="shared" si="6"/>
        <v>11897.243107769424</v>
      </c>
      <c r="D68" s="12">
        <f t="shared" si="6"/>
        <v>18277.777777777777</v>
      </c>
      <c r="E68" s="12">
        <f t="shared" si="6"/>
        <v>11168.316831683169</v>
      </c>
      <c r="F68" s="12">
        <f t="shared" si="6"/>
        <v>6287.9818594104308</v>
      </c>
      <c r="G68" s="12">
        <f t="shared" si="6"/>
        <v>7272.5173210161674</v>
      </c>
      <c r="H68" s="12">
        <f t="shared" si="6"/>
        <v>22732.93768545994</v>
      </c>
      <c r="I68" s="12">
        <f t="shared" si="6"/>
        <v>8555.5555555555547</v>
      </c>
      <c r="K68" s="20">
        <v>6</v>
      </c>
      <c r="L68" s="12">
        <f t="shared" si="9"/>
        <v>4.0483540664678186</v>
      </c>
      <c r="M68" s="12">
        <f t="shared" si="7"/>
        <v>3.3852838573500912</v>
      </c>
      <c r="N68" s="12">
        <f t="shared" si="7"/>
        <v>14.542483660130729</v>
      </c>
      <c r="O68" s="12">
        <f t="shared" si="7"/>
        <v>42.87422870561673</v>
      </c>
      <c r="P68" s="12">
        <f t="shared" si="7"/>
        <v>34.99353464832194</v>
      </c>
      <c r="Q68" s="12">
        <f t="shared" si="7"/>
        <v>27.400614737753592</v>
      </c>
      <c r="R68" s="12">
        <f t="shared" si="7"/>
        <v>0</v>
      </c>
      <c r="S68" s="12">
        <f t="shared" si="7"/>
        <v>0</v>
      </c>
    </row>
    <row r="69" spans="1:20" x14ac:dyDescent="0.25">
      <c r="A69" s="20">
        <v>7</v>
      </c>
      <c r="B69" s="12">
        <f t="shared" si="8"/>
        <v>8164.3192488262912</v>
      </c>
      <c r="C69" s="12">
        <f t="shared" si="6"/>
        <v>14038.961038961037</v>
      </c>
      <c r="D69" s="12">
        <f t="shared" si="6"/>
        <v>35167.832167832166</v>
      </c>
      <c r="E69" s="12">
        <f t="shared" si="6"/>
        <v>13723.514211886302</v>
      </c>
      <c r="F69" s="12">
        <f t="shared" si="6"/>
        <v>9763.2850241545893</v>
      </c>
      <c r="G69" s="12">
        <f t="shared" si="6"/>
        <v>8294.1176470588234</v>
      </c>
      <c r="H69" s="12">
        <f t="shared" si="6"/>
        <v>19572.237960339942</v>
      </c>
      <c r="I69" s="12">
        <f t="shared" si="6"/>
        <v>15169.312169312168</v>
      </c>
      <c r="K69" s="20">
        <v>7</v>
      </c>
      <c r="L69" s="12">
        <f t="shared" si="9"/>
        <v>5.4056629661395332</v>
      </c>
      <c r="M69" s="12">
        <f t="shared" si="7"/>
        <v>2.8098294683484477</v>
      </c>
      <c r="N69" s="12">
        <f t="shared" si="7"/>
        <v>71.701464903611608</v>
      </c>
      <c r="O69" s="12">
        <f t="shared" si="7"/>
        <v>10.877674994646593</v>
      </c>
      <c r="P69" s="12">
        <f t="shared" si="7"/>
        <v>0</v>
      </c>
      <c r="Q69" s="12">
        <f t="shared" si="7"/>
        <v>23.264485404356634</v>
      </c>
      <c r="R69" s="12">
        <f t="shared" si="7"/>
        <v>12.599846729556683</v>
      </c>
      <c r="S69" s="12">
        <f t="shared" si="7"/>
        <v>9.9547096466619145</v>
      </c>
    </row>
    <row r="70" spans="1:20" x14ac:dyDescent="0.25">
      <c r="A70" s="20">
        <v>8</v>
      </c>
      <c r="B70" s="12">
        <f t="shared" si="8"/>
        <v>12796.437659033079</v>
      </c>
      <c r="C70" s="12">
        <f t="shared" si="6"/>
        <v>12045.226130653265</v>
      </c>
      <c r="D70" s="12">
        <f t="shared" si="6"/>
        <v>7786333.3333332688</v>
      </c>
      <c r="E70" s="12">
        <f t="shared" si="6"/>
        <v>21115.942028985508</v>
      </c>
      <c r="F70" s="12">
        <f t="shared" si="6"/>
        <v>19197.183098591551</v>
      </c>
      <c r="G70" s="12">
        <f t="shared" si="6"/>
        <v>12493.670886075948</v>
      </c>
      <c r="H70" s="12">
        <f t="shared" si="6"/>
        <v>17383.561643835619</v>
      </c>
      <c r="I70" s="12">
        <f t="shared" si="6"/>
        <v>10177.615571776156</v>
      </c>
      <c r="K70" s="20">
        <v>8</v>
      </c>
      <c r="L70" s="12">
        <f t="shared" si="9"/>
        <v>2.2288810691196925</v>
      </c>
      <c r="M70" s="12">
        <f t="shared" si="7"/>
        <v>0</v>
      </c>
      <c r="N70" s="12">
        <f t="shared" si="7"/>
        <v>6337.8787878792982</v>
      </c>
      <c r="O70" s="12">
        <f t="shared" si="7"/>
        <v>0</v>
      </c>
      <c r="P70" s="12">
        <f t="shared" si="7"/>
        <v>5.0465846236066421</v>
      </c>
      <c r="Q70" s="12">
        <f t="shared" si="7"/>
        <v>3.3422901356470103</v>
      </c>
      <c r="R70" s="12">
        <f t="shared" si="7"/>
        <v>0</v>
      </c>
      <c r="S70" s="12">
        <f t="shared" si="7"/>
        <v>4.7413450376095287</v>
      </c>
    </row>
    <row r="71" spans="1:20" x14ac:dyDescent="0.25">
      <c r="A71" s="20">
        <v>9</v>
      </c>
      <c r="B71" s="12">
        <f t="shared" si="8"/>
        <v>8555.5555555555547</v>
      </c>
      <c r="C71" s="12">
        <f t="shared" si="6"/>
        <v>27367.088607594935</v>
      </c>
      <c r="D71" s="12">
        <f t="shared" si="6"/>
        <v>9763.2850241545893</v>
      </c>
      <c r="E71" s="12">
        <f t="shared" si="6"/>
        <v>10177.615571776156</v>
      </c>
      <c r="F71" s="12">
        <f t="shared" si="6"/>
        <v>31333.333333333332</v>
      </c>
      <c r="G71" s="12">
        <f t="shared" si="6"/>
        <v>13102.301790281332</v>
      </c>
      <c r="H71" s="12">
        <f t="shared" si="6"/>
        <v>31333.333333333332</v>
      </c>
      <c r="I71" s="12">
        <f t="shared" si="6"/>
        <v>12193.954659949623</v>
      </c>
      <c r="K71" s="20">
        <v>9</v>
      </c>
      <c r="L71" s="12">
        <f t="shared" si="9"/>
        <v>6.523779665660947</v>
      </c>
      <c r="M71" s="12">
        <f t="shared" si="7"/>
        <v>0</v>
      </c>
      <c r="N71" s="12">
        <f t="shared" si="7"/>
        <v>8.0343749419969352</v>
      </c>
      <c r="O71" s="12">
        <f t="shared" si="7"/>
        <v>0</v>
      </c>
      <c r="P71" s="12">
        <f t="shared" si="7"/>
        <v>0</v>
      </c>
      <c r="Q71" s="12">
        <f t="shared" si="7"/>
        <v>0</v>
      </c>
      <c r="R71" s="12">
        <f t="shared" si="7"/>
        <v>0</v>
      </c>
      <c r="S71" s="12">
        <f t="shared" si="7"/>
        <v>0</v>
      </c>
    </row>
    <row r="72" spans="1:20" x14ac:dyDescent="0.25">
      <c r="A72" s="20">
        <v>10</v>
      </c>
      <c r="B72" s="12">
        <f t="shared" si="8"/>
        <v>21713.450292397662</v>
      </c>
      <c r="C72" s="12">
        <f t="shared" si="6"/>
        <v>22940.476190476187</v>
      </c>
      <c r="D72" s="12">
        <f t="shared" si="6"/>
        <v>23149.253731343284</v>
      </c>
      <c r="E72" s="12">
        <f t="shared" si="6"/>
        <v>12493.670886075948</v>
      </c>
      <c r="F72" s="12">
        <f t="shared" si="6"/>
        <v>16858.695652173916</v>
      </c>
      <c r="G72" s="12">
        <f t="shared" si="6"/>
        <v>23783.132530120482</v>
      </c>
      <c r="H72" s="12">
        <f t="shared" si="6"/>
        <v>24646.341463414632</v>
      </c>
      <c r="I72" s="12">
        <f t="shared" si="6"/>
        <v>10739.557739557738</v>
      </c>
      <c r="K72" s="20">
        <v>10</v>
      </c>
      <c r="L72" s="12">
        <f t="shared" si="9"/>
        <v>3.2481530872478617</v>
      </c>
      <c r="M72" s="12">
        <f t="shared" si="7"/>
        <v>3.131499211130246</v>
      </c>
      <c r="N72" s="12">
        <f t="shared" si="7"/>
        <v>0</v>
      </c>
      <c r="O72" s="12">
        <f t="shared" si="7"/>
        <v>0</v>
      </c>
      <c r="P72" s="12">
        <f t="shared" si="7"/>
        <v>0</v>
      </c>
      <c r="Q72" s="12">
        <f t="shared" si="7"/>
        <v>0</v>
      </c>
      <c r="R72" s="12">
        <f t="shared" si="7"/>
        <v>29.523725242888624</v>
      </c>
      <c r="S72" s="12">
        <f t="shared" si="7"/>
        <v>13.999426902652711</v>
      </c>
    </row>
    <row r="73" spans="1:20" x14ac:dyDescent="0.25">
      <c r="A73" s="20">
        <v>11</v>
      </c>
      <c r="B73" s="12">
        <f t="shared" si="8"/>
        <v>29797.385620915033</v>
      </c>
      <c r="C73" s="12">
        <f t="shared" si="6"/>
        <v>17207.650273224044</v>
      </c>
      <c r="D73" s="12">
        <f t="shared" si="6"/>
        <v>22321.533923303836</v>
      </c>
      <c r="E73" s="12">
        <f t="shared" si="6"/>
        <v>17032.697547683925</v>
      </c>
      <c r="F73" s="12">
        <f t="shared" si="6"/>
        <v>11168.316831683169</v>
      </c>
      <c r="G73" s="12">
        <f t="shared" si="6"/>
        <v>15005.277044854882</v>
      </c>
      <c r="H73" s="12">
        <f t="shared" si="6"/>
        <v>15334.217506631299</v>
      </c>
      <c r="I73" s="12">
        <f t="shared" si="6"/>
        <v>14197.916666666666</v>
      </c>
      <c r="K73" s="20">
        <v>11</v>
      </c>
      <c r="L73" s="12">
        <f t="shared" si="9"/>
        <v>0</v>
      </c>
      <c r="M73" s="12">
        <f t="shared" si="7"/>
        <v>15.220320788438364</v>
      </c>
      <c r="N73" s="12">
        <f t="shared" si="7"/>
        <v>0</v>
      </c>
      <c r="O73" s="12">
        <f t="shared" si="7"/>
        <v>0</v>
      </c>
      <c r="P73" s="12">
        <f t="shared" si="7"/>
        <v>0</v>
      </c>
      <c r="Q73" s="12">
        <f t="shared" si="7"/>
        <v>0</v>
      </c>
      <c r="R73" s="12">
        <f t="shared" si="7"/>
        <v>0</v>
      </c>
      <c r="S73" s="12">
        <f t="shared" si="7"/>
        <v>4.3604671400724087</v>
      </c>
    </row>
    <row r="74" spans="1:20" x14ac:dyDescent="0.25">
      <c r="A74" s="20">
        <v>12</v>
      </c>
      <c r="B74" s="12">
        <f t="shared" si="8"/>
        <v>10317.073170731708</v>
      </c>
      <c r="C74" s="12">
        <f t="shared" si="6"/>
        <v>9220.0956937799056</v>
      </c>
      <c r="D74" s="12">
        <f t="shared" si="6"/>
        <v>45519.685039370081</v>
      </c>
      <c r="E74" s="12">
        <f t="shared" si="6"/>
        <v>7906.5420560747662</v>
      </c>
      <c r="F74" s="12">
        <f t="shared" si="6"/>
        <v>17917.127071823201</v>
      </c>
      <c r="G74" s="12">
        <f t="shared" si="6"/>
        <v>23149.253731343284</v>
      </c>
      <c r="H74" s="12">
        <f t="shared" si="6"/>
        <v>37532.374100719433</v>
      </c>
      <c r="I74" s="12">
        <f t="shared" si="6"/>
        <v>28806.451612903224</v>
      </c>
      <c r="K74" s="20">
        <v>12</v>
      </c>
      <c r="L74" s="12">
        <f t="shared" si="9"/>
        <v>20.518677937616395</v>
      </c>
      <c r="M74" s="12">
        <f t="shared" si="7"/>
        <v>6.1192540539396871</v>
      </c>
      <c r="N74" s="12">
        <f t="shared" si="7"/>
        <v>0</v>
      </c>
      <c r="O74" s="12">
        <f t="shared" si="7"/>
        <v>20.875726522803983</v>
      </c>
      <c r="P74" s="12">
        <f t="shared" si="7"/>
        <v>46.45714336593641</v>
      </c>
      <c r="Q74" s="12">
        <f t="shared" si="7"/>
        <v>0</v>
      </c>
      <c r="R74" s="12">
        <f t="shared" si="7"/>
        <v>4.3593410030694715</v>
      </c>
      <c r="S74" s="12">
        <f t="shared" si="7"/>
        <v>0</v>
      </c>
    </row>
    <row r="75" spans="1:20" ht="15.75" thickBot="1" x14ac:dyDescent="0.3">
      <c r="A75" s="21">
        <v>13</v>
      </c>
      <c r="B75" s="12">
        <f t="shared" si="8"/>
        <v>15666.666666666666</v>
      </c>
      <c r="C75" s="12">
        <f t="shared" si="6"/>
        <v>27840.764331210194</v>
      </c>
      <c r="D75" s="12">
        <f t="shared" si="6"/>
        <v>51739.495798319331</v>
      </c>
      <c r="E75" s="12">
        <f t="shared" si="6"/>
        <v>10038.834951456311</v>
      </c>
      <c r="F75" s="12">
        <f t="shared" si="6"/>
        <v>17738.292011019286</v>
      </c>
      <c r="G75" s="12">
        <f t="shared" si="6"/>
        <v>12948.979591836734</v>
      </c>
      <c r="H75" s="12">
        <f t="shared" si="6"/>
        <v>12343.434343434343</v>
      </c>
      <c r="I75" s="12">
        <f t="shared" si="6"/>
        <v>12343.434343434343</v>
      </c>
      <c r="K75" s="21">
        <v>13</v>
      </c>
      <c r="L75" s="12">
        <f t="shared" si="9"/>
        <v>9.2302595954770101</v>
      </c>
      <c r="M75" s="12">
        <f t="shared" si="7"/>
        <v>0</v>
      </c>
      <c r="N75" s="12">
        <f t="shared" si="7"/>
        <v>82.216606922489248</v>
      </c>
      <c r="O75" s="12">
        <f t="shared" si="7"/>
        <v>18.28941451614272</v>
      </c>
      <c r="P75" s="12">
        <f t="shared" si="7"/>
        <v>0</v>
      </c>
      <c r="Q75" s="12">
        <f t="shared" si="7"/>
        <v>14.167346938775509</v>
      </c>
      <c r="R75" s="12">
        <f t="shared" si="7"/>
        <v>4.3072804639882207</v>
      </c>
      <c r="S75" s="12">
        <f t="shared" si="7"/>
        <v>8.0308223624419242</v>
      </c>
    </row>
    <row r="80" spans="1:20" x14ac:dyDescent="0.25">
      <c r="H80" s="2">
        <v>1.0900000000000001</v>
      </c>
      <c r="I80" s="2">
        <v>0.87</v>
      </c>
      <c r="J80" s="2">
        <v>1.31</v>
      </c>
      <c r="K80" s="2">
        <v>0.98</v>
      </c>
      <c r="L80" s="2">
        <v>1.36</v>
      </c>
      <c r="M80" s="2">
        <v>1.57</v>
      </c>
      <c r="N80" s="2">
        <v>0.74</v>
      </c>
      <c r="O80" s="2">
        <v>1.07</v>
      </c>
      <c r="P80" s="2">
        <v>0.77</v>
      </c>
      <c r="Q80" s="2">
        <v>1.58</v>
      </c>
      <c r="R80" s="2">
        <v>1.94</v>
      </c>
      <c r="S80" s="2">
        <v>0.9</v>
      </c>
      <c r="T80" s="2">
        <v>1.25</v>
      </c>
    </row>
    <row r="81" spans="7:20" x14ac:dyDescent="0.25">
      <c r="H81" s="2">
        <v>0.88</v>
      </c>
      <c r="I81" s="2">
        <v>1.35</v>
      </c>
      <c r="J81" s="2">
        <v>0.87</v>
      </c>
      <c r="K81" s="2">
        <v>0.92</v>
      </c>
      <c r="L81" s="2">
        <v>0.67</v>
      </c>
      <c r="M81" s="2">
        <v>1.01</v>
      </c>
      <c r="N81" s="2">
        <v>1.1499999999999999</v>
      </c>
      <c r="O81" s="2">
        <v>1.02</v>
      </c>
      <c r="P81" s="2">
        <v>1.84</v>
      </c>
      <c r="Q81" s="2">
        <v>1.64</v>
      </c>
      <c r="R81" s="2">
        <v>1.34</v>
      </c>
      <c r="S81" s="2">
        <v>0.82</v>
      </c>
      <c r="T81" s="2">
        <v>1.86</v>
      </c>
    </row>
    <row r="82" spans="7:20" x14ac:dyDescent="0.25">
      <c r="H82" s="2">
        <v>1.1399999999999999</v>
      </c>
      <c r="I82" s="2">
        <v>1.61</v>
      </c>
      <c r="J82" s="2">
        <v>2.04</v>
      </c>
      <c r="K82" s="2">
        <v>4.9800000000000004</v>
      </c>
      <c r="L82" s="2">
        <v>5.01</v>
      </c>
      <c r="M82" s="2">
        <v>1.4</v>
      </c>
      <c r="N82" s="2">
        <v>2.14</v>
      </c>
      <c r="O82" s="2">
        <v>4.97</v>
      </c>
      <c r="P82" s="2">
        <v>0.86</v>
      </c>
      <c r="Q82" s="2">
        <v>1.65</v>
      </c>
      <c r="R82" s="2">
        <v>1.61</v>
      </c>
      <c r="S82" s="2">
        <v>2.46</v>
      </c>
      <c r="T82" s="2">
        <v>2.62</v>
      </c>
    </row>
    <row r="83" spans="7:20" x14ac:dyDescent="0.25">
      <c r="H83" s="2">
        <v>1.3</v>
      </c>
      <c r="I83" s="2">
        <v>1.32</v>
      </c>
      <c r="J83" s="2">
        <v>2.19</v>
      </c>
      <c r="K83" s="2">
        <v>2.66</v>
      </c>
      <c r="L83" s="2">
        <v>1.1599999999999999</v>
      </c>
      <c r="M83" s="2">
        <v>0.96</v>
      </c>
      <c r="N83" s="2">
        <v>1.1299999999999999</v>
      </c>
      <c r="O83" s="2">
        <v>1.55</v>
      </c>
      <c r="P83" s="2">
        <v>0.89</v>
      </c>
      <c r="Q83" s="2">
        <v>1.05</v>
      </c>
      <c r="R83" s="2">
        <v>1.33</v>
      </c>
      <c r="S83" s="2">
        <v>0.72</v>
      </c>
      <c r="T83" s="2">
        <v>0.88</v>
      </c>
    </row>
    <row r="84" spans="7:20" x14ac:dyDescent="0.25">
      <c r="H84" s="2">
        <v>1.93</v>
      </c>
      <c r="I84" s="2">
        <v>1.46</v>
      </c>
      <c r="J84" s="2">
        <v>2.2799999999999998</v>
      </c>
      <c r="K84" s="2">
        <v>1.17</v>
      </c>
      <c r="L84" s="2">
        <v>1.02</v>
      </c>
      <c r="M84" s="2">
        <v>0.59</v>
      </c>
      <c r="N84" s="2">
        <v>0.86</v>
      </c>
      <c r="O84" s="2">
        <v>1.45</v>
      </c>
      <c r="P84" s="2">
        <v>2</v>
      </c>
      <c r="Q84" s="2">
        <v>1.32</v>
      </c>
      <c r="R84" s="2">
        <v>0.96</v>
      </c>
      <c r="S84" s="2">
        <v>1.38</v>
      </c>
      <c r="T84" s="2">
        <v>1.37</v>
      </c>
    </row>
    <row r="85" spans="7:20" x14ac:dyDescent="0.25">
      <c r="H85" s="2">
        <v>1.71</v>
      </c>
      <c r="I85" s="2">
        <v>1.4</v>
      </c>
      <c r="J85" s="2">
        <v>0.91</v>
      </c>
      <c r="K85" s="2">
        <v>1</v>
      </c>
      <c r="L85" s="2">
        <v>1.1499999999999999</v>
      </c>
      <c r="M85" s="2">
        <v>0.67</v>
      </c>
      <c r="N85" s="2">
        <v>0.75</v>
      </c>
      <c r="O85" s="2">
        <v>1.05</v>
      </c>
      <c r="P85" s="2">
        <v>1.0900000000000001</v>
      </c>
      <c r="Q85" s="2">
        <v>1.68</v>
      </c>
      <c r="R85" s="2">
        <v>1.21</v>
      </c>
      <c r="S85" s="2">
        <v>1.65</v>
      </c>
      <c r="T85" s="2">
        <v>1.08</v>
      </c>
    </row>
    <row r="86" spans="7:20" x14ac:dyDescent="0.25">
      <c r="G86" s="2">
        <v>1.1599999999999999</v>
      </c>
      <c r="H86" s="2">
        <v>1.44</v>
      </c>
      <c r="I86" s="2">
        <v>2.02</v>
      </c>
      <c r="J86" s="2">
        <v>1.57</v>
      </c>
      <c r="K86" s="2">
        <v>1.33</v>
      </c>
      <c r="L86" s="2">
        <v>1.68</v>
      </c>
      <c r="M86" s="2">
        <v>1.63</v>
      </c>
      <c r="N86" s="2">
        <v>1.47</v>
      </c>
      <c r="O86" s="2">
        <v>1.35</v>
      </c>
      <c r="P86" s="2">
        <v>2</v>
      </c>
      <c r="Q86" s="2">
        <v>1.72</v>
      </c>
      <c r="R86" s="2">
        <v>1.23</v>
      </c>
      <c r="S86" s="2">
        <v>2.2200000000000002</v>
      </c>
      <c r="T86" s="2">
        <v>1.04</v>
      </c>
    </row>
    <row r="87" spans="7:20" x14ac:dyDescent="0.25">
      <c r="G87" s="2">
        <v>0.85</v>
      </c>
      <c r="H87" s="2">
        <v>1.31</v>
      </c>
      <c r="I87" s="2">
        <v>1.1200000000000001</v>
      </c>
      <c r="J87" s="2">
        <v>1.61</v>
      </c>
      <c r="K87" s="2">
        <v>1.83</v>
      </c>
      <c r="L87" s="2">
        <v>0.76</v>
      </c>
      <c r="M87" s="2">
        <v>0.77</v>
      </c>
      <c r="N87" s="2">
        <v>1.22</v>
      </c>
      <c r="O87" s="2">
        <v>0.89</v>
      </c>
      <c r="P87" s="2">
        <v>1.03</v>
      </c>
      <c r="Q87" s="2">
        <v>0.93</v>
      </c>
      <c r="R87" s="2">
        <v>1.1599999999999999</v>
      </c>
      <c r="S87" s="2">
        <v>1.9</v>
      </c>
      <c r="T87" s="2">
        <v>1.04</v>
      </c>
    </row>
    <row r="88" spans="7:20" x14ac:dyDescent="0.25">
      <c r="G88" s="2">
        <v>1.1599999999999999</v>
      </c>
      <c r="H88" s="2">
        <v>1.67</v>
      </c>
      <c r="I88" s="2">
        <v>1.97</v>
      </c>
      <c r="J88" s="2">
        <v>3.87</v>
      </c>
      <c r="K88" s="2">
        <v>1.1499999999999999</v>
      </c>
      <c r="L88" s="2">
        <v>1.45</v>
      </c>
      <c r="M88" s="2">
        <v>2.1800000000000002</v>
      </c>
      <c r="N88" s="2">
        <v>4.66</v>
      </c>
      <c r="O88" s="2">
        <v>0.95</v>
      </c>
      <c r="P88" s="2">
        <v>1.65</v>
      </c>
      <c r="Q88" s="2">
        <v>1.61</v>
      </c>
      <c r="R88" s="2">
        <v>2.09</v>
      </c>
      <c r="S88" s="2">
        <v>3.09</v>
      </c>
    </row>
    <row r="89" spans="7:20" x14ac:dyDescent="0.25">
      <c r="G89" s="2">
        <v>1.48</v>
      </c>
      <c r="H89" s="2">
        <v>1.3</v>
      </c>
      <c r="I89" s="2">
        <v>2.11</v>
      </c>
      <c r="J89" s="2">
        <v>2.66</v>
      </c>
      <c r="K89" s="2">
        <v>0.67</v>
      </c>
      <c r="L89" s="2">
        <v>1.08</v>
      </c>
      <c r="M89" s="2">
        <v>1.1599999999999999</v>
      </c>
      <c r="N89" s="2">
        <v>1.45</v>
      </c>
      <c r="O89" s="2">
        <v>0.95</v>
      </c>
      <c r="P89" s="2">
        <v>1.1000000000000001</v>
      </c>
      <c r="Q89" s="2">
        <v>1.37</v>
      </c>
      <c r="R89" s="2">
        <v>0.73</v>
      </c>
      <c r="S89" s="2">
        <v>1.1599999999999999</v>
      </c>
    </row>
    <row r="90" spans="7:20" x14ac:dyDescent="0.25">
      <c r="G90" s="2">
        <v>2.2799999999999998</v>
      </c>
      <c r="H90" s="2">
        <v>1.98</v>
      </c>
      <c r="I90" s="2">
        <v>2.4</v>
      </c>
      <c r="J90" s="2">
        <v>0.86</v>
      </c>
      <c r="K90" s="2">
        <v>0.93</v>
      </c>
      <c r="L90" s="2">
        <v>0.66</v>
      </c>
      <c r="M90" s="2">
        <v>0.85</v>
      </c>
      <c r="N90" s="2">
        <v>1.54</v>
      </c>
      <c r="O90" s="2">
        <v>2.09</v>
      </c>
      <c r="P90" s="2">
        <v>1.44</v>
      </c>
      <c r="Q90" s="2">
        <v>0.69</v>
      </c>
      <c r="R90" s="2">
        <v>1.1499999999999999</v>
      </c>
      <c r="S90" s="2">
        <v>1.37</v>
      </c>
    </row>
    <row r="91" spans="7:20" x14ac:dyDescent="0.25">
      <c r="G91" s="2">
        <v>1.64</v>
      </c>
      <c r="H91" s="2">
        <v>1.39</v>
      </c>
      <c r="I91" s="2">
        <v>0.96</v>
      </c>
      <c r="J91" s="2">
        <v>0.98</v>
      </c>
      <c r="K91" s="2">
        <v>0.89</v>
      </c>
      <c r="L91" s="2">
        <v>0.66</v>
      </c>
      <c r="M91" s="2">
        <v>1.17</v>
      </c>
      <c r="N91" s="2">
        <v>1.19</v>
      </c>
      <c r="O91" s="2">
        <v>1.1499999999999999</v>
      </c>
      <c r="P91" s="2">
        <v>1.69</v>
      </c>
      <c r="Q91" s="2">
        <v>1.23</v>
      </c>
      <c r="R91" s="2">
        <v>1.76</v>
      </c>
      <c r="S91" s="2">
        <v>1.32</v>
      </c>
    </row>
    <row r="92" spans="7:20" x14ac:dyDescent="0.25">
      <c r="G92" s="2">
        <v>1.42</v>
      </c>
      <c r="H92" s="2">
        <v>2.27</v>
      </c>
      <c r="I92" s="2">
        <v>1.84</v>
      </c>
      <c r="J92" s="2">
        <v>1.49</v>
      </c>
      <c r="K92" s="2">
        <v>1.65</v>
      </c>
      <c r="L92" s="2">
        <v>0.37</v>
      </c>
      <c r="M92" s="2">
        <v>1.76</v>
      </c>
      <c r="N92" s="2">
        <v>1.43</v>
      </c>
      <c r="O92" s="2">
        <v>1.99</v>
      </c>
      <c r="P92" s="2">
        <v>2.11</v>
      </c>
      <c r="Q92" s="2">
        <v>1.18</v>
      </c>
      <c r="R92" s="2">
        <v>2.3199999999999998</v>
      </c>
      <c r="S92" s="2">
        <v>1.06</v>
      </c>
    </row>
    <row r="93" spans="7:20" x14ac:dyDescent="0.25">
      <c r="G93" s="2">
        <v>1.28</v>
      </c>
      <c r="H93" s="2">
        <v>1.1399999999999999</v>
      </c>
      <c r="I93" s="2">
        <v>1.66</v>
      </c>
      <c r="J93" s="2">
        <v>1.84</v>
      </c>
      <c r="K93" s="2">
        <v>0.84</v>
      </c>
      <c r="L93" s="2">
        <v>0.81</v>
      </c>
      <c r="M93" s="2">
        <v>1.29</v>
      </c>
      <c r="N93" s="2">
        <v>0.91</v>
      </c>
      <c r="O93" s="2">
        <v>1.05</v>
      </c>
      <c r="P93" s="2">
        <v>0.98</v>
      </c>
      <c r="Q93" s="2">
        <v>1.17</v>
      </c>
      <c r="R93" s="2">
        <v>1.85</v>
      </c>
      <c r="S93" s="2">
        <v>1.06</v>
      </c>
    </row>
  </sheetData>
  <mergeCells count="18">
    <mergeCell ref="C61:D61"/>
    <mergeCell ref="M61:N61"/>
    <mergeCell ref="C24:D24"/>
    <mergeCell ref="B40:H40"/>
    <mergeCell ref="L40:R40"/>
    <mergeCell ref="C41:D41"/>
    <mergeCell ref="B60:H60"/>
    <mergeCell ref="L60:R60"/>
    <mergeCell ref="L6:R6"/>
    <mergeCell ref="V6:AB6"/>
    <mergeCell ref="C7:D7"/>
    <mergeCell ref="B23:H23"/>
    <mergeCell ref="L23:R23"/>
    <mergeCell ref="V23:AB23"/>
    <mergeCell ref="A2:I2"/>
    <mergeCell ref="A4:I4"/>
    <mergeCell ref="A5:D5"/>
    <mergeCell ref="B6:H6"/>
  </mergeCells>
  <conditionalFormatting sqref="V9:AC21">
    <cfRule type="colorScale" priority="5">
      <colorScale>
        <cfvo type="min"/>
        <cfvo type="num" val="100000"/>
        <color rgb="FFFCFCFF"/>
        <color rgb="FF63BE7B"/>
      </colorScale>
    </cfRule>
  </conditionalFormatting>
  <conditionalFormatting sqref="L63:S75">
    <cfRule type="colorScale" priority="4">
      <colorScale>
        <cfvo type="num" val="0"/>
        <cfvo type="num" val="12"/>
        <color rgb="FFFCFCFF"/>
        <color rgb="FF63BE7B"/>
      </colorScale>
    </cfRule>
  </conditionalFormatting>
  <conditionalFormatting sqref="B26:I38">
    <cfRule type="colorScale" priority="3">
      <colorScale>
        <cfvo type="num" val="0"/>
        <cfvo type="num" val="1"/>
        <color rgb="FFFCFCFF"/>
        <color rgb="FFF8696B"/>
      </colorScale>
    </cfRule>
  </conditionalFormatting>
  <conditionalFormatting sqref="V26:AC38">
    <cfRule type="cellIs" dxfId="4" priority="1" operator="greaterThanOrEqual">
      <formula>0</formula>
    </cfRule>
    <cfRule type="colorScale" priority="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93"/>
  <sheetViews>
    <sheetView topLeftCell="A60" workbookViewId="0">
      <selection activeCell="O68" sqref="O68"/>
    </sheetView>
  </sheetViews>
  <sheetFormatPr defaultRowHeight="15" x14ac:dyDescent="0.25"/>
  <cols>
    <col min="1" max="1" width="9.5703125" style="2" bestFit="1" customWidth="1"/>
    <col min="2" max="5" width="13.28515625" style="2" bestFit="1" customWidth="1"/>
    <col min="6" max="6" width="12.85546875" style="2" bestFit="1" customWidth="1"/>
    <col min="7" max="8" width="13.28515625" style="2" bestFit="1" customWidth="1"/>
    <col min="9" max="9" width="12.85546875" style="2" bestFit="1" customWidth="1"/>
    <col min="10" max="10" width="9.140625" style="2"/>
    <col min="11" max="11" width="10.85546875" style="2" bestFit="1" customWidth="1"/>
    <col min="12" max="12" width="15.5703125" style="2" bestFit="1" customWidth="1"/>
    <col min="13" max="13" width="12.28515625" style="2" customWidth="1"/>
    <col min="14" max="14" width="15.5703125" style="2" bestFit="1" customWidth="1"/>
    <col min="15" max="16" width="15.85546875" style="2" bestFit="1" customWidth="1"/>
    <col min="17" max="17" width="15.28515625" style="2" bestFit="1" customWidth="1"/>
    <col min="18" max="18" width="15.5703125" style="2" bestFit="1" customWidth="1"/>
    <col min="19" max="19" width="15.28515625" style="2" bestFit="1" customWidth="1"/>
    <col min="20" max="20" width="9.140625" style="2"/>
    <col min="21" max="21" width="15.85546875" style="2" customWidth="1"/>
    <col min="22" max="24" width="15.5703125" style="2" bestFit="1" customWidth="1"/>
    <col min="25" max="29" width="14" style="2" bestFit="1" customWidth="1"/>
    <col min="30" max="31" width="9.42578125" style="2" bestFit="1" customWidth="1"/>
    <col min="32" max="32" width="16.28515625" style="2" customWidth="1"/>
    <col min="33" max="39" width="14" style="2" bestFit="1" customWidth="1"/>
    <col min="40" max="16384" width="9.140625" style="2"/>
  </cols>
  <sheetData>
    <row r="2" spans="1:29" x14ac:dyDescent="0.25">
      <c r="A2" s="1" t="s">
        <v>17</v>
      </c>
      <c r="B2" s="1"/>
      <c r="C2" s="1"/>
      <c r="D2" s="1"/>
      <c r="E2" s="1"/>
      <c r="F2" s="1"/>
      <c r="G2" s="1"/>
      <c r="H2" s="1"/>
      <c r="I2" s="1"/>
      <c r="J2" s="22" t="s">
        <v>18</v>
      </c>
      <c r="K2" s="28">
        <v>43546</v>
      </c>
      <c r="N2" s="2" t="s">
        <v>19</v>
      </c>
      <c r="O2" s="2">
        <v>47000</v>
      </c>
    </row>
    <row r="3" spans="1:29" x14ac:dyDescent="0.25">
      <c r="N3" s="2" t="s">
        <v>20</v>
      </c>
      <c r="O3" s="2">
        <v>5</v>
      </c>
    </row>
    <row r="4" spans="1:29" x14ac:dyDescent="0.25">
      <c r="A4" s="1" t="s">
        <v>0</v>
      </c>
      <c r="B4" s="1"/>
      <c r="C4" s="1"/>
      <c r="D4" s="1"/>
      <c r="E4" s="1"/>
      <c r="F4" s="1"/>
      <c r="G4" s="1"/>
      <c r="H4" s="1"/>
      <c r="I4" s="1"/>
    </row>
    <row r="5" spans="1:29" ht="15.75" thickBot="1" x14ac:dyDescent="0.3">
      <c r="A5" s="3" t="s">
        <v>1</v>
      </c>
      <c r="B5" s="4"/>
      <c r="C5" s="4"/>
      <c r="D5" s="4"/>
    </row>
    <row r="6" spans="1:29" ht="15.75" thickBot="1" x14ac:dyDescent="0.3">
      <c r="A6" s="5" t="s">
        <v>2</v>
      </c>
      <c r="B6" s="6" t="s">
        <v>28</v>
      </c>
      <c r="C6" s="6"/>
      <c r="D6" s="6"/>
      <c r="E6" s="6"/>
      <c r="F6" s="6"/>
      <c r="G6" s="6"/>
      <c r="H6" s="6"/>
      <c r="I6" s="7"/>
      <c r="K6" s="8"/>
      <c r="L6" s="6" t="s">
        <v>3</v>
      </c>
      <c r="M6" s="6"/>
      <c r="N6" s="6"/>
      <c r="O6" s="6"/>
      <c r="P6" s="6"/>
      <c r="Q6" s="6"/>
      <c r="R6" s="6"/>
      <c r="S6" s="7"/>
      <c r="U6" s="8"/>
      <c r="V6" s="6" t="s">
        <v>4</v>
      </c>
      <c r="W6" s="6"/>
      <c r="X6" s="6"/>
      <c r="Y6" s="6"/>
      <c r="Z6" s="6"/>
      <c r="AA6" s="6"/>
      <c r="AB6" s="6"/>
      <c r="AC6" s="7"/>
    </row>
    <row r="7" spans="1:29" ht="15.75" thickBot="1" x14ac:dyDescent="0.3">
      <c r="A7" s="9"/>
      <c r="B7" s="10" t="s">
        <v>5</v>
      </c>
      <c r="C7" s="11">
        <v>43543</v>
      </c>
      <c r="D7" s="11"/>
      <c r="E7" s="12"/>
      <c r="F7" s="12"/>
      <c r="G7" s="12"/>
      <c r="H7" s="12"/>
      <c r="I7" s="13"/>
      <c r="K7" s="9"/>
      <c r="L7" s="12"/>
      <c r="M7" s="12"/>
      <c r="N7" s="12"/>
      <c r="O7" s="12"/>
      <c r="P7" s="12"/>
      <c r="Q7" s="12"/>
      <c r="R7" s="12"/>
      <c r="S7" s="13"/>
      <c r="U7" s="9"/>
      <c r="V7" s="12"/>
      <c r="W7" s="12"/>
      <c r="X7" s="12"/>
      <c r="Y7" s="12"/>
      <c r="Z7" s="12"/>
      <c r="AA7" s="12"/>
      <c r="AB7" s="12"/>
      <c r="AC7" s="13"/>
    </row>
    <row r="8" spans="1:29" ht="15.75" thickBot="1" x14ac:dyDescent="0.3">
      <c r="A8" s="14"/>
      <c r="B8" s="15" t="s">
        <v>6</v>
      </c>
      <c r="C8" s="16" t="s">
        <v>7</v>
      </c>
      <c r="D8" s="16" t="s">
        <v>8</v>
      </c>
      <c r="E8" s="16" t="s">
        <v>9</v>
      </c>
      <c r="F8" s="16" t="s">
        <v>10</v>
      </c>
      <c r="G8" s="16" t="s">
        <v>11</v>
      </c>
      <c r="H8" s="16" t="s">
        <v>12</v>
      </c>
      <c r="I8" s="17" t="s">
        <v>13</v>
      </c>
      <c r="K8" s="14"/>
      <c r="L8" s="15" t="s">
        <v>6</v>
      </c>
      <c r="M8" s="16" t="s">
        <v>7</v>
      </c>
      <c r="N8" s="16" t="s">
        <v>8</v>
      </c>
      <c r="O8" s="16" t="s">
        <v>9</v>
      </c>
      <c r="P8" s="16" t="s">
        <v>10</v>
      </c>
      <c r="Q8" s="16" t="s">
        <v>11</v>
      </c>
      <c r="R8" s="16" t="s">
        <v>12</v>
      </c>
      <c r="S8" s="17" t="s">
        <v>13</v>
      </c>
      <c r="U8" s="14"/>
      <c r="V8" s="15" t="s">
        <v>6</v>
      </c>
      <c r="W8" s="16" t="s">
        <v>7</v>
      </c>
      <c r="X8" s="16" t="s">
        <v>8</v>
      </c>
      <c r="Y8" s="16" t="s">
        <v>9</v>
      </c>
      <c r="Z8" s="16" t="s">
        <v>10</v>
      </c>
      <c r="AA8" s="16" t="s">
        <v>11</v>
      </c>
      <c r="AB8" s="16" t="s">
        <v>12</v>
      </c>
      <c r="AC8" s="17" t="s">
        <v>13</v>
      </c>
    </row>
    <row r="9" spans="1:29" x14ac:dyDescent="0.25">
      <c r="A9" s="18">
        <v>1</v>
      </c>
      <c r="B9" s="2">
        <f>'Calibration 2.0'!B10</f>
        <v>1.1100000000000001</v>
      </c>
      <c r="C9" s="2">
        <f>'Calibration 2.0'!C10</f>
        <v>0.86</v>
      </c>
      <c r="D9" s="2">
        <f>'Calibration 2.0'!D10</f>
        <v>1.1200000000000001</v>
      </c>
      <c r="E9" s="2">
        <f>'Calibration 2.0'!E10</f>
        <v>1.36</v>
      </c>
      <c r="F9" s="2">
        <f>'Calibration 2.0'!F10</f>
        <v>2.08</v>
      </c>
      <c r="G9" s="2">
        <f>'Calibration 2.0'!G10</f>
        <v>1.69</v>
      </c>
      <c r="H9" s="2">
        <f>'Calibration 2.0'!H10</f>
        <v>1.41</v>
      </c>
      <c r="I9" s="2">
        <f>'Calibration 2.0'!I10</f>
        <v>1.28</v>
      </c>
      <c r="K9" s="18">
        <v>1</v>
      </c>
      <c r="L9" s="19">
        <f>(B9*$O$2)/($O$3-B9)</f>
        <v>13411.311053984578</v>
      </c>
      <c r="M9" s="19">
        <f t="shared" ref="M9:S21" si="0">(C9*$O$2)/($O$3-C9)</f>
        <v>9763.2850241545893</v>
      </c>
      <c r="N9" s="19">
        <f t="shared" si="0"/>
        <v>13567.010309278352</v>
      </c>
      <c r="O9" s="19">
        <f t="shared" si="0"/>
        <v>17560.439560439565</v>
      </c>
      <c r="P9" s="19">
        <f t="shared" si="0"/>
        <v>33479.452054794521</v>
      </c>
      <c r="Q9" s="19">
        <f t="shared" si="0"/>
        <v>23996.978851963744</v>
      </c>
      <c r="R9" s="19">
        <f t="shared" si="0"/>
        <v>18459.610027855153</v>
      </c>
      <c r="S9" s="19">
        <f t="shared" si="0"/>
        <v>16172.04301075269</v>
      </c>
      <c r="U9" s="18">
        <v>1</v>
      </c>
      <c r="V9" s="19">
        <f>L9</f>
        <v>13411.311053984578</v>
      </c>
      <c r="W9" s="19">
        <f t="shared" ref="W9:AC21" si="1">M9</f>
        <v>9763.2850241545893</v>
      </c>
      <c r="X9" s="19">
        <f t="shared" si="1"/>
        <v>13567.010309278352</v>
      </c>
      <c r="Y9" s="19">
        <f t="shared" si="1"/>
        <v>17560.439560439565</v>
      </c>
      <c r="Z9" s="19">
        <f t="shared" si="1"/>
        <v>33479.452054794521</v>
      </c>
      <c r="AA9" s="19">
        <f t="shared" si="1"/>
        <v>23996.978851963744</v>
      </c>
      <c r="AB9" s="19">
        <f t="shared" si="1"/>
        <v>18459.610027855153</v>
      </c>
      <c r="AC9" s="19">
        <f t="shared" si="1"/>
        <v>16172.04301075269</v>
      </c>
    </row>
    <row r="10" spans="1:29" x14ac:dyDescent="0.25">
      <c r="A10" s="20">
        <v>2</v>
      </c>
      <c r="B10" s="2">
        <f>'Calibration 2.0'!B11</f>
        <v>0.94</v>
      </c>
      <c r="C10" s="2">
        <f>'Calibration 2.0'!C11</f>
        <v>1.31</v>
      </c>
      <c r="D10" s="2">
        <f>'Calibration 2.0'!D11</f>
        <v>1.57</v>
      </c>
      <c r="E10" s="2">
        <f>'Calibration 2.0'!E11</f>
        <v>1.21</v>
      </c>
      <c r="F10" s="2">
        <f>'Calibration 2.0'!F11</f>
        <v>1.74</v>
      </c>
      <c r="G10" s="2">
        <f>'Calibration 2.0'!G11</f>
        <v>1.24</v>
      </c>
      <c r="H10" s="2">
        <f>'Calibration 2.0'!H11</f>
        <v>2.0499999999999998</v>
      </c>
      <c r="I10" s="2">
        <f>'Calibration 2.0'!I11</f>
        <v>1.1299999999999999</v>
      </c>
      <c r="K10" s="20">
        <v>2</v>
      </c>
      <c r="L10" s="19">
        <f t="shared" ref="L10:L21" si="2">(B10*$O$2)/($O$3-B10)</f>
        <v>10881.773399014777</v>
      </c>
      <c r="M10" s="19">
        <f t="shared" si="0"/>
        <v>16685.636856368565</v>
      </c>
      <c r="N10" s="19">
        <f t="shared" si="0"/>
        <v>21513.119533527697</v>
      </c>
      <c r="O10" s="19">
        <f t="shared" si="0"/>
        <v>15005.277044854882</v>
      </c>
      <c r="P10" s="19">
        <f t="shared" si="0"/>
        <v>25085.88957055215</v>
      </c>
      <c r="Q10" s="19">
        <f t="shared" si="0"/>
        <v>15500</v>
      </c>
      <c r="R10" s="19">
        <f t="shared" si="0"/>
        <v>32661.016949152534</v>
      </c>
      <c r="S10" s="19">
        <f t="shared" si="0"/>
        <v>13723.514211886302</v>
      </c>
      <c r="U10" s="20">
        <v>2</v>
      </c>
      <c r="V10" s="19">
        <f t="shared" ref="V10:V21" si="3">L10</f>
        <v>10881.773399014777</v>
      </c>
      <c r="W10" s="19">
        <f t="shared" si="1"/>
        <v>16685.636856368565</v>
      </c>
      <c r="X10" s="19">
        <f t="shared" si="1"/>
        <v>21513.119533527697</v>
      </c>
      <c r="Y10" s="19">
        <f t="shared" si="1"/>
        <v>15005.277044854882</v>
      </c>
      <c r="Z10" s="19">
        <f t="shared" si="1"/>
        <v>25085.88957055215</v>
      </c>
      <c r="AA10" s="19">
        <f t="shared" si="1"/>
        <v>15500</v>
      </c>
      <c r="AB10" s="19">
        <f t="shared" si="1"/>
        <v>32661.016949152534</v>
      </c>
      <c r="AC10" s="19">
        <f t="shared" si="1"/>
        <v>13723.514211886302</v>
      </c>
    </row>
    <row r="11" spans="1:29" x14ac:dyDescent="0.25">
      <c r="A11" s="20">
        <v>3</v>
      </c>
      <c r="B11" s="2">
        <f>'Calibration 2.0'!B12</f>
        <v>1.33</v>
      </c>
      <c r="C11" s="2">
        <f>'Calibration 2.0'!C12</f>
        <v>0.92</v>
      </c>
      <c r="D11" s="2">
        <f>'Calibration 2.0'!D12</f>
        <v>2.0699999999999998</v>
      </c>
      <c r="E11" s="2">
        <f>'Calibration 2.0'!E12</f>
        <v>2.09</v>
      </c>
      <c r="F11" s="2">
        <f>'Calibration 2.0'!F12</f>
        <v>2.33</v>
      </c>
      <c r="G11" s="2">
        <f>'Calibration 2.0'!G12</f>
        <v>0.79</v>
      </c>
      <c r="H11" s="2">
        <f>'Calibration 2.0'!H12</f>
        <v>1.66</v>
      </c>
      <c r="I11" s="2">
        <f>'Calibration 2.0'!I12</f>
        <v>1.58</v>
      </c>
      <c r="K11" s="20">
        <v>3</v>
      </c>
      <c r="L11" s="19">
        <f t="shared" si="2"/>
        <v>17032.697547683925</v>
      </c>
      <c r="M11" s="19">
        <f t="shared" si="0"/>
        <v>10598.039215686274</v>
      </c>
      <c r="N11" s="19">
        <f t="shared" si="0"/>
        <v>33204.778156996581</v>
      </c>
      <c r="O11" s="19">
        <f t="shared" si="0"/>
        <v>33756.013745704469</v>
      </c>
      <c r="P11" s="19">
        <f t="shared" si="0"/>
        <v>41014.981273408244</v>
      </c>
      <c r="Q11" s="19">
        <f t="shared" si="0"/>
        <v>8819.4774346793347</v>
      </c>
      <c r="R11" s="19">
        <f t="shared" si="0"/>
        <v>23359.281437125748</v>
      </c>
      <c r="S11" s="19">
        <f t="shared" si="0"/>
        <v>21713.450292397662</v>
      </c>
      <c r="U11" s="20">
        <v>3</v>
      </c>
      <c r="V11" s="19">
        <f t="shared" si="3"/>
        <v>17032.697547683925</v>
      </c>
      <c r="W11" s="19">
        <f t="shared" si="1"/>
        <v>10598.039215686274</v>
      </c>
      <c r="X11" s="19">
        <f t="shared" si="1"/>
        <v>33204.778156996581</v>
      </c>
      <c r="Y11" s="19">
        <f t="shared" si="1"/>
        <v>33756.013745704469</v>
      </c>
      <c r="Z11" s="19">
        <f t="shared" si="1"/>
        <v>41014.981273408244</v>
      </c>
      <c r="AA11" s="19">
        <f t="shared" si="1"/>
        <v>8819.4774346793347</v>
      </c>
      <c r="AB11" s="19">
        <f t="shared" si="1"/>
        <v>23359.281437125748</v>
      </c>
      <c r="AC11" s="19">
        <f t="shared" si="1"/>
        <v>21713.450292397662</v>
      </c>
    </row>
    <row r="12" spans="1:29" x14ac:dyDescent="0.25">
      <c r="A12" s="20">
        <v>4</v>
      </c>
      <c r="B12" s="2">
        <f>'Calibration 2.0'!B13</f>
        <v>1.02</v>
      </c>
      <c r="C12" s="2">
        <f>'Calibration 2.0'!C13</f>
        <v>0.84</v>
      </c>
      <c r="D12" s="2">
        <f>'Calibration 2.0'!D13</f>
        <v>4.9800000000000004</v>
      </c>
      <c r="E12" s="2">
        <f>'Calibration 2.0'!E13</f>
        <v>2.4700000000000002</v>
      </c>
      <c r="F12" s="2">
        <f>'Calibration 2.0'!F13</f>
        <v>1.04</v>
      </c>
      <c r="G12" s="2">
        <f>'Calibration 2.0'!G13</f>
        <v>0.98</v>
      </c>
      <c r="H12" s="2">
        <f>'Calibration 2.0'!H13</f>
        <v>1.32</v>
      </c>
      <c r="I12" s="2">
        <f>'Calibration 2.0'!I13</f>
        <v>1.85</v>
      </c>
      <c r="K12" s="20">
        <v>4</v>
      </c>
      <c r="L12" s="19">
        <f t="shared" si="2"/>
        <v>12045.226130653265</v>
      </c>
      <c r="M12" s="19">
        <f t="shared" si="0"/>
        <v>9490.3846153846152</v>
      </c>
      <c r="N12" s="19">
        <f t="shared" si="0"/>
        <v>11703000.000000251</v>
      </c>
      <c r="O12" s="19">
        <f t="shared" si="0"/>
        <v>45885.375494071159</v>
      </c>
      <c r="P12" s="19">
        <f t="shared" si="0"/>
        <v>12343.434343434343</v>
      </c>
      <c r="Q12" s="19">
        <f t="shared" si="0"/>
        <v>11457.711442786071</v>
      </c>
      <c r="R12" s="19">
        <f t="shared" si="0"/>
        <v>16858.695652173916</v>
      </c>
      <c r="S12" s="19">
        <f t="shared" si="0"/>
        <v>27603.174603174604</v>
      </c>
      <c r="U12" s="20">
        <v>4</v>
      </c>
      <c r="V12" s="19">
        <f t="shared" si="3"/>
        <v>12045.226130653265</v>
      </c>
      <c r="W12" s="19">
        <f t="shared" si="1"/>
        <v>9490.3846153846152</v>
      </c>
      <c r="X12" s="19">
        <f>N12</f>
        <v>11703000.000000251</v>
      </c>
      <c r="Y12" s="19">
        <f t="shared" si="1"/>
        <v>45885.375494071159</v>
      </c>
      <c r="Z12" s="19">
        <f t="shared" si="1"/>
        <v>12343.434343434343</v>
      </c>
      <c r="AA12" s="19">
        <f t="shared" si="1"/>
        <v>11457.711442786071</v>
      </c>
      <c r="AB12" s="19">
        <f t="shared" si="1"/>
        <v>16858.695652173916</v>
      </c>
      <c r="AC12" s="19">
        <f t="shared" si="1"/>
        <v>27603.174603174604</v>
      </c>
    </row>
    <row r="13" spans="1:29" x14ac:dyDescent="0.25">
      <c r="A13" s="20">
        <v>5</v>
      </c>
      <c r="B13" s="2">
        <f>'Calibration 2.0'!B14</f>
        <v>1.33</v>
      </c>
      <c r="C13" s="2">
        <f>'Calibration 2.0'!C14</f>
        <v>0.63</v>
      </c>
      <c r="D13" s="2">
        <f>'Calibration 2.0'!D14</f>
        <v>3.88</v>
      </c>
      <c r="E13" s="2">
        <f>'Calibration 2.0'!E14</f>
        <v>1.1000000000000001</v>
      </c>
      <c r="F13" s="2">
        <f>'Calibration 2.0'!F14</f>
        <v>1.1100000000000001</v>
      </c>
      <c r="G13" s="2">
        <f>'Calibration 2.0'!G14</f>
        <v>0.99</v>
      </c>
      <c r="H13" s="2">
        <f>'Calibration 2.0'!H14</f>
        <v>1.47</v>
      </c>
      <c r="I13" s="2">
        <f>'Calibration 2.0'!I14</f>
        <v>0.8</v>
      </c>
      <c r="K13" s="20">
        <v>5</v>
      </c>
      <c r="L13" s="19">
        <f t="shared" si="2"/>
        <v>17032.697547683925</v>
      </c>
      <c r="M13" s="19">
        <f t="shared" si="0"/>
        <v>6775.7437070938213</v>
      </c>
      <c r="N13" s="19">
        <f t="shared" si="0"/>
        <v>162821.42857142855</v>
      </c>
      <c r="O13" s="19">
        <f t="shared" si="0"/>
        <v>13256.410256410258</v>
      </c>
      <c r="P13" s="19">
        <f t="shared" si="0"/>
        <v>13411.311053984578</v>
      </c>
      <c r="Q13" s="19">
        <f t="shared" si="0"/>
        <v>11603.491271820449</v>
      </c>
      <c r="R13" s="19">
        <f t="shared" si="0"/>
        <v>19572.237960339942</v>
      </c>
      <c r="S13" s="19">
        <f t="shared" si="0"/>
        <v>8952.3809523809523</v>
      </c>
      <c r="U13" s="20">
        <v>5</v>
      </c>
      <c r="V13" s="19">
        <f t="shared" si="3"/>
        <v>17032.697547683925</v>
      </c>
      <c r="W13" s="19">
        <f t="shared" si="1"/>
        <v>6775.7437070938213</v>
      </c>
      <c r="X13" s="19">
        <f t="shared" si="1"/>
        <v>162821.42857142855</v>
      </c>
      <c r="Y13" s="19">
        <f t="shared" si="1"/>
        <v>13256.410256410258</v>
      </c>
      <c r="Z13" s="19">
        <f t="shared" si="1"/>
        <v>13411.311053984578</v>
      </c>
      <c r="AA13" s="19">
        <f t="shared" si="1"/>
        <v>11603.491271820449</v>
      </c>
      <c r="AB13" s="19">
        <f t="shared" si="1"/>
        <v>19572.237960339942</v>
      </c>
      <c r="AC13" s="19">
        <f t="shared" si="1"/>
        <v>8952.3809523809523</v>
      </c>
    </row>
    <row r="14" spans="1:29" x14ac:dyDescent="0.25">
      <c r="A14" s="20">
        <v>6</v>
      </c>
      <c r="B14" s="2">
        <f>'Calibration 2.0'!B15</f>
        <v>1.62</v>
      </c>
      <c r="C14" s="2">
        <f>'Calibration 2.0'!C15</f>
        <v>1.05</v>
      </c>
      <c r="D14" s="2">
        <f>'Calibration 2.0'!D15</f>
        <v>1.6</v>
      </c>
      <c r="E14" s="2">
        <f>'Calibration 2.0'!E15</f>
        <v>1.31</v>
      </c>
      <c r="F14" s="2">
        <f>'Calibration 2.0'!F15</f>
        <v>0.98</v>
      </c>
      <c r="G14" s="2">
        <f>'Calibration 2.0'!G15</f>
        <v>0.93</v>
      </c>
      <c r="H14" s="2">
        <f>'Calibration 2.0'!H15</f>
        <v>0.21</v>
      </c>
      <c r="I14" s="2">
        <f>'Calibration 2.0'!I15</f>
        <v>0.76</v>
      </c>
      <c r="K14" s="20">
        <v>6</v>
      </c>
      <c r="L14" s="19">
        <f t="shared" si="2"/>
        <v>22526.627218934911</v>
      </c>
      <c r="M14" s="19">
        <f t="shared" si="0"/>
        <v>12493.670886075948</v>
      </c>
      <c r="N14" s="19">
        <f t="shared" si="0"/>
        <v>22117.647058823532</v>
      </c>
      <c r="O14" s="19">
        <f t="shared" si="0"/>
        <v>16685.636856368565</v>
      </c>
      <c r="P14" s="19">
        <f t="shared" si="0"/>
        <v>11457.711442786071</v>
      </c>
      <c r="Q14" s="19">
        <f t="shared" si="0"/>
        <v>10739.557739557738</v>
      </c>
      <c r="R14" s="19">
        <f t="shared" si="0"/>
        <v>2060.5427974947806</v>
      </c>
      <c r="S14" s="19">
        <f t="shared" si="0"/>
        <v>8424.5283018867922</v>
      </c>
      <c r="U14" s="20">
        <v>6</v>
      </c>
      <c r="V14" s="19">
        <f t="shared" si="3"/>
        <v>22526.627218934911</v>
      </c>
      <c r="W14" s="19">
        <f t="shared" si="1"/>
        <v>12493.670886075948</v>
      </c>
      <c r="X14" s="19">
        <f t="shared" si="1"/>
        <v>22117.647058823532</v>
      </c>
      <c r="Y14" s="19">
        <f t="shared" si="1"/>
        <v>16685.636856368565</v>
      </c>
      <c r="Z14" s="19">
        <f t="shared" si="1"/>
        <v>11457.711442786071</v>
      </c>
      <c r="AA14" s="19">
        <f t="shared" si="1"/>
        <v>10739.557739557738</v>
      </c>
      <c r="AB14" s="19">
        <f t="shared" si="1"/>
        <v>2060.5427974947806</v>
      </c>
      <c r="AC14" s="19">
        <f t="shared" si="1"/>
        <v>8424.5283018867922</v>
      </c>
    </row>
    <row r="15" spans="1:29" x14ac:dyDescent="0.25">
      <c r="A15" s="20">
        <v>7</v>
      </c>
      <c r="B15" s="2">
        <f>'Calibration 2.0'!B16</f>
        <v>0.77</v>
      </c>
      <c r="C15" s="2">
        <f>'Calibration 2.0'!C16</f>
        <v>1.17</v>
      </c>
      <c r="D15" s="2">
        <f>'Calibration 2.0'!D16</f>
        <v>2.42</v>
      </c>
      <c r="E15" s="2">
        <f>'Calibration 2.0'!E16</f>
        <v>1.21</v>
      </c>
      <c r="F15" s="2">
        <f>'Calibration 2.0'!F16</f>
        <v>0.79</v>
      </c>
      <c r="G15" s="2">
        <f>'Calibration 2.0'!G16</f>
        <v>0.94</v>
      </c>
      <c r="H15" s="2">
        <f>'Calibration 2.0'!H16</f>
        <v>1.61</v>
      </c>
      <c r="I15" s="2">
        <f>'Calibration 2.0'!I16</f>
        <v>1.29</v>
      </c>
      <c r="K15" s="20">
        <v>7</v>
      </c>
      <c r="L15" s="19">
        <f t="shared" si="2"/>
        <v>8555.5555555555547</v>
      </c>
      <c r="M15" s="19">
        <f t="shared" si="0"/>
        <v>14357.702349869451</v>
      </c>
      <c r="N15" s="19">
        <f t="shared" si="0"/>
        <v>44085.271317829458</v>
      </c>
      <c r="O15" s="19">
        <f t="shared" si="0"/>
        <v>15005.277044854882</v>
      </c>
      <c r="P15" s="19">
        <f t="shared" si="0"/>
        <v>8819.4774346793347</v>
      </c>
      <c r="Q15" s="19">
        <f t="shared" si="0"/>
        <v>10881.773399014777</v>
      </c>
      <c r="R15" s="19">
        <f t="shared" si="0"/>
        <v>22321.533923303836</v>
      </c>
      <c r="S15" s="19">
        <f t="shared" si="0"/>
        <v>16342.318059299192</v>
      </c>
      <c r="U15" s="20">
        <v>7</v>
      </c>
      <c r="V15" s="19">
        <f t="shared" si="3"/>
        <v>8555.5555555555547</v>
      </c>
      <c r="W15" s="19">
        <f t="shared" si="1"/>
        <v>14357.702349869451</v>
      </c>
      <c r="X15" s="19">
        <f t="shared" si="1"/>
        <v>44085.271317829458</v>
      </c>
      <c r="Y15" s="19">
        <f t="shared" si="1"/>
        <v>15005.277044854882</v>
      </c>
      <c r="Z15" s="19">
        <f t="shared" si="1"/>
        <v>8819.4774346793347</v>
      </c>
      <c r="AA15" s="19">
        <f t="shared" si="1"/>
        <v>10881.773399014777</v>
      </c>
      <c r="AB15" s="19">
        <f t="shared" si="1"/>
        <v>22321.533923303836</v>
      </c>
      <c r="AC15" s="19">
        <f t="shared" si="1"/>
        <v>16342.318059299192</v>
      </c>
    </row>
    <row r="16" spans="1:29" x14ac:dyDescent="0.25">
      <c r="A16" s="20">
        <v>8</v>
      </c>
      <c r="B16" s="2">
        <f>'Calibration 2.0'!B17</f>
        <v>1.0900000000000001</v>
      </c>
      <c r="C16" s="2">
        <f>'Calibration 2.0'!C17</f>
        <v>0.96</v>
      </c>
      <c r="D16" s="2">
        <f>'Calibration 2.0'!D17</f>
        <v>4.9800000000000004</v>
      </c>
      <c r="E16" s="2">
        <f>'Calibration 2.0'!E17</f>
        <v>1.51</v>
      </c>
      <c r="F16" s="2">
        <f>'Calibration 2.0'!F17</f>
        <v>1.51</v>
      </c>
      <c r="G16" s="2">
        <f>'Calibration 2.0'!G17</f>
        <v>1.0900000000000001</v>
      </c>
      <c r="H16" s="2">
        <f>'Calibration 2.0'!H17</f>
        <v>1.3</v>
      </c>
      <c r="I16" s="2">
        <f>'Calibration 2.0'!I17</f>
        <v>0.92</v>
      </c>
      <c r="K16" s="20">
        <v>8</v>
      </c>
      <c r="L16" s="19">
        <f t="shared" si="2"/>
        <v>13102.301790281332</v>
      </c>
      <c r="M16" s="19">
        <f t="shared" si="0"/>
        <v>11168.316831683169</v>
      </c>
      <c r="N16" s="19">
        <f t="shared" si="0"/>
        <v>11703000.000000251</v>
      </c>
      <c r="O16" s="19">
        <f t="shared" si="0"/>
        <v>20335.243553008593</v>
      </c>
      <c r="P16" s="19">
        <f t="shared" si="0"/>
        <v>20335.243553008593</v>
      </c>
      <c r="Q16" s="19">
        <f t="shared" si="0"/>
        <v>13102.301790281332</v>
      </c>
      <c r="R16" s="19">
        <f t="shared" si="0"/>
        <v>16513.513513513513</v>
      </c>
      <c r="S16" s="19">
        <f t="shared" si="0"/>
        <v>10598.039215686274</v>
      </c>
      <c r="U16" s="20">
        <v>8</v>
      </c>
      <c r="V16" s="19">
        <f t="shared" si="3"/>
        <v>13102.301790281332</v>
      </c>
      <c r="W16" s="19">
        <f t="shared" si="1"/>
        <v>11168.316831683169</v>
      </c>
      <c r="X16" s="19">
        <f t="shared" si="1"/>
        <v>11703000.000000251</v>
      </c>
      <c r="Y16" s="19">
        <f t="shared" si="1"/>
        <v>20335.243553008593</v>
      </c>
      <c r="Z16" s="19">
        <f t="shared" si="1"/>
        <v>20335.243553008593</v>
      </c>
      <c r="AA16" s="19">
        <f t="shared" si="1"/>
        <v>13102.301790281332</v>
      </c>
      <c r="AB16" s="19">
        <f t="shared" si="1"/>
        <v>16513.513513513513</v>
      </c>
      <c r="AC16" s="19">
        <f t="shared" si="1"/>
        <v>10598.039215686274</v>
      </c>
    </row>
    <row r="17" spans="1:29" x14ac:dyDescent="0.25">
      <c r="A17" s="20">
        <v>9</v>
      </c>
      <c r="B17" s="2">
        <f>'Calibration 2.0'!B18</f>
        <v>0.85</v>
      </c>
      <c r="C17" s="2">
        <f>'Calibration 2.0'!C18</f>
        <v>1.81</v>
      </c>
      <c r="D17" s="2">
        <f>'Calibration 2.0'!D18</f>
        <v>0.91</v>
      </c>
      <c r="E17" s="2">
        <f>'Calibration 2.0'!E18</f>
        <v>0.82</v>
      </c>
      <c r="F17" s="2">
        <f>'Calibration 2.0'!F18</f>
        <v>1.9</v>
      </c>
      <c r="G17" s="2">
        <f>'Calibration 2.0'!G18</f>
        <v>0.98</v>
      </c>
      <c r="H17" s="2">
        <f>'Calibration 2.0'!H18</f>
        <v>1.94</v>
      </c>
      <c r="I17" s="2">
        <f>'Calibration 2.0'!I18</f>
        <v>1.03</v>
      </c>
      <c r="K17" s="20">
        <v>9</v>
      </c>
      <c r="L17" s="19">
        <f t="shared" si="2"/>
        <v>9626.5060240963849</v>
      </c>
      <c r="M17" s="19">
        <f t="shared" si="0"/>
        <v>26667.711598746082</v>
      </c>
      <c r="N17" s="19">
        <f t="shared" si="0"/>
        <v>10457.212713936431</v>
      </c>
      <c r="O17" s="19">
        <f t="shared" si="0"/>
        <v>9220.0956937799056</v>
      </c>
      <c r="P17" s="19">
        <f t="shared" si="0"/>
        <v>28806.451612903224</v>
      </c>
      <c r="Q17" s="19">
        <f t="shared" si="0"/>
        <v>11457.711442786071</v>
      </c>
      <c r="R17" s="19">
        <f t="shared" si="0"/>
        <v>29797.385620915033</v>
      </c>
      <c r="S17" s="19">
        <f t="shared" si="0"/>
        <v>12193.954659949623</v>
      </c>
      <c r="U17" s="20">
        <v>9</v>
      </c>
      <c r="V17" s="19">
        <f t="shared" si="3"/>
        <v>9626.5060240963849</v>
      </c>
      <c r="W17" s="19">
        <f t="shared" si="1"/>
        <v>26667.711598746082</v>
      </c>
      <c r="X17" s="19">
        <f t="shared" si="1"/>
        <v>10457.212713936431</v>
      </c>
      <c r="Y17" s="19">
        <f t="shared" si="1"/>
        <v>9220.0956937799056</v>
      </c>
      <c r="Z17" s="19">
        <f t="shared" si="1"/>
        <v>28806.451612903224</v>
      </c>
      <c r="AA17" s="19">
        <f t="shared" si="1"/>
        <v>11457.711442786071</v>
      </c>
      <c r="AB17" s="19">
        <f t="shared" si="1"/>
        <v>29797.385620915033</v>
      </c>
      <c r="AC17" s="19">
        <f t="shared" si="1"/>
        <v>12193.954659949623</v>
      </c>
    </row>
    <row r="18" spans="1:29" x14ac:dyDescent="0.25">
      <c r="A18" s="20">
        <v>10</v>
      </c>
      <c r="B18" s="2">
        <f>'Calibration 2.0'!B19</f>
        <v>1.62</v>
      </c>
      <c r="C18" s="2">
        <f>'Calibration 2.0'!C19</f>
        <v>1.68</v>
      </c>
      <c r="D18" s="2">
        <f>'Calibration 2.0'!D19</f>
        <v>1.58</v>
      </c>
      <c r="E18" s="2">
        <f>'Calibration 2.0'!E19</f>
        <v>1.03</v>
      </c>
      <c r="F18" s="2">
        <f>'Calibration 2.0'!F19</f>
        <v>1.31</v>
      </c>
      <c r="G18" s="2">
        <f>'Calibration 2.0'!G19</f>
        <v>1.66</v>
      </c>
      <c r="H18" s="2">
        <f>'Calibration 2.0'!H19</f>
        <v>1.98</v>
      </c>
      <c r="I18" s="2">
        <f>'Calibration 2.0'!I19</f>
        <v>0.97</v>
      </c>
      <c r="K18" s="20">
        <v>10</v>
      </c>
      <c r="L18" s="19">
        <f t="shared" si="2"/>
        <v>22526.627218934911</v>
      </c>
      <c r="M18" s="19">
        <f t="shared" si="0"/>
        <v>23783.132530120482</v>
      </c>
      <c r="N18" s="19">
        <f t="shared" si="0"/>
        <v>21713.450292397662</v>
      </c>
      <c r="O18" s="19">
        <f t="shared" si="0"/>
        <v>12193.954659949623</v>
      </c>
      <c r="P18" s="19">
        <f t="shared" si="0"/>
        <v>16685.636856368565</v>
      </c>
      <c r="Q18" s="19">
        <f t="shared" si="0"/>
        <v>23359.281437125748</v>
      </c>
      <c r="R18" s="19">
        <f t="shared" si="0"/>
        <v>30814.569536423842</v>
      </c>
      <c r="S18" s="19">
        <f t="shared" si="0"/>
        <v>11312.655086848634</v>
      </c>
      <c r="U18" s="20">
        <v>10</v>
      </c>
      <c r="V18" s="19">
        <f t="shared" si="3"/>
        <v>22526.627218934911</v>
      </c>
      <c r="W18" s="19">
        <f t="shared" si="1"/>
        <v>23783.132530120482</v>
      </c>
      <c r="X18" s="19">
        <f t="shared" si="1"/>
        <v>21713.450292397662</v>
      </c>
      <c r="Y18" s="19">
        <f t="shared" si="1"/>
        <v>12193.954659949623</v>
      </c>
      <c r="Z18" s="19">
        <f t="shared" si="1"/>
        <v>16685.636856368565</v>
      </c>
      <c r="AA18" s="19">
        <f t="shared" si="1"/>
        <v>23359.281437125748</v>
      </c>
      <c r="AB18" s="19">
        <f t="shared" si="1"/>
        <v>30814.569536423842</v>
      </c>
      <c r="AC18" s="19">
        <f t="shared" si="1"/>
        <v>11312.655086848634</v>
      </c>
    </row>
    <row r="19" spans="1:29" x14ac:dyDescent="0.25">
      <c r="A19" s="20">
        <v>11</v>
      </c>
      <c r="B19" s="2">
        <f>'Calibration 2.0'!B20</f>
        <v>1.89</v>
      </c>
      <c r="C19" s="2">
        <f>'Calibration 2.0'!C20</f>
        <v>1.52</v>
      </c>
      <c r="D19" s="2">
        <f>'Calibration 2.0'!D20</f>
        <v>1.36</v>
      </c>
      <c r="E19" s="2">
        <f>'Calibration 2.0'!E20</f>
        <v>1.1299999999999999</v>
      </c>
      <c r="F19" s="2">
        <f>'Calibration 2.0'!F20</f>
        <v>0.87</v>
      </c>
      <c r="G19" s="2">
        <f>'Calibration 2.0'!G20</f>
        <v>1.05</v>
      </c>
      <c r="H19" s="2">
        <f>'Calibration 2.0'!H20</f>
        <v>1.17</v>
      </c>
      <c r="I19" s="2">
        <f>'Calibration 2.0'!I20</f>
        <v>1.2</v>
      </c>
      <c r="K19" s="20">
        <v>11</v>
      </c>
      <c r="L19" s="19">
        <f t="shared" si="2"/>
        <v>28562.700964630221</v>
      </c>
      <c r="M19" s="19">
        <f t="shared" si="0"/>
        <v>20528.735632183907</v>
      </c>
      <c r="N19" s="19">
        <f t="shared" si="0"/>
        <v>17560.439560439565</v>
      </c>
      <c r="O19" s="19">
        <f t="shared" si="0"/>
        <v>13723.514211886302</v>
      </c>
      <c r="P19" s="19">
        <f t="shared" si="0"/>
        <v>9900.7263922518159</v>
      </c>
      <c r="Q19" s="19">
        <f t="shared" si="0"/>
        <v>12493.670886075948</v>
      </c>
      <c r="R19" s="19">
        <f t="shared" si="0"/>
        <v>14357.702349869451</v>
      </c>
      <c r="S19" s="19">
        <f t="shared" si="0"/>
        <v>14842.105263157895</v>
      </c>
      <c r="U19" s="20">
        <v>11</v>
      </c>
      <c r="V19" s="19">
        <f t="shared" si="3"/>
        <v>28562.700964630221</v>
      </c>
      <c r="W19" s="19">
        <f t="shared" si="1"/>
        <v>20528.735632183907</v>
      </c>
      <c r="X19" s="19">
        <f t="shared" si="1"/>
        <v>17560.439560439565</v>
      </c>
      <c r="Y19" s="19">
        <f t="shared" si="1"/>
        <v>13723.514211886302</v>
      </c>
      <c r="Z19" s="19">
        <f t="shared" si="1"/>
        <v>9900.7263922518159</v>
      </c>
      <c r="AA19" s="19">
        <f t="shared" si="1"/>
        <v>12493.670886075948</v>
      </c>
      <c r="AB19" s="19">
        <f t="shared" si="1"/>
        <v>14357.702349869451</v>
      </c>
      <c r="AC19" s="19">
        <f t="shared" si="1"/>
        <v>14842.105263157895</v>
      </c>
    </row>
    <row r="20" spans="1:29" x14ac:dyDescent="0.25">
      <c r="A20" s="20">
        <v>12</v>
      </c>
      <c r="B20" s="2">
        <f>'Calibration 2.0'!B21</f>
        <v>1.06</v>
      </c>
      <c r="C20" s="2">
        <f>'Calibration 2.0'!C21</f>
        <v>0.87</v>
      </c>
      <c r="D20" s="2">
        <f>'Calibration 2.0'!D21</f>
        <v>2.2400000000000002</v>
      </c>
      <c r="E20" s="2">
        <f>'Calibration 2.0'!E21</f>
        <v>0.87</v>
      </c>
      <c r="F20" s="2">
        <f>'Calibration 2.0'!F21</f>
        <v>2.08</v>
      </c>
      <c r="G20" s="2">
        <f>'Calibration 2.0'!G21</f>
        <v>1.52</v>
      </c>
      <c r="H20" s="2">
        <f>'Calibration 2.0'!H21</f>
        <v>2.27</v>
      </c>
      <c r="I20" s="2">
        <f>'Calibration 2.0'!I21</f>
        <v>1.75</v>
      </c>
      <c r="K20" s="20">
        <v>12</v>
      </c>
      <c r="L20" s="19">
        <f t="shared" si="2"/>
        <v>12644.670050761422</v>
      </c>
      <c r="M20" s="19">
        <f t="shared" si="0"/>
        <v>9900.7263922518159</v>
      </c>
      <c r="N20" s="19">
        <f t="shared" si="0"/>
        <v>38144.927536231895</v>
      </c>
      <c r="O20" s="19">
        <f t="shared" si="0"/>
        <v>9900.7263922518159</v>
      </c>
      <c r="P20" s="19">
        <f t="shared" si="0"/>
        <v>33479.452054794521</v>
      </c>
      <c r="Q20" s="19">
        <f t="shared" si="0"/>
        <v>20528.735632183907</v>
      </c>
      <c r="R20" s="19">
        <f t="shared" si="0"/>
        <v>39080.586080586079</v>
      </c>
      <c r="S20" s="19">
        <f t="shared" si="0"/>
        <v>25307.692307692309</v>
      </c>
      <c r="U20" s="20">
        <v>12</v>
      </c>
      <c r="V20" s="19">
        <f t="shared" si="3"/>
        <v>12644.670050761422</v>
      </c>
      <c r="W20" s="19">
        <f t="shared" si="1"/>
        <v>9900.7263922518159</v>
      </c>
      <c r="X20" s="19">
        <f t="shared" si="1"/>
        <v>38144.927536231895</v>
      </c>
      <c r="Y20" s="19">
        <f t="shared" si="1"/>
        <v>9900.7263922518159</v>
      </c>
      <c r="Z20" s="19">
        <f t="shared" si="1"/>
        <v>33479.452054794521</v>
      </c>
      <c r="AA20" s="19">
        <f t="shared" si="1"/>
        <v>20528.735632183907</v>
      </c>
      <c r="AB20" s="19">
        <f t="shared" si="1"/>
        <v>39080.586080586079</v>
      </c>
      <c r="AC20" s="19">
        <f t="shared" si="1"/>
        <v>25307.692307692309</v>
      </c>
    </row>
    <row r="21" spans="1:29" ht="15.75" thickBot="1" x14ac:dyDescent="0.3">
      <c r="A21" s="21">
        <v>13</v>
      </c>
      <c r="B21" s="2">
        <f>'Calibration 2.0'!B22</f>
        <v>1.36</v>
      </c>
      <c r="C21" s="2">
        <f>'Calibration 2.0'!C22</f>
        <v>1.53</v>
      </c>
      <c r="D21" s="2">
        <f>'Calibration 2.0'!D22</f>
        <v>3.3</v>
      </c>
      <c r="E21" s="2">
        <f>'Calibration 2.0'!E22</f>
        <v>1.03</v>
      </c>
      <c r="F21" s="2">
        <f>'Calibration 2.0'!F22</f>
        <v>1.1299999999999999</v>
      </c>
      <c r="G21" s="2">
        <f>'Calibration 2.0'!G22</f>
        <v>1.25</v>
      </c>
      <c r="H21" s="2">
        <f>'Calibration 2.0'!H22</f>
        <v>1.0900000000000001</v>
      </c>
      <c r="I21" s="2">
        <f>'Calibration 2.0'!I22</f>
        <v>1.1100000000000001</v>
      </c>
      <c r="K21" s="21">
        <v>13</v>
      </c>
      <c r="L21" s="19">
        <f t="shared" si="2"/>
        <v>17560.439560439565</v>
      </c>
      <c r="M21" s="19">
        <f t="shared" si="0"/>
        <v>20723.34293948127</v>
      </c>
      <c r="N21" s="19">
        <f t="shared" si="0"/>
        <v>91235.294117647049</v>
      </c>
      <c r="O21" s="19">
        <f t="shared" si="0"/>
        <v>12193.954659949623</v>
      </c>
      <c r="P21" s="19">
        <f t="shared" si="0"/>
        <v>13723.514211886302</v>
      </c>
      <c r="Q21" s="19">
        <f t="shared" si="0"/>
        <v>15666.666666666666</v>
      </c>
      <c r="R21" s="19">
        <f t="shared" si="0"/>
        <v>13102.301790281332</v>
      </c>
      <c r="S21" s="19">
        <f t="shared" si="0"/>
        <v>13411.311053984578</v>
      </c>
      <c r="U21" s="21">
        <v>13</v>
      </c>
      <c r="V21" s="19">
        <f t="shared" si="3"/>
        <v>17560.439560439565</v>
      </c>
      <c r="W21" s="19">
        <f t="shared" si="1"/>
        <v>20723.34293948127</v>
      </c>
      <c r="X21" s="19">
        <f t="shared" si="1"/>
        <v>91235.294117647049</v>
      </c>
      <c r="Y21" s="19">
        <f t="shared" si="1"/>
        <v>12193.954659949623</v>
      </c>
      <c r="Z21" s="19">
        <f t="shared" si="1"/>
        <v>13723.514211886302</v>
      </c>
      <c r="AA21" s="19">
        <f t="shared" si="1"/>
        <v>15666.666666666666</v>
      </c>
      <c r="AB21" s="19">
        <f t="shared" si="1"/>
        <v>13102.301790281332</v>
      </c>
      <c r="AC21" s="19">
        <f t="shared" si="1"/>
        <v>13411.311053984578</v>
      </c>
    </row>
    <row r="22" spans="1:29" ht="15.75" thickBot="1" x14ac:dyDescent="0.3"/>
    <row r="23" spans="1:29" customFormat="1" ht="15.75" thickBot="1" x14ac:dyDescent="0.3">
      <c r="A23" s="5" t="s">
        <v>2</v>
      </c>
      <c r="B23" s="6" t="s">
        <v>30</v>
      </c>
      <c r="C23" s="6"/>
      <c r="D23" s="6"/>
      <c r="E23" s="6"/>
      <c r="F23" s="6"/>
      <c r="G23" s="6"/>
      <c r="H23" s="6"/>
      <c r="I23" s="7"/>
      <c r="K23" s="8"/>
      <c r="L23" s="6" t="s">
        <v>32</v>
      </c>
      <c r="M23" s="6"/>
      <c r="N23" s="6"/>
      <c r="O23" s="6"/>
      <c r="P23" s="6"/>
      <c r="Q23" s="6"/>
      <c r="R23" s="6"/>
      <c r="S23" s="7"/>
      <c r="U23" s="23"/>
      <c r="V23" s="24" t="s">
        <v>16</v>
      </c>
      <c r="W23" s="24"/>
      <c r="X23" s="24"/>
      <c r="Y23" s="24"/>
      <c r="Z23" s="24"/>
      <c r="AA23" s="24"/>
      <c r="AB23" s="24"/>
      <c r="AC23" s="25"/>
    </row>
    <row r="24" spans="1:29" customFormat="1" ht="15.75" thickBot="1" x14ac:dyDescent="0.3">
      <c r="A24" s="9"/>
      <c r="B24" s="10" t="s">
        <v>5</v>
      </c>
      <c r="C24" s="11">
        <v>43543</v>
      </c>
      <c r="D24" s="11"/>
      <c r="E24" s="12"/>
      <c r="F24" s="12"/>
      <c r="G24" s="12"/>
      <c r="H24" s="12"/>
      <c r="I24" s="13"/>
      <c r="K24" s="9"/>
      <c r="L24" s="12"/>
      <c r="M24" s="12"/>
      <c r="N24" s="12"/>
      <c r="O24" s="12"/>
      <c r="P24" s="12"/>
      <c r="Q24" s="12"/>
      <c r="R24" s="12"/>
      <c r="S24" s="13"/>
      <c r="U24" s="26"/>
      <c r="V24" s="10" t="s">
        <v>5</v>
      </c>
      <c r="W24" s="27">
        <v>43543</v>
      </c>
      <c r="X24" s="12"/>
      <c r="Y24" s="12"/>
      <c r="Z24" s="12"/>
      <c r="AA24" s="12"/>
      <c r="AB24" s="12"/>
      <c r="AC24" s="13"/>
    </row>
    <row r="25" spans="1:29" customFormat="1" ht="15.75" customHeight="1" thickBot="1" x14ac:dyDescent="0.3">
      <c r="A25" s="14"/>
      <c r="B25" s="15" t="s">
        <v>6</v>
      </c>
      <c r="C25" s="16" t="s">
        <v>7</v>
      </c>
      <c r="D25" s="16" t="s">
        <v>8</v>
      </c>
      <c r="E25" s="16" t="s">
        <v>9</v>
      </c>
      <c r="F25" s="16" t="s">
        <v>10</v>
      </c>
      <c r="G25" s="16" t="s">
        <v>11</v>
      </c>
      <c r="H25" s="16" t="s">
        <v>12</v>
      </c>
      <c r="I25" s="17" t="s">
        <v>13</v>
      </c>
      <c r="K25" s="14"/>
      <c r="L25" s="15" t="s">
        <v>6</v>
      </c>
      <c r="M25" s="16" t="s">
        <v>7</v>
      </c>
      <c r="N25" s="16" t="s">
        <v>8</v>
      </c>
      <c r="O25" s="16" t="s">
        <v>9</v>
      </c>
      <c r="P25" s="16" t="s">
        <v>10</v>
      </c>
      <c r="Q25" s="16" t="s">
        <v>11</v>
      </c>
      <c r="R25" s="16" t="s">
        <v>12</v>
      </c>
      <c r="S25" s="17" t="s">
        <v>13</v>
      </c>
      <c r="U25" s="14"/>
      <c r="V25" s="15" t="s">
        <v>6</v>
      </c>
      <c r="W25" s="16" t="s">
        <v>7</v>
      </c>
      <c r="X25" s="16" t="s">
        <v>8</v>
      </c>
      <c r="Y25" s="16" t="s">
        <v>9</v>
      </c>
      <c r="Z25" s="16" t="s">
        <v>10</v>
      </c>
      <c r="AA25" s="16" t="s">
        <v>11</v>
      </c>
      <c r="AB25" s="16" t="s">
        <v>12</v>
      </c>
      <c r="AC25" s="17" t="s">
        <v>13</v>
      </c>
    </row>
    <row r="26" spans="1:29" customFormat="1" x14ac:dyDescent="0.25">
      <c r="A26" s="18">
        <v>1</v>
      </c>
      <c r="B26" s="31">
        <f>'Calibration 2.0'!B49</f>
        <v>-0.55000000000000004</v>
      </c>
      <c r="C26" s="31">
        <f>'Calibration 2.0'!C49</f>
        <v>-0.47</v>
      </c>
      <c r="D26" s="31">
        <f>'Calibration 2.0'!D49</f>
        <v>-0.77000000000000013</v>
      </c>
      <c r="E26" s="31">
        <f>'Calibration 2.0'!E49</f>
        <v>-0.97000000000000008</v>
      </c>
      <c r="F26" s="31">
        <f>'Calibration 2.0'!F49</f>
        <v>-1.53</v>
      </c>
      <c r="G26" s="31">
        <f>'Calibration 2.0'!G49</f>
        <v>-1.1299999999999999</v>
      </c>
      <c r="H26" s="31">
        <f>'Calibration 2.0'!H49</f>
        <v>-0.59999999999999987</v>
      </c>
      <c r="I26" s="31">
        <f>'Calibration 2.0'!I49</f>
        <v>-0.37</v>
      </c>
      <c r="K26" s="18">
        <v>1</v>
      </c>
      <c r="L26" s="19">
        <f>'Calibration 2.0'!L49</f>
        <v>-4657.6576576576581</v>
      </c>
      <c r="M26" s="19">
        <f>'Calibration 2.0'!M49</f>
        <v>-4038.3912248628885</v>
      </c>
      <c r="N26" s="19">
        <f>'Calibration 2.0'!N49</f>
        <v>-6272.097053726171</v>
      </c>
      <c r="O26" s="19">
        <f>'Calibration 2.0'!O49</f>
        <v>-7636.5159128978239</v>
      </c>
      <c r="P26" s="19">
        <f>'Calibration 2.0'!P49</f>
        <v>-11012.251148545176</v>
      </c>
      <c r="Q26" s="19">
        <f>'Calibration 2.0'!Q49</f>
        <v>-8663.9477977161496</v>
      </c>
      <c r="R26" s="19">
        <f>'Calibration 2.0'!R49</f>
        <v>-5035.7142857142844</v>
      </c>
      <c r="S26" s="19">
        <f>'Calibration 2.0'!S49</f>
        <v>-3238.3612662942273</v>
      </c>
      <c r="U26" s="18">
        <v>1</v>
      </c>
      <c r="V26" s="19">
        <f>'Calibration 2.0'!V49</f>
        <v>-130.83308027128251</v>
      </c>
      <c r="W26" s="19">
        <f>'Calibration 2.0'!W49</f>
        <v>-113.43795575457551</v>
      </c>
      <c r="X26" s="19">
        <f>'Calibration 2.0'!X49</f>
        <v>-176.18250150916211</v>
      </c>
      <c r="Y26" s="19">
        <f>'Calibration 2.0'!Y49</f>
        <v>-214.50887395780404</v>
      </c>
      <c r="Z26" s="19">
        <f>'Calibration 2.0'!Z49</f>
        <v>-309.33289743104427</v>
      </c>
      <c r="AA26" s="19">
        <f>'Calibration 2.0'!AA49</f>
        <v>-243.36932016056599</v>
      </c>
      <c r="AB26" s="19">
        <f>'Calibration 2.0'!AB49</f>
        <v>-141.45264847512036</v>
      </c>
      <c r="AC26" s="19">
        <f>'Calibration 2.0'!AC49</f>
        <v>-90.965204109388409</v>
      </c>
    </row>
    <row r="27" spans="1:29" customFormat="1" x14ac:dyDescent="0.25">
      <c r="A27" s="20">
        <v>2</v>
      </c>
      <c r="B27" s="31">
        <f>'Calibration 2.0'!B50</f>
        <v>-0.65999999999999992</v>
      </c>
      <c r="C27" s="31">
        <f>'Calibration 2.0'!C50</f>
        <v>-1.04</v>
      </c>
      <c r="D27" s="31">
        <f>'Calibration 2.0'!D50</f>
        <v>-1.1400000000000001</v>
      </c>
      <c r="E27" s="31">
        <f>'Calibration 2.0'!E50</f>
        <v>-0.8899999999999999</v>
      </c>
      <c r="F27" s="31">
        <f>'Calibration 2.0'!F50</f>
        <v>-1.46</v>
      </c>
      <c r="G27" s="31">
        <f>'Calibration 2.0'!G50</f>
        <v>-0.83000000000000007</v>
      </c>
      <c r="H27" s="31">
        <f>'Calibration 2.0'!H50</f>
        <v>-1.3599999999999999</v>
      </c>
      <c r="I27" s="31">
        <f>'Calibration 2.0'!I50</f>
        <v>-0.23999999999999988</v>
      </c>
      <c r="K27" s="20">
        <v>2</v>
      </c>
      <c r="L27" s="19">
        <f>'Calibration 2.0'!L50</f>
        <v>-5480.5653710247343</v>
      </c>
      <c r="M27" s="19">
        <f>'Calibration 2.0'!M50</f>
        <v>-8092.7152317880791</v>
      </c>
      <c r="N27" s="19">
        <f>'Calibration 2.0'!N50</f>
        <v>-8726.3843648208476</v>
      </c>
      <c r="O27" s="19">
        <f>'Calibration 2.0'!O50</f>
        <v>-7101.8675721561958</v>
      </c>
      <c r="P27" s="19">
        <f>'Calibration 2.0'!P50</f>
        <v>-10622.291021671826</v>
      </c>
      <c r="Q27" s="19">
        <f>'Calibration 2.0'!Q50</f>
        <v>-6691.252144082333</v>
      </c>
      <c r="R27" s="19">
        <f>'Calibration 2.0'!R50</f>
        <v>-10050.314465408805</v>
      </c>
      <c r="S27" s="19">
        <f>'Calibration 2.0'!S50</f>
        <v>-2152.6717557251895</v>
      </c>
      <c r="U27" s="20">
        <v>2</v>
      </c>
      <c r="V27" s="19">
        <f>'Calibration 2.0'!V50</f>
        <v>-153.94846547822286</v>
      </c>
      <c r="W27" s="19">
        <f>'Calibration 2.0'!W50</f>
        <v>-227.32346156708087</v>
      </c>
      <c r="X27" s="19">
        <f>'Calibration 2.0'!X50</f>
        <v>-245.12315631519235</v>
      </c>
      <c r="Y27" s="19">
        <f>'Calibration 2.0'!Y50</f>
        <v>-199.49066213921898</v>
      </c>
      <c r="Z27" s="19">
        <f>'Calibration 2.0'!Z50</f>
        <v>-298.37896128291646</v>
      </c>
      <c r="AA27" s="19">
        <f>'Calibration 2.0'!AA50</f>
        <v>-187.95652090118912</v>
      </c>
      <c r="AB27" s="19">
        <f>'Calibration 2.0'!AB50</f>
        <v>-282.31220408451696</v>
      </c>
      <c r="AC27" s="19">
        <f>'Calibration 2.0'!AC50</f>
        <v>-60.468307745089589</v>
      </c>
    </row>
    <row r="28" spans="1:29" customFormat="1" x14ac:dyDescent="0.25">
      <c r="A28" s="20">
        <v>3</v>
      </c>
      <c r="B28" s="31">
        <f>'Calibration 2.0'!B51</f>
        <v>-0.98000000000000009</v>
      </c>
      <c r="C28" s="31">
        <f>'Calibration 2.0'!C51</f>
        <v>-0.65</v>
      </c>
      <c r="D28" s="31">
        <f>'Calibration 2.0'!D51</f>
        <v>-1.6099999999999999</v>
      </c>
      <c r="E28" s="31">
        <f>'Calibration 2.0'!E51</f>
        <v>-1.7799999999999998</v>
      </c>
      <c r="F28" s="31">
        <f>'Calibration 2.0'!F51</f>
        <v>-2.0499999999999998</v>
      </c>
      <c r="G28" s="31">
        <f>'Calibration 2.0'!G51</f>
        <v>-0.54</v>
      </c>
      <c r="H28" s="31">
        <f>'Calibration 2.0'!H51</f>
        <v>-1.22</v>
      </c>
      <c r="I28" s="31">
        <f>'Calibration 2.0'!I51</f>
        <v>-0.59000000000000008</v>
      </c>
      <c r="K28" s="20">
        <v>3</v>
      </c>
      <c r="L28" s="19">
        <f>'Calibration 2.0'!L51</f>
        <v>-7702.3411371237462</v>
      </c>
      <c r="M28" s="19">
        <f>'Calibration 2.0'!M51</f>
        <v>-5407.0796460176989</v>
      </c>
      <c r="N28" s="19">
        <f>'Calibration 2.0'!N51</f>
        <v>-11447.806354009079</v>
      </c>
      <c r="O28" s="19">
        <f>'Calibration 2.0'!O51</f>
        <v>-12339.233038348082</v>
      </c>
      <c r="P28" s="19">
        <f>'Calibration 2.0'!P51</f>
        <v>-13666.666666666664</v>
      </c>
      <c r="Q28" s="19">
        <f>'Calibration 2.0'!Q51</f>
        <v>-4581.2274368231047</v>
      </c>
      <c r="R28" s="19">
        <f>'Calibration 2.0'!R51</f>
        <v>-9218.6495176848875</v>
      </c>
      <c r="S28" s="19">
        <f>'Calibration 2.0'!S51</f>
        <v>-4960.6440071556362</v>
      </c>
      <c r="U28" s="20">
        <v>3</v>
      </c>
      <c r="V28" s="19">
        <f>'Calibration 2.0'!V51</f>
        <v>-216.35789711021758</v>
      </c>
      <c r="W28" s="19">
        <f>'Calibration 2.0'!W51</f>
        <v>-151.88425971959828</v>
      </c>
      <c r="X28" s="19">
        <f>'Calibration 2.0'!X51</f>
        <v>-321.56759421373818</v>
      </c>
      <c r="Y28" s="19">
        <f>'Calibration 2.0'!Y51</f>
        <v>-346.60766961651916</v>
      </c>
      <c r="Z28" s="19">
        <f>'Calibration 2.0'!Z51</f>
        <v>-383.89513108614221</v>
      </c>
      <c r="AA28" s="19">
        <f>'Calibration 2.0'!AA51</f>
        <v>-128.68616395570518</v>
      </c>
      <c r="AB28" s="19">
        <f>'Calibration 2.0'!AB51</f>
        <v>-258.95082914845187</v>
      </c>
      <c r="AC28" s="19">
        <f>'Calibration 2.0'!AC51</f>
        <v>-139.34393278527068</v>
      </c>
    </row>
    <row r="29" spans="1:29" customFormat="1" x14ac:dyDescent="0.25">
      <c r="A29" s="20">
        <v>4</v>
      </c>
      <c r="B29" s="31">
        <f>'Calibration 2.0'!B52</f>
        <v>-0.57000000000000006</v>
      </c>
      <c r="C29" s="31">
        <f>'Calibration 2.0'!C52</f>
        <v>-0.71</v>
      </c>
      <c r="D29" s="31">
        <f>'Calibration 2.0'!D52</f>
        <v>-4.5500000000000007</v>
      </c>
      <c r="E29" s="31">
        <f>'Calibration 2.0'!E52</f>
        <v>-0.78000000000000025</v>
      </c>
      <c r="F29" s="31">
        <f>'Calibration 2.0'!F52</f>
        <v>-0.47000000000000008</v>
      </c>
      <c r="G29" s="31">
        <f>'Calibration 2.0'!G52</f>
        <v>-0.29000000000000004</v>
      </c>
      <c r="H29" s="31">
        <f>'Calibration 2.0'!H52</f>
        <v>-0.91000000000000014</v>
      </c>
      <c r="I29" s="31">
        <f>'Calibration 2.0'!I52</f>
        <v>-0.33000000000000007</v>
      </c>
      <c r="K29" s="20">
        <v>4</v>
      </c>
      <c r="L29" s="19">
        <f>'Calibration 2.0'!L52</f>
        <v>-4809.6947935368044</v>
      </c>
      <c r="M29" s="19">
        <f>'Calibration 2.0'!M52</f>
        <v>-5844.1330998248686</v>
      </c>
      <c r="N29" s="19">
        <f>'Calibration 2.0'!N52</f>
        <v>-22392.670157068063</v>
      </c>
      <c r="O29" s="19">
        <f>'Calibration 2.0'!O52</f>
        <v>-6342.5605536332205</v>
      </c>
      <c r="P29" s="19">
        <f>'Calibration 2.0'!P52</f>
        <v>-4038.3912248628894</v>
      </c>
      <c r="Q29" s="19">
        <f>'Calibration 2.0'!Q52</f>
        <v>-2576.5595463137997</v>
      </c>
      <c r="R29" s="19">
        <f>'Calibration 2.0'!R52</f>
        <v>-7236.88663282572</v>
      </c>
      <c r="S29" s="19">
        <f>'Calibration 2.0'!S52</f>
        <v>-2909.9437148217644</v>
      </c>
      <c r="U29" s="20">
        <v>4</v>
      </c>
      <c r="V29" s="19">
        <f>'Calibration 2.0'!V52</f>
        <v>-135.10378633530348</v>
      </c>
      <c r="W29" s="19">
        <f>'Calibration 2.0'!W52</f>
        <v>-164.16104212991203</v>
      </c>
      <c r="X29" s="19">
        <f>'Calibration 2.0'!X52</f>
        <v>-629.00758868168714</v>
      </c>
      <c r="Y29" s="19">
        <f>'Calibration 2.0'!Y52</f>
        <v>-178.16181330430393</v>
      </c>
      <c r="Z29" s="19">
        <f>'Calibration 2.0'!Z52</f>
        <v>-113.43795575457554</v>
      </c>
      <c r="AA29" s="19">
        <f>'Calibration 2.0'!AA52</f>
        <v>-72.375268154882008</v>
      </c>
      <c r="AB29" s="19">
        <f>'Calibration 2.0'!AB52</f>
        <v>-203.28333238274493</v>
      </c>
      <c r="AC29" s="19">
        <f>'Calibration 2.0'!AC52</f>
        <v>-81.739991989375397</v>
      </c>
    </row>
    <row r="30" spans="1:29" customFormat="1" x14ac:dyDescent="0.25">
      <c r="A30" s="20">
        <v>5</v>
      </c>
      <c r="B30" s="31">
        <f>'Calibration 2.0'!B53</f>
        <v>-0.87000000000000011</v>
      </c>
      <c r="C30" s="31">
        <f>'Calibration 2.0'!C53</f>
        <v>-0.43</v>
      </c>
      <c r="D30" s="31">
        <f>'Calibration 2.0'!D53</f>
        <v>-3.42</v>
      </c>
      <c r="E30" s="31">
        <f>'Calibration 2.0'!E53</f>
        <v>-0.58000000000000007</v>
      </c>
      <c r="F30" s="31">
        <f>'Calibration 2.0'!F53</f>
        <v>-0.73000000000000009</v>
      </c>
      <c r="G30" s="31">
        <f>'Calibration 2.0'!G53</f>
        <v>-0.30999999999999994</v>
      </c>
      <c r="H30" s="31">
        <f>'Calibration 2.0'!H53</f>
        <v>-0.77</v>
      </c>
      <c r="I30" s="31">
        <f>'Calibration 2.0'!I53</f>
        <v>-0.14000000000000001</v>
      </c>
      <c r="K30" s="20">
        <v>5</v>
      </c>
      <c r="L30" s="19">
        <f>'Calibration 2.0'!L53</f>
        <v>-6965.9284497444642</v>
      </c>
      <c r="M30" s="19">
        <f>'Calibration 2.0'!M53</f>
        <v>-3721.9152854511972</v>
      </c>
      <c r="N30" s="19">
        <f>'Calibration 2.0'!N53</f>
        <v>-19090.261282660333</v>
      </c>
      <c r="O30" s="19">
        <f>'Calibration 2.0'!O53</f>
        <v>-4885.3046594982088</v>
      </c>
      <c r="P30" s="19">
        <f>'Calibration 2.0'!P53</f>
        <v>-5987.7835951134384</v>
      </c>
      <c r="Q30" s="19">
        <f>'Calibration 2.0'!Q53</f>
        <v>-2743.8794726930319</v>
      </c>
      <c r="R30" s="19">
        <f>'Calibration 2.0'!R53</f>
        <v>-6272.0970537261701</v>
      </c>
      <c r="S30" s="19">
        <f>'Calibration 2.0'!S53</f>
        <v>-1280.1556420233467</v>
      </c>
      <c r="U30" s="20">
        <v>5</v>
      </c>
      <c r="V30" s="19">
        <f>'Calibration 2.0'!V53</f>
        <v>-195.67214746473212</v>
      </c>
      <c r="W30" s="19">
        <f>'Calibration 2.0'!W53</f>
        <v>-104.54818217559543</v>
      </c>
      <c r="X30" s="19">
        <f>'Calibration 2.0'!X53</f>
        <v>-536.24329445675085</v>
      </c>
      <c r="Y30" s="19">
        <f>'Calibration 2.0'!Y53</f>
        <v>-137.22765897466877</v>
      </c>
      <c r="Z30" s="19">
        <f>'Calibration 2.0'!Z53</f>
        <v>-168.19616840206288</v>
      </c>
      <c r="AA30" s="19">
        <f>'Calibration 2.0'!AA53</f>
        <v>-77.07526608688292</v>
      </c>
      <c r="AB30" s="19">
        <f>'Calibration 2.0'!AB53</f>
        <v>-176.18250150916208</v>
      </c>
      <c r="AC30" s="19">
        <f>'Calibration 2.0'!AC53</f>
        <v>-35.959428146723219</v>
      </c>
    </row>
    <row r="31" spans="1:29" customFormat="1" x14ac:dyDescent="0.25">
      <c r="A31" s="20">
        <v>6</v>
      </c>
      <c r="B31" s="31">
        <f>'Calibration 2.0'!B54</f>
        <v>-1.1700000000000002</v>
      </c>
      <c r="C31" s="31">
        <f>'Calibration 2.0'!C54</f>
        <v>-0.77</v>
      </c>
      <c r="D31" s="31">
        <f>'Calibration 2.0'!D54</f>
        <v>-1.25</v>
      </c>
      <c r="E31" s="31">
        <f>'Calibration 2.0'!E54</f>
        <v>-0.54</v>
      </c>
      <c r="F31" s="31">
        <f>'Calibration 2.0'!F54</f>
        <v>-0.63</v>
      </c>
      <c r="G31" s="31">
        <f>'Calibration 2.0'!G54</f>
        <v>-0.53</v>
      </c>
      <c r="H31" s="31">
        <f>'Calibration 2.0'!H54</f>
        <v>-0.15999999999999998</v>
      </c>
      <c r="I31" s="31">
        <f>'Calibration 2.0'!I54</f>
        <v>-0.14000000000000001</v>
      </c>
      <c r="K31" s="20">
        <v>6</v>
      </c>
      <c r="L31" s="19">
        <f>'Calibration 2.0'!L54</f>
        <v>-8912.4797406807138</v>
      </c>
      <c r="M31" s="19">
        <f>'Calibration 2.0'!M54</f>
        <v>-6272.0970537261701</v>
      </c>
      <c r="N31" s="19">
        <f>'Calibration 2.0'!N54</f>
        <v>-9400</v>
      </c>
      <c r="O31" s="19">
        <f>'Calibration 2.0'!O54</f>
        <v>-4581.2274368231047</v>
      </c>
      <c r="P31" s="19">
        <f>'Calibration 2.0'!P54</f>
        <v>-5259.3250444049736</v>
      </c>
      <c r="Q31" s="19">
        <f>'Calibration 2.0'!Q54</f>
        <v>-4504.5207956600361</v>
      </c>
      <c r="R31" s="19">
        <f>'Calibration 2.0'!R54</f>
        <v>-1457.364341085271</v>
      </c>
      <c r="S31" s="19">
        <f>'Calibration 2.0'!S54</f>
        <v>-1280.1556420233467</v>
      </c>
      <c r="U31" s="20">
        <v>6</v>
      </c>
      <c r="V31" s="19">
        <f>'Calibration 2.0'!V54</f>
        <v>-250.3505545135032</v>
      </c>
      <c r="W31" s="19">
        <f>'Calibration 2.0'!W54</f>
        <v>-176.18250150916208</v>
      </c>
      <c r="X31" s="19">
        <f>'Calibration 2.0'!X54</f>
        <v>-264.04494382022472</v>
      </c>
      <c r="Y31" s="19">
        <f>'Calibration 2.0'!Y54</f>
        <v>-128.68616395570518</v>
      </c>
      <c r="Z31" s="19">
        <f>'Calibration 2.0'!Z54</f>
        <v>-147.73384956193746</v>
      </c>
      <c r="AA31" s="19">
        <f>'Calibration 2.0'!AA54</f>
        <v>-126.53148302415832</v>
      </c>
      <c r="AB31" s="19">
        <f>'Calibration 2.0'!AB54</f>
        <v>-40.937200592282892</v>
      </c>
      <c r="AC31" s="19">
        <f>'Calibration 2.0'!AC54</f>
        <v>-35.959428146723219</v>
      </c>
    </row>
    <row r="32" spans="1:29" customFormat="1" x14ac:dyDescent="0.25">
      <c r="A32" s="20">
        <v>7</v>
      </c>
      <c r="B32" s="31">
        <f>'Calibration 2.0'!B55</f>
        <v>-0.29000000000000004</v>
      </c>
      <c r="C32" s="31">
        <f>'Calibration 2.0'!C55</f>
        <v>-0.47</v>
      </c>
      <c r="D32" s="31">
        <f>'Calibration 2.0'!D55</f>
        <v>-0.52</v>
      </c>
      <c r="E32" s="31">
        <f>'Calibration 2.0'!E55</f>
        <v>-0.49</v>
      </c>
      <c r="F32" s="31">
        <f>'Calibration 2.0'!F55</f>
        <v>-0.37000000000000005</v>
      </c>
      <c r="G32" s="31">
        <f>'Calibration 2.0'!G55</f>
        <v>-0.45999999999999996</v>
      </c>
      <c r="H32" s="31">
        <f>'Calibration 2.0'!H55</f>
        <v>-0.9900000000000001</v>
      </c>
      <c r="I32" s="31">
        <f>'Calibration 2.0'!I55</f>
        <v>-0.49</v>
      </c>
      <c r="K32" s="20">
        <v>7</v>
      </c>
      <c r="L32" s="19">
        <f>'Calibration 2.0'!L55</f>
        <v>-2576.5595463137997</v>
      </c>
      <c r="M32" s="19">
        <f>'Calibration 2.0'!M55</f>
        <v>-4038.3912248628885</v>
      </c>
      <c r="N32" s="19">
        <f>'Calibration 2.0'!N55</f>
        <v>-4427.536231884058</v>
      </c>
      <c r="O32" s="19">
        <f>'Calibration 2.0'!O55</f>
        <v>-4194.8998178506372</v>
      </c>
      <c r="P32" s="19">
        <f>'Calibration 2.0'!P55</f>
        <v>-3238.3612662942278</v>
      </c>
      <c r="Q32" s="19">
        <f>'Calibration 2.0'!Q55</f>
        <v>-3959.7069597069599</v>
      </c>
      <c r="R32" s="19">
        <f>'Calibration 2.0'!R55</f>
        <v>-7767.9465776293837</v>
      </c>
      <c r="S32" s="19">
        <f>'Calibration 2.0'!S55</f>
        <v>-4194.8998178506372</v>
      </c>
      <c r="U32" s="20">
        <v>7</v>
      </c>
      <c r="V32" s="19">
        <f>'Calibration 2.0'!V55</f>
        <v>-72.375268154882008</v>
      </c>
      <c r="W32" s="19">
        <f>'Calibration 2.0'!W55</f>
        <v>-113.43795575457551</v>
      </c>
      <c r="X32" s="19">
        <f>'Calibration 2.0'!X55</f>
        <v>-124.36899527764207</v>
      </c>
      <c r="Y32" s="19">
        <f>'Calibration 2.0'!Y55</f>
        <v>-117.83426454636621</v>
      </c>
      <c r="Z32" s="19">
        <f>'Calibration 2.0'!Z55</f>
        <v>-90.965204109388424</v>
      </c>
      <c r="AA32" s="19">
        <f>'Calibration 2.0'!AA55</f>
        <v>-111.22772358727416</v>
      </c>
      <c r="AB32" s="19">
        <f>'Calibration 2.0'!AB55</f>
        <v>-218.20074656262312</v>
      </c>
      <c r="AC32" s="19">
        <f>'Calibration 2.0'!AC55</f>
        <v>-117.83426454636621</v>
      </c>
    </row>
    <row r="33" spans="1:29" customFormat="1" x14ac:dyDescent="0.25">
      <c r="A33" s="20">
        <v>8</v>
      </c>
      <c r="B33" s="31">
        <f>'Calibration 2.0'!B56</f>
        <v>-0.58000000000000007</v>
      </c>
      <c r="C33" s="31">
        <f>'Calibration 2.0'!C56</f>
        <v>-0.64999999999999991</v>
      </c>
      <c r="D33" s="31">
        <f>'Calibration 2.0'!D56</f>
        <v>-4.4000000000000004</v>
      </c>
      <c r="E33" s="31">
        <f>'Calibration 2.0'!E56</f>
        <v>-1.07</v>
      </c>
      <c r="F33" s="31">
        <f>'Calibration 2.0'!F56</f>
        <v>-1.03</v>
      </c>
      <c r="G33" s="31">
        <f>'Calibration 2.0'!G56</f>
        <v>-0.8</v>
      </c>
      <c r="H33" s="31">
        <f>'Calibration 2.0'!H56</f>
        <v>-0.19999999999999996</v>
      </c>
      <c r="I33" s="31">
        <f>'Calibration 2.0'!I56</f>
        <v>-0.36</v>
      </c>
      <c r="K33" s="20">
        <v>8</v>
      </c>
      <c r="L33" s="19">
        <f>'Calibration 2.0'!L56</f>
        <v>-4885.3046594982088</v>
      </c>
      <c r="M33" s="19">
        <f>'Calibration 2.0'!M56</f>
        <v>-5407.079646017698</v>
      </c>
      <c r="N33" s="19">
        <f>'Calibration 2.0'!N56</f>
        <v>-22000.000000000004</v>
      </c>
      <c r="O33" s="19">
        <f>'Calibration 2.0'!O56</f>
        <v>-8285.0082372322904</v>
      </c>
      <c r="P33" s="19">
        <f>'Calibration 2.0'!P56</f>
        <v>-8028.1923714759532</v>
      </c>
      <c r="Q33" s="19">
        <f>'Calibration 2.0'!Q56</f>
        <v>-6482.7586206896558</v>
      </c>
      <c r="R33" s="19">
        <f>'Calibration 2.0'!R56</f>
        <v>-1807.6923076923072</v>
      </c>
      <c r="S33" s="19">
        <f>'Calibration 2.0'!S56</f>
        <v>-3156.7164179104475</v>
      </c>
      <c r="U33" s="20">
        <v>8</v>
      </c>
      <c r="V33" s="19">
        <f>'Calibration 2.0'!V56</f>
        <v>-137.22765897466877</v>
      </c>
      <c r="W33" s="19">
        <f>'Calibration 2.0'!W56</f>
        <v>-151.88425971959825</v>
      </c>
      <c r="X33" s="19">
        <f>'Calibration 2.0'!X56</f>
        <v>-617.97752808988776</v>
      </c>
      <c r="Y33" s="19">
        <f>'Calibration 2.0'!Y56</f>
        <v>-232.7249504840531</v>
      </c>
      <c r="Z33" s="19">
        <f>'Calibration 2.0'!Z56</f>
        <v>-225.51102167067285</v>
      </c>
      <c r="AA33" s="19">
        <f>'Calibration 2.0'!AA56</f>
        <v>-182.0999612553274</v>
      </c>
      <c r="AB33" s="19">
        <f>'Calibration 2.0'!AB56</f>
        <v>-50.777873811581657</v>
      </c>
      <c r="AC33" s="19">
        <f>'Calibration 2.0'!AC56</f>
        <v>-88.671809491866497</v>
      </c>
    </row>
    <row r="34" spans="1:29" customFormat="1" x14ac:dyDescent="0.25">
      <c r="A34" s="20">
        <v>9</v>
      </c>
      <c r="B34" s="31">
        <f>'Calibration 2.0'!B57</f>
        <v>-0.71</v>
      </c>
      <c r="C34" s="31">
        <f>'Calibration 2.0'!C57</f>
        <v>-1.1100000000000001</v>
      </c>
      <c r="D34" s="31">
        <f>'Calibration 2.0'!D57</f>
        <v>-0.35</v>
      </c>
      <c r="E34" s="31">
        <f>'Calibration 2.0'!E57</f>
        <v>-0.35999999999999993</v>
      </c>
      <c r="F34" s="31">
        <f>'Calibration 2.0'!F57</f>
        <v>-1.2399999999999998</v>
      </c>
      <c r="G34" s="31">
        <f>'Calibration 2.0'!G57</f>
        <v>-0.43999999999999995</v>
      </c>
      <c r="H34" s="31">
        <f>'Calibration 2.0'!H57</f>
        <v>-1.18</v>
      </c>
      <c r="I34" s="31">
        <f>'Calibration 2.0'!I57</f>
        <v>-0.38</v>
      </c>
      <c r="K34" s="20">
        <v>9</v>
      </c>
      <c r="L34" s="19">
        <f>'Calibration 2.0'!L57</f>
        <v>-5844.1330998248686</v>
      </c>
      <c r="M34" s="19">
        <f>'Calibration 2.0'!M57</f>
        <v>-8538.461538461539</v>
      </c>
      <c r="N34" s="19">
        <f>'Calibration 2.0'!N57</f>
        <v>-3074.766355140187</v>
      </c>
      <c r="O34" s="19">
        <f>'Calibration 2.0'!O57</f>
        <v>-3156.716417910447</v>
      </c>
      <c r="P34" s="19">
        <f>'Calibration 2.0'!P57</f>
        <v>-9339.743589743588</v>
      </c>
      <c r="Q34" s="19">
        <f>'Calibration 2.0'!Q57</f>
        <v>-3801.4705882352937</v>
      </c>
      <c r="R34" s="19">
        <f>'Calibration 2.0'!R57</f>
        <v>-8974.1100323624596</v>
      </c>
      <c r="S34" s="19">
        <f>'Calibration 2.0'!S57</f>
        <v>-3319.7026022304835</v>
      </c>
      <c r="U34" s="20">
        <v>9</v>
      </c>
      <c r="V34" s="19">
        <f>'Calibration 2.0'!V57</f>
        <v>-164.16104212991203</v>
      </c>
      <c r="W34" s="19">
        <f>'Calibration 2.0'!W57</f>
        <v>-239.84442523768368</v>
      </c>
      <c r="X34" s="19">
        <f>'Calibration 2.0'!X57</f>
        <v>-86.369841436522108</v>
      </c>
      <c r="Y34" s="19">
        <f>'Calibration 2.0'!Y57</f>
        <v>-88.671809491866483</v>
      </c>
      <c r="Z34" s="19">
        <f>'Calibration 2.0'!Z57</f>
        <v>-262.3523480265053</v>
      </c>
      <c r="AA34" s="19">
        <f>'Calibration 2.0'!AA57</f>
        <v>-106.78288169200263</v>
      </c>
      <c r="AB34" s="19">
        <f>'Calibration 2.0'!AB57</f>
        <v>-252.08174248209156</v>
      </c>
      <c r="AC34" s="19">
        <f>'Calibration 2.0'!AC57</f>
        <v>-93.250073096361888</v>
      </c>
    </row>
    <row r="35" spans="1:29" customFormat="1" x14ac:dyDescent="0.25">
      <c r="A35" s="20">
        <v>10</v>
      </c>
      <c r="B35" s="31">
        <f>'Calibration 2.0'!B58</f>
        <v>-1.1700000000000002</v>
      </c>
      <c r="C35" s="31">
        <f>'Calibration 2.0'!C58</f>
        <v>-1.2799999999999998</v>
      </c>
      <c r="D35" s="31">
        <f>'Calibration 2.0'!D58</f>
        <v>-1.26</v>
      </c>
      <c r="E35" s="31">
        <f>'Calibration 2.0'!E58</f>
        <v>-0.38</v>
      </c>
      <c r="F35" s="31">
        <f>'Calibration 2.0'!F58</f>
        <v>-0.71000000000000008</v>
      </c>
      <c r="G35" s="31">
        <f>'Calibration 2.0'!G58</f>
        <v>-1.39</v>
      </c>
      <c r="H35" s="31">
        <f>'Calibration 2.0'!H58</f>
        <v>-0.94</v>
      </c>
      <c r="I35" s="31">
        <f>'Calibration 2.0'!I58</f>
        <v>-0.15999999999999992</v>
      </c>
      <c r="K35" s="20">
        <v>10</v>
      </c>
      <c r="L35" s="19">
        <f>'Calibration 2.0'!L58</f>
        <v>-8912.4797406807138</v>
      </c>
      <c r="M35" s="19">
        <f>'Calibration 2.0'!M58</f>
        <v>-9579.617834394905</v>
      </c>
      <c r="N35" s="19">
        <f>'Calibration 2.0'!N58</f>
        <v>-9460.063897763579</v>
      </c>
      <c r="O35" s="19">
        <f>'Calibration 2.0'!O58</f>
        <v>-3319.7026022304835</v>
      </c>
      <c r="P35" s="19">
        <f>'Calibration 2.0'!P58</f>
        <v>-5844.1330998248686</v>
      </c>
      <c r="Q35" s="19">
        <f>'Calibration 2.0'!Q58</f>
        <v>-10223.787167449138</v>
      </c>
      <c r="R35" s="19">
        <f>'Calibration 2.0'!R58</f>
        <v>-7437.7104377104388</v>
      </c>
      <c r="S35" s="19">
        <f>'Calibration 2.0'!S58</f>
        <v>-1457.3643410852706</v>
      </c>
      <c r="U35" s="20">
        <v>10</v>
      </c>
      <c r="V35" s="19">
        <f>'Calibration 2.0'!V58</f>
        <v>-250.3505545135032</v>
      </c>
      <c r="W35" s="19">
        <f>'Calibration 2.0'!W58</f>
        <v>-269.09038860659842</v>
      </c>
      <c r="X35" s="19">
        <f>'Calibration 2.0'!X58</f>
        <v>-265.7321319596511</v>
      </c>
      <c r="Y35" s="19">
        <f>'Calibration 2.0'!Y58</f>
        <v>-93.250073096361888</v>
      </c>
      <c r="Z35" s="19">
        <f>'Calibration 2.0'!Z58</f>
        <v>-164.16104212991203</v>
      </c>
      <c r="AA35" s="19">
        <f>'Calibration 2.0'!AA58</f>
        <v>-287.18503279351512</v>
      </c>
      <c r="AB35" s="19">
        <f>'Calibration 2.0'!AB58</f>
        <v>-208.92445049748423</v>
      </c>
      <c r="AC35" s="19">
        <f>'Calibration 2.0'!AC58</f>
        <v>-40.937200592282878</v>
      </c>
    </row>
    <row r="36" spans="1:29" customFormat="1" x14ac:dyDescent="0.25">
      <c r="A36" s="20">
        <v>11</v>
      </c>
      <c r="B36" s="31">
        <f>'Calibration 2.0'!B59</f>
        <v>-1.5299999999999998</v>
      </c>
      <c r="C36" s="31">
        <f>'Calibration 2.0'!C59</f>
        <v>-0.99</v>
      </c>
      <c r="D36" s="31">
        <f>'Calibration 2.0'!D59</f>
        <v>-1.2200000000000002</v>
      </c>
      <c r="E36" s="31">
        <f>'Calibration 2.0'!E59</f>
        <v>-0.55999999999999994</v>
      </c>
      <c r="F36" s="31">
        <f>'Calibration 2.0'!F59</f>
        <v>-0.52</v>
      </c>
      <c r="G36" s="31">
        <f>'Calibration 2.0'!G59</f>
        <v>-0.65</v>
      </c>
      <c r="H36" s="31">
        <f>'Calibration 2.0'!H59</f>
        <v>-0.35999999999999988</v>
      </c>
      <c r="I36" s="31">
        <f>'Calibration 2.0'!I59</f>
        <v>-0.63</v>
      </c>
      <c r="K36" s="20">
        <v>11</v>
      </c>
      <c r="L36" s="19">
        <f>'Calibration 2.0'!L59</f>
        <v>-11012.251148545174</v>
      </c>
      <c r="M36" s="19">
        <f>'Calibration 2.0'!M59</f>
        <v>-7767.9465776293819</v>
      </c>
      <c r="N36" s="19">
        <f>'Calibration 2.0'!N59</f>
        <v>-9218.6495176848875</v>
      </c>
      <c r="O36" s="19">
        <f>'Calibration 2.0'!O59</f>
        <v>-4733.8129496402871</v>
      </c>
      <c r="P36" s="19">
        <f>'Calibration 2.0'!P59</f>
        <v>-4427.536231884058</v>
      </c>
      <c r="Q36" s="19">
        <f>'Calibration 2.0'!Q59</f>
        <v>-5407.0796460176989</v>
      </c>
      <c r="R36" s="19">
        <f>'Calibration 2.0'!R59</f>
        <v>-3156.7164179104466</v>
      </c>
      <c r="S36" s="19">
        <f>'Calibration 2.0'!S59</f>
        <v>-5259.3250444049736</v>
      </c>
      <c r="U36" s="20">
        <v>11</v>
      </c>
      <c r="V36" s="19">
        <f>'Calibration 2.0'!V59</f>
        <v>-309.33289743104422</v>
      </c>
      <c r="W36" s="19">
        <f>'Calibration 2.0'!W59</f>
        <v>-218.20074656262307</v>
      </c>
      <c r="X36" s="19">
        <f>'Calibration 2.0'!X59</f>
        <v>-258.95082914845187</v>
      </c>
      <c r="Y36" s="19">
        <f>'Calibration 2.0'!Y59</f>
        <v>-132.97227386630018</v>
      </c>
      <c r="Z36" s="19">
        <f>'Calibration 2.0'!Z59</f>
        <v>-124.36899527764207</v>
      </c>
      <c r="AA36" s="19">
        <f>'Calibration 2.0'!AA59</f>
        <v>-151.88425971959828</v>
      </c>
      <c r="AB36" s="19">
        <f>'Calibration 2.0'!AB59</f>
        <v>-88.671809491866469</v>
      </c>
      <c r="AC36" s="19">
        <f>'Calibration 2.0'!AC59</f>
        <v>-147.73384956193746</v>
      </c>
    </row>
    <row r="37" spans="1:29" customFormat="1" x14ac:dyDescent="0.25">
      <c r="A37" s="20">
        <v>12</v>
      </c>
      <c r="B37" s="31">
        <f>'Calibration 2.0'!B60</f>
        <v>-0.47000000000000008</v>
      </c>
      <c r="C37" s="31">
        <f>'Calibration 2.0'!C60</f>
        <v>-0.46</v>
      </c>
      <c r="D37" s="31">
        <f>'Calibration 2.0'!D60</f>
        <v>-1.6600000000000001</v>
      </c>
      <c r="E37" s="31">
        <f>'Calibration 2.0'!E60</f>
        <v>-0.39</v>
      </c>
      <c r="F37" s="31">
        <f>'Calibration 2.0'!F60</f>
        <v>-1.7000000000000002</v>
      </c>
      <c r="G37" s="31">
        <f>'Calibration 2.0'!G60</f>
        <v>-1.2</v>
      </c>
      <c r="H37" s="31">
        <f>'Calibration 2.0'!H60</f>
        <v>-1.84</v>
      </c>
      <c r="I37" s="31">
        <f>'Calibration 2.0'!I60</f>
        <v>-1.3599999999999999</v>
      </c>
      <c r="K37" s="20">
        <v>12</v>
      </c>
      <c r="L37" s="19">
        <f>'Calibration 2.0'!L60</f>
        <v>-4038.3912248628894</v>
      </c>
      <c r="M37" s="19">
        <f>'Calibration 2.0'!M60</f>
        <v>-3959.7069597069599</v>
      </c>
      <c r="N37" s="19">
        <f>'Calibration 2.0'!N60</f>
        <v>-11714.714714714715</v>
      </c>
      <c r="O37" s="19">
        <f>'Calibration 2.0'!O60</f>
        <v>-3400.7421150278296</v>
      </c>
      <c r="P37" s="19">
        <f>'Calibration 2.0'!P60</f>
        <v>-11925.37313432836</v>
      </c>
      <c r="Q37" s="19">
        <f>'Calibration 2.0'!Q60</f>
        <v>-9096.7741935483864</v>
      </c>
      <c r="R37" s="19">
        <f>'Calibration 2.0'!R60</f>
        <v>-12643.274853801169</v>
      </c>
      <c r="S37" s="19">
        <f>'Calibration 2.0'!S60</f>
        <v>-10050.314465408805</v>
      </c>
      <c r="U37" s="20">
        <v>12</v>
      </c>
      <c r="V37" s="19">
        <f>'Calibration 2.0'!V60</f>
        <v>-113.43795575457554</v>
      </c>
      <c r="W37" s="19">
        <f>'Calibration 2.0'!W60</f>
        <v>-111.22772358727416</v>
      </c>
      <c r="X37" s="19">
        <f>'Calibration 2.0'!X60</f>
        <v>-329.06502007625602</v>
      </c>
      <c r="Y37" s="19">
        <f>'Calibration 2.0'!Y60</f>
        <v>-95.526463905276103</v>
      </c>
      <c r="Z37" s="19">
        <f>'Calibration 2.0'!Z60</f>
        <v>-334.98239141371795</v>
      </c>
      <c r="AA37" s="19">
        <f>'Calibration 2.0'!AA60</f>
        <v>-255.5273649873142</v>
      </c>
      <c r="AB37" s="19">
        <f>'Calibration 2.0'!AB60</f>
        <v>-355.14817005059462</v>
      </c>
      <c r="AC37" s="19">
        <f>'Calibration 2.0'!AC60</f>
        <v>-282.31220408451696</v>
      </c>
    </row>
    <row r="38" spans="1:29" customFormat="1" ht="15.75" thickBot="1" x14ac:dyDescent="0.3">
      <c r="A38" s="21">
        <v>13</v>
      </c>
      <c r="B38" s="31">
        <f>'Calibration 2.0'!B61</f>
        <v>-0.92000000000000015</v>
      </c>
      <c r="C38" s="31">
        <f>'Calibration 2.0'!C61</f>
        <v>-1.06</v>
      </c>
      <c r="D38" s="31">
        <f>'Calibration 2.0'!D61</f>
        <v>-2.86</v>
      </c>
      <c r="E38" s="31">
        <f>'Calibration 2.0'!E61</f>
        <v>-0.49</v>
      </c>
      <c r="F38" s="31">
        <f>'Calibration 2.0'!F61</f>
        <v>-0.48999999999999988</v>
      </c>
      <c r="G38" s="31">
        <f>'Calibration 2.0'!G61</f>
        <v>-0.85</v>
      </c>
      <c r="H38" s="31">
        <f>'Calibration 2.0'!H61</f>
        <v>-0.77</v>
      </c>
      <c r="I38" s="31">
        <f>'Calibration 2.0'!I61</f>
        <v>-0.56000000000000005</v>
      </c>
      <c r="K38" s="21">
        <v>13</v>
      </c>
      <c r="L38" s="19">
        <f>'Calibration 2.0'!L61</f>
        <v>-7304.0540540540551</v>
      </c>
      <c r="M38" s="19">
        <f>'Calibration 2.0'!M61</f>
        <v>-8221.1221122112202</v>
      </c>
      <c r="N38" s="19">
        <f>'Calibration 2.0'!N61</f>
        <v>-17101.78117048346</v>
      </c>
      <c r="O38" s="19">
        <f>'Calibration 2.0'!O61</f>
        <v>-4194.8998178506372</v>
      </c>
      <c r="P38" s="19">
        <f>'Calibration 2.0'!P61</f>
        <v>-4194.8998178506363</v>
      </c>
      <c r="Q38" s="19">
        <f>'Calibration 2.0'!Q61</f>
        <v>-6829.0598290598291</v>
      </c>
      <c r="R38" s="19">
        <f>'Calibration 2.0'!R61</f>
        <v>-6272.0970537261701</v>
      </c>
      <c r="S38" s="19">
        <f>'Calibration 2.0'!S61</f>
        <v>-4733.812949640288</v>
      </c>
      <c r="U38" s="21">
        <v>13</v>
      </c>
      <c r="V38" s="19">
        <f>'Calibration 2.0'!V61</f>
        <v>-205.17005769814762</v>
      </c>
      <c r="W38" s="19">
        <f>'Calibration 2.0'!W61</f>
        <v>-230.93039641042753</v>
      </c>
      <c r="X38" s="19">
        <f>'Calibration 2.0'!X61</f>
        <v>-480.38711153043425</v>
      </c>
      <c r="Y38" s="19">
        <f>'Calibration 2.0'!Y61</f>
        <v>-117.83426454636621</v>
      </c>
      <c r="Z38" s="19">
        <f>'Calibration 2.0'!Z61</f>
        <v>-117.83426454636619</v>
      </c>
      <c r="AA38" s="19">
        <f>'Calibration 2.0'!AA61</f>
        <v>-191.82752328819743</v>
      </c>
      <c r="AB38" s="19">
        <f>'Calibration 2.0'!AB61</f>
        <v>-176.18250150916208</v>
      </c>
      <c r="AC38" s="19">
        <f>'Calibration 2.0'!AC61</f>
        <v>-132.97227386630021</v>
      </c>
    </row>
    <row r="39" spans="1:29" ht="15.75" thickBot="1" x14ac:dyDescent="0.3"/>
    <row r="40" spans="1:29" ht="15" customHeight="1" thickBot="1" x14ac:dyDescent="0.3">
      <c r="A40" s="5" t="s">
        <v>2</v>
      </c>
      <c r="B40" s="6" t="s">
        <v>22</v>
      </c>
      <c r="C40" s="6"/>
      <c r="D40" s="6"/>
      <c r="E40" s="6"/>
      <c r="F40" s="6"/>
      <c r="G40" s="6"/>
      <c r="H40" s="6"/>
      <c r="I40" s="7"/>
      <c r="K40" s="8"/>
      <c r="L40" s="6" t="s">
        <v>3</v>
      </c>
      <c r="M40" s="6"/>
      <c r="N40" s="6"/>
      <c r="O40" s="6"/>
      <c r="P40" s="6"/>
      <c r="Q40" s="6"/>
      <c r="R40" s="6"/>
      <c r="S40" s="7"/>
    </row>
    <row r="41" spans="1:29" ht="15.75" thickBot="1" x14ac:dyDescent="0.3">
      <c r="A41" s="9"/>
      <c r="B41" s="10" t="s">
        <v>5</v>
      </c>
      <c r="C41" s="11">
        <v>43543</v>
      </c>
      <c r="D41" s="11"/>
      <c r="E41" s="12"/>
      <c r="F41" s="12"/>
      <c r="G41" s="12"/>
      <c r="H41" s="12"/>
      <c r="I41" s="13"/>
      <c r="K41" s="9"/>
      <c r="L41" s="12"/>
      <c r="M41" s="12"/>
      <c r="N41" s="12"/>
      <c r="O41" s="12"/>
      <c r="P41" s="12"/>
      <c r="Q41" s="12"/>
      <c r="R41" s="12"/>
      <c r="S41" s="13"/>
    </row>
    <row r="42" spans="1:29" ht="15.75" thickBot="1" x14ac:dyDescent="0.3">
      <c r="A42" s="14"/>
      <c r="B42" s="15" t="s">
        <v>6</v>
      </c>
      <c r="C42" s="16" t="s">
        <v>7</v>
      </c>
      <c r="D42" s="16" t="s">
        <v>8</v>
      </c>
      <c r="E42" s="16" t="s">
        <v>9</v>
      </c>
      <c r="F42" s="16" t="s">
        <v>10</v>
      </c>
      <c r="G42" s="16" t="s">
        <v>11</v>
      </c>
      <c r="H42" s="16" t="s">
        <v>12</v>
      </c>
      <c r="I42" s="17" t="s">
        <v>13</v>
      </c>
      <c r="K42" s="14"/>
      <c r="L42" s="15" t="s">
        <v>6</v>
      </c>
      <c r="M42" s="16" t="s">
        <v>7</v>
      </c>
      <c r="N42" s="16" t="s">
        <v>8</v>
      </c>
      <c r="O42" s="16" t="s">
        <v>9</v>
      </c>
      <c r="P42" s="16" t="s">
        <v>10</v>
      </c>
      <c r="Q42" s="16" t="s">
        <v>11</v>
      </c>
      <c r="R42" s="16" t="s">
        <v>12</v>
      </c>
      <c r="S42" s="17" t="s">
        <v>13</v>
      </c>
    </row>
    <row r="43" spans="1:29" x14ac:dyDescent="0.25">
      <c r="A43" s="18">
        <v>1</v>
      </c>
      <c r="B43" s="2">
        <v>1.1599999999999999</v>
      </c>
      <c r="C43" s="2">
        <v>0.85</v>
      </c>
      <c r="D43" s="2">
        <v>1.1599999999999999</v>
      </c>
      <c r="E43" s="2">
        <v>1.48</v>
      </c>
      <c r="F43" s="2">
        <v>2.2799999999999998</v>
      </c>
      <c r="G43" s="2">
        <v>1.64</v>
      </c>
      <c r="H43" s="2">
        <v>1.42</v>
      </c>
      <c r="I43" s="2">
        <v>1.28</v>
      </c>
      <c r="K43" s="18">
        <v>1</v>
      </c>
      <c r="L43" s="19">
        <f>(B43*$O$2)/($O$3-B43)</f>
        <v>14197.916666666666</v>
      </c>
      <c r="M43" s="19">
        <f t="shared" ref="M43:S55" si="4">(C43*$O$2)/($O$3-C43)</f>
        <v>9626.5060240963849</v>
      </c>
      <c r="N43" s="19">
        <f t="shared" si="4"/>
        <v>14197.916666666666</v>
      </c>
      <c r="O43" s="19">
        <f t="shared" si="4"/>
        <v>19761.363636363636</v>
      </c>
      <c r="P43" s="19">
        <f t="shared" si="4"/>
        <v>39397.058823529405</v>
      </c>
      <c r="Q43" s="19">
        <f t="shared" si="4"/>
        <v>22940.476190476187</v>
      </c>
      <c r="R43" s="19">
        <f t="shared" si="4"/>
        <v>18642.458100558659</v>
      </c>
      <c r="S43" s="19">
        <f t="shared" si="4"/>
        <v>16172.04301075269</v>
      </c>
    </row>
    <row r="44" spans="1:29" x14ac:dyDescent="0.25">
      <c r="A44" s="20">
        <v>2</v>
      </c>
      <c r="B44" s="2">
        <v>0.91</v>
      </c>
      <c r="C44" s="2">
        <v>1.25</v>
      </c>
      <c r="D44" s="2">
        <v>1.67</v>
      </c>
      <c r="E44" s="2">
        <v>1.3</v>
      </c>
      <c r="F44" s="2">
        <v>1.98</v>
      </c>
      <c r="G44" s="2">
        <v>1.39</v>
      </c>
      <c r="H44" s="2">
        <v>2.27</v>
      </c>
      <c r="I44" s="2">
        <v>1.1399999999999999</v>
      </c>
      <c r="K44" s="20">
        <v>2</v>
      </c>
      <c r="L44" s="19">
        <f t="shared" ref="L44:L55" si="5">(B44*$O$2)/($O$3-B44)</f>
        <v>10457.212713936431</v>
      </c>
      <c r="M44" s="19">
        <f t="shared" si="4"/>
        <v>15666.666666666666</v>
      </c>
      <c r="N44" s="19">
        <f t="shared" si="4"/>
        <v>23570.57057057057</v>
      </c>
      <c r="O44" s="19">
        <f t="shared" si="4"/>
        <v>16513.513513513513</v>
      </c>
      <c r="P44" s="19">
        <f t="shared" si="4"/>
        <v>30814.569536423842</v>
      </c>
      <c r="Q44" s="19">
        <f t="shared" si="4"/>
        <v>18096.952908587253</v>
      </c>
      <c r="R44" s="19">
        <f t="shared" si="4"/>
        <v>39080.586080586079</v>
      </c>
      <c r="S44" s="19">
        <f t="shared" si="4"/>
        <v>13880.829015544039</v>
      </c>
    </row>
    <row r="45" spans="1:29" x14ac:dyDescent="0.25">
      <c r="A45" s="20">
        <v>3</v>
      </c>
      <c r="B45" s="2">
        <v>1.27</v>
      </c>
      <c r="C45" s="2">
        <v>0.91</v>
      </c>
      <c r="D45" s="2">
        <v>1.97</v>
      </c>
      <c r="E45" s="2">
        <v>2.11</v>
      </c>
      <c r="F45" s="2">
        <v>2.4</v>
      </c>
      <c r="G45" s="2">
        <v>0.96</v>
      </c>
      <c r="H45" s="2">
        <v>1.84</v>
      </c>
      <c r="I45" s="2">
        <v>1.66</v>
      </c>
      <c r="K45" s="20">
        <v>3</v>
      </c>
      <c r="L45" s="19">
        <f t="shared" si="5"/>
        <v>16002.680965147452</v>
      </c>
      <c r="M45" s="19">
        <f t="shared" si="4"/>
        <v>10457.212713936431</v>
      </c>
      <c r="N45" s="19">
        <f t="shared" si="4"/>
        <v>30557.755775577556</v>
      </c>
      <c r="O45" s="19">
        <f t="shared" si="4"/>
        <v>34314.878892733563</v>
      </c>
      <c r="P45" s="19">
        <f t="shared" si="4"/>
        <v>43384.615384615383</v>
      </c>
      <c r="Q45" s="19">
        <f t="shared" si="4"/>
        <v>11168.316831683169</v>
      </c>
      <c r="R45" s="19">
        <f t="shared" si="4"/>
        <v>27367.088607594935</v>
      </c>
      <c r="S45" s="19">
        <f t="shared" si="4"/>
        <v>23359.281437125748</v>
      </c>
    </row>
    <row r="46" spans="1:29" x14ac:dyDescent="0.25">
      <c r="A46" s="20">
        <v>4</v>
      </c>
      <c r="B46" s="2">
        <v>1</v>
      </c>
      <c r="C46" s="2">
        <v>0.88</v>
      </c>
      <c r="D46" s="2">
        <v>3.87</v>
      </c>
      <c r="E46" s="2">
        <v>2.66</v>
      </c>
      <c r="F46" s="2">
        <v>0.86</v>
      </c>
      <c r="G46" s="2">
        <v>0.98</v>
      </c>
      <c r="H46" s="2">
        <v>1.49</v>
      </c>
      <c r="I46" s="2">
        <v>1.84</v>
      </c>
      <c r="K46" s="20">
        <v>4</v>
      </c>
      <c r="L46" s="19">
        <f t="shared" si="5"/>
        <v>11750</v>
      </c>
      <c r="M46" s="19">
        <f t="shared" si="4"/>
        <v>10038.834951456311</v>
      </c>
      <c r="N46" s="19">
        <f t="shared" si="4"/>
        <v>160964.60176991153</v>
      </c>
      <c r="O46" s="19">
        <f t="shared" si="4"/>
        <v>53427.35042735043</v>
      </c>
      <c r="P46" s="19">
        <f t="shared" si="4"/>
        <v>9763.2850241545893</v>
      </c>
      <c r="Q46" s="19">
        <f t="shared" si="4"/>
        <v>11457.711442786071</v>
      </c>
      <c r="R46" s="19">
        <f t="shared" si="4"/>
        <v>19951.566951566954</v>
      </c>
      <c r="S46" s="19">
        <f t="shared" si="4"/>
        <v>27367.088607594935</v>
      </c>
    </row>
    <row r="47" spans="1:29" x14ac:dyDescent="0.25">
      <c r="A47" s="20">
        <v>5</v>
      </c>
      <c r="B47" s="2">
        <v>1.35</v>
      </c>
      <c r="C47" s="2">
        <v>0.62</v>
      </c>
      <c r="D47" s="2">
        <v>1.1499999999999999</v>
      </c>
      <c r="E47" s="2">
        <v>0.67</v>
      </c>
      <c r="F47" s="2">
        <v>0.93</v>
      </c>
      <c r="G47" s="2">
        <v>0.89</v>
      </c>
      <c r="H47" s="2">
        <v>1.65</v>
      </c>
      <c r="I47" s="2">
        <v>0.84</v>
      </c>
      <c r="K47" s="20">
        <v>5</v>
      </c>
      <c r="L47" s="19">
        <f t="shared" si="5"/>
        <v>17383.561643835619</v>
      </c>
      <c r="M47" s="19">
        <f t="shared" si="4"/>
        <v>6652.9680365296808</v>
      </c>
      <c r="N47" s="19">
        <f t="shared" si="4"/>
        <v>14038.961038961037</v>
      </c>
      <c r="O47" s="19">
        <f t="shared" si="4"/>
        <v>7272.5173210161674</v>
      </c>
      <c r="P47" s="19">
        <f t="shared" si="4"/>
        <v>10739.557739557738</v>
      </c>
      <c r="Q47" s="19">
        <f t="shared" si="4"/>
        <v>10177.615571776156</v>
      </c>
      <c r="R47" s="19">
        <f t="shared" si="4"/>
        <v>23149.253731343284</v>
      </c>
      <c r="S47" s="19">
        <f t="shared" si="4"/>
        <v>9490.3846153846152</v>
      </c>
    </row>
    <row r="48" spans="1:29" x14ac:dyDescent="0.25">
      <c r="A48" s="20">
        <v>6</v>
      </c>
      <c r="B48" s="2">
        <v>1.52</v>
      </c>
      <c r="C48" s="2">
        <v>0.95</v>
      </c>
      <c r="D48" s="2">
        <v>1.45</v>
      </c>
      <c r="E48" s="2">
        <v>1.08</v>
      </c>
      <c r="F48" s="2">
        <v>0.66</v>
      </c>
      <c r="G48" s="2">
        <v>0.66</v>
      </c>
      <c r="H48" s="2">
        <v>0.37</v>
      </c>
      <c r="I48" s="2">
        <v>0.81</v>
      </c>
      <c r="K48" s="20">
        <v>6</v>
      </c>
      <c r="L48" s="19">
        <f t="shared" si="5"/>
        <v>20528.735632183907</v>
      </c>
      <c r="M48" s="19">
        <f t="shared" si="4"/>
        <v>11024.691358024691</v>
      </c>
      <c r="N48" s="19">
        <f t="shared" si="4"/>
        <v>19197.183098591551</v>
      </c>
      <c r="O48" s="19">
        <f t="shared" si="4"/>
        <v>12948.979591836734</v>
      </c>
      <c r="P48" s="19">
        <f t="shared" si="4"/>
        <v>7147.4654377880188</v>
      </c>
      <c r="Q48" s="19">
        <f t="shared" si="4"/>
        <v>7147.4654377880188</v>
      </c>
      <c r="R48" s="19">
        <f t="shared" si="4"/>
        <v>3755.9395248380129</v>
      </c>
      <c r="S48" s="19">
        <f t="shared" si="4"/>
        <v>9085.9188544152748</v>
      </c>
    </row>
    <row r="49" spans="1:19" x14ac:dyDescent="0.25">
      <c r="A49" s="20">
        <v>7</v>
      </c>
      <c r="B49" s="2">
        <v>0.75</v>
      </c>
      <c r="C49" s="2">
        <v>1.1599999999999999</v>
      </c>
      <c r="D49" s="2">
        <v>2.1800000000000002</v>
      </c>
      <c r="E49" s="2">
        <v>1.1599999999999999</v>
      </c>
      <c r="F49" s="2">
        <v>0.85</v>
      </c>
      <c r="G49" s="2">
        <v>1.17</v>
      </c>
      <c r="H49" s="2">
        <v>1.76</v>
      </c>
      <c r="I49" s="2">
        <v>1.29</v>
      </c>
      <c r="K49" s="20">
        <v>7</v>
      </c>
      <c r="L49" s="19">
        <f t="shared" si="5"/>
        <v>8294.1176470588234</v>
      </c>
      <c r="M49" s="19">
        <f t="shared" si="4"/>
        <v>14197.916666666666</v>
      </c>
      <c r="N49" s="19">
        <f t="shared" si="4"/>
        <v>36333.333333333343</v>
      </c>
      <c r="O49" s="19">
        <f t="shared" si="4"/>
        <v>14197.916666666666</v>
      </c>
      <c r="P49" s="19">
        <f t="shared" si="4"/>
        <v>9626.5060240963849</v>
      </c>
      <c r="Q49" s="19">
        <f t="shared" si="4"/>
        <v>14357.702349869451</v>
      </c>
      <c r="R49" s="19">
        <f t="shared" si="4"/>
        <v>25530.864197530864</v>
      </c>
      <c r="S49" s="19">
        <f t="shared" si="4"/>
        <v>16342.318059299192</v>
      </c>
    </row>
    <row r="50" spans="1:19" x14ac:dyDescent="0.25">
      <c r="A50" s="20">
        <v>8</v>
      </c>
      <c r="B50" s="2">
        <v>1.06</v>
      </c>
      <c r="C50" s="2">
        <v>1.1100000000000001</v>
      </c>
      <c r="D50" s="2">
        <v>4.66</v>
      </c>
      <c r="E50" s="2">
        <v>1.45</v>
      </c>
      <c r="F50" s="2">
        <v>1.54</v>
      </c>
      <c r="G50" s="2">
        <v>1.19</v>
      </c>
      <c r="H50" s="2">
        <v>1.43</v>
      </c>
      <c r="I50" s="2">
        <v>0.91</v>
      </c>
      <c r="K50" s="20">
        <v>8</v>
      </c>
      <c r="L50" s="19">
        <f t="shared" si="5"/>
        <v>12644.670050761422</v>
      </c>
      <c r="M50" s="19">
        <f t="shared" si="4"/>
        <v>13411.311053984578</v>
      </c>
      <c r="N50" s="19">
        <f t="shared" si="4"/>
        <v>644176.47058823553</v>
      </c>
      <c r="O50" s="19">
        <f t="shared" si="4"/>
        <v>19197.183098591551</v>
      </c>
      <c r="P50" s="19">
        <f t="shared" si="4"/>
        <v>20919.075144508672</v>
      </c>
      <c r="Q50" s="19">
        <f t="shared" si="4"/>
        <v>14679.790026246719</v>
      </c>
      <c r="R50" s="19">
        <f t="shared" si="4"/>
        <v>18826.330532212884</v>
      </c>
      <c r="S50" s="19">
        <f t="shared" si="4"/>
        <v>10457.212713936431</v>
      </c>
    </row>
    <row r="51" spans="1:19" x14ac:dyDescent="0.25">
      <c r="A51" s="20">
        <v>9</v>
      </c>
      <c r="B51" s="2">
        <v>0.83</v>
      </c>
      <c r="C51" s="2">
        <v>1.82</v>
      </c>
      <c r="D51" s="2">
        <v>0.95</v>
      </c>
      <c r="E51" s="2">
        <v>0.95</v>
      </c>
      <c r="F51" s="2">
        <v>2.09</v>
      </c>
      <c r="G51" s="2">
        <v>1.1499999999999999</v>
      </c>
      <c r="H51" s="2">
        <v>1.99</v>
      </c>
      <c r="I51" s="2">
        <v>1.05</v>
      </c>
      <c r="K51" s="20">
        <v>9</v>
      </c>
      <c r="L51" s="19">
        <f t="shared" si="5"/>
        <v>9354.9160671462832</v>
      </c>
      <c r="M51" s="19">
        <f t="shared" si="4"/>
        <v>26899.371069182391</v>
      </c>
      <c r="N51" s="19">
        <f t="shared" si="4"/>
        <v>11024.691358024691</v>
      </c>
      <c r="O51" s="19">
        <f t="shared" si="4"/>
        <v>11024.691358024691</v>
      </c>
      <c r="P51" s="19">
        <f t="shared" si="4"/>
        <v>33756.013745704469</v>
      </c>
      <c r="Q51" s="19">
        <f t="shared" si="4"/>
        <v>14038.961038961037</v>
      </c>
      <c r="R51" s="19">
        <f t="shared" si="4"/>
        <v>31073.089700996679</v>
      </c>
      <c r="S51" s="19">
        <f t="shared" si="4"/>
        <v>12493.670886075948</v>
      </c>
    </row>
    <row r="52" spans="1:19" x14ac:dyDescent="0.25">
      <c r="A52" s="20">
        <v>10</v>
      </c>
      <c r="B52" s="2">
        <v>1.83</v>
      </c>
      <c r="C52" s="2">
        <v>1.69</v>
      </c>
      <c r="D52" s="2">
        <v>1.65</v>
      </c>
      <c r="E52" s="2">
        <v>1.1000000000000001</v>
      </c>
      <c r="F52" s="2">
        <v>1.44</v>
      </c>
      <c r="G52" s="2">
        <v>1.69</v>
      </c>
      <c r="H52" s="2">
        <v>2.11</v>
      </c>
      <c r="I52" s="2">
        <v>0.98</v>
      </c>
      <c r="K52" s="20">
        <v>10</v>
      </c>
      <c r="L52" s="19">
        <f t="shared" si="5"/>
        <v>27132.492113564669</v>
      </c>
      <c r="M52" s="19">
        <f t="shared" si="4"/>
        <v>23996.978851963744</v>
      </c>
      <c r="N52" s="19">
        <f t="shared" si="4"/>
        <v>23149.253731343284</v>
      </c>
      <c r="O52" s="19">
        <f t="shared" si="4"/>
        <v>13256.410256410258</v>
      </c>
      <c r="P52" s="19">
        <f t="shared" si="4"/>
        <v>19011.235955056178</v>
      </c>
      <c r="Q52" s="19">
        <f t="shared" si="4"/>
        <v>23996.978851963744</v>
      </c>
      <c r="R52" s="19">
        <f t="shared" si="4"/>
        <v>34314.878892733563</v>
      </c>
      <c r="S52" s="19">
        <f t="shared" si="4"/>
        <v>11457.711442786071</v>
      </c>
    </row>
    <row r="53" spans="1:19" x14ac:dyDescent="0.25">
      <c r="A53" s="20">
        <v>11</v>
      </c>
      <c r="B53" s="2">
        <v>2.23</v>
      </c>
      <c r="C53" s="2">
        <v>1.48</v>
      </c>
      <c r="D53" s="2">
        <v>1.61</v>
      </c>
      <c r="E53" s="2">
        <v>1.37</v>
      </c>
      <c r="F53" s="2">
        <v>0.69</v>
      </c>
      <c r="G53" s="2">
        <v>1.23</v>
      </c>
      <c r="H53" s="2">
        <v>1.18</v>
      </c>
      <c r="I53" s="2">
        <v>1.17</v>
      </c>
      <c r="K53" s="20">
        <v>11</v>
      </c>
      <c r="L53" s="19">
        <f t="shared" si="5"/>
        <v>37837.545126353791</v>
      </c>
      <c r="M53" s="19">
        <f t="shared" si="4"/>
        <v>19761.363636363636</v>
      </c>
      <c r="N53" s="19">
        <f t="shared" si="4"/>
        <v>22321.533923303836</v>
      </c>
      <c r="O53" s="19">
        <f t="shared" si="4"/>
        <v>17738.292011019286</v>
      </c>
      <c r="P53" s="19">
        <f t="shared" si="4"/>
        <v>7524.3619489559151</v>
      </c>
      <c r="Q53" s="19">
        <f t="shared" si="4"/>
        <v>15334.217506631299</v>
      </c>
      <c r="R53" s="19">
        <f t="shared" si="4"/>
        <v>14518.324607329841</v>
      </c>
      <c r="S53" s="19">
        <f t="shared" si="4"/>
        <v>14357.702349869451</v>
      </c>
    </row>
    <row r="54" spans="1:19" x14ac:dyDescent="0.25">
      <c r="A54" s="20">
        <v>12</v>
      </c>
      <c r="B54" s="2">
        <v>1</v>
      </c>
      <c r="C54" s="2">
        <v>0.9</v>
      </c>
      <c r="D54" s="2">
        <v>2.09</v>
      </c>
      <c r="E54" s="2">
        <v>0.73</v>
      </c>
      <c r="F54" s="2">
        <v>1.1499999999999999</v>
      </c>
      <c r="G54" s="2">
        <v>1.76</v>
      </c>
      <c r="H54" s="2">
        <v>2.3199999999999998</v>
      </c>
      <c r="I54" s="2">
        <v>1.85</v>
      </c>
      <c r="K54" s="20">
        <v>12</v>
      </c>
      <c r="L54" s="19">
        <f t="shared" si="5"/>
        <v>11750</v>
      </c>
      <c r="M54" s="19">
        <f t="shared" si="4"/>
        <v>10317.073170731708</v>
      </c>
      <c r="N54" s="19">
        <f t="shared" si="4"/>
        <v>33756.013745704469</v>
      </c>
      <c r="O54" s="19">
        <f t="shared" si="4"/>
        <v>8035.1288056206095</v>
      </c>
      <c r="P54" s="19">
        <f t="shared" si="4"/>
        <v>14038.961038961037</v>
      </c>
      <c r="Q54" s="19">
        <f t="shared" si="4"/>
        <v>25530.864197530864</v>
      </c>
      <c r="R54" s="19">
        <f t="shared" si="4"/>
        <v>40686.567164179098</v>
      </c>
      <c r="S54" s="19">
        <f t="shared" si="4"/>
        <v>27603.174603174604</v>
      </c>
    </row>
    <row r="55" spans="1:19" ht="15.75" thickBot="1" x14ac:dyDescent="0.3">
      <c r="A55" s="21">
        <v>13</v>
      </c>
      <c r="B55" s="2">
        <v>1.3</v>
      </c>
      <c r="C55" s="2">
        <v>1.47</v>
      </c>
      <c r="D55" s="2">
        <v>3.09</v>
      </c>
      <c r="E55" s="2">
        <v>1.1599999999999999</v>
      </c>
      <c r="F55" s="2">
        <v>1.37</v>
      </c>
      <c r="G55" s="2">
        <v>1.32</v>
      </c>
      <c r="H55" s="2">
        <v>1.06</v>
      </c>
      <c r="I55" s="2">
        <v>1.06</v>
      </c>
      <c r="K55" s="21">
        <v>13</v>
      </c>
      <c r="L55" s="19">
        <f t="shared" si="5"/>
        <v>16513.513513513513</v>
      </c>
      <c r="M55" s="19">
        <f t="shared" si="4"/>
        <v>19572.237960339942</v>
      </c>
      <c r="N55" s="19">
        <f t="shared" si="4"/>
        <v>76036.649214659687</v>
      </c>
      <c r="O55" s="19">
        <f t="shared" si="4"/>
        <v>14197.916666666666</v>
      </c>
      <c r="P55" s="19">
        <f t="shared" si="4"/>
        <v>17738.292011019286</v>
      </c>
      <c r="Q55" s="19">
        <f t="shared" si="4"/>
        <v>16858.695652173916</v>
      </c>
      <c r="R55" s="19">
        <f t="shared" si="4"/>
        <v>12644.670050761422</v>
      </c>
      <c r="S55" s="19">
        <f t="shared" si="4"/>
        <v>12644.670050761422</v>
      </c>
    </row>
    <row r="59" spans="1:19" ht="45.75" thickBot="1" x14ac:dyDescent="0.3">
      <c r="A59" s="2" t="s">
        <v>21</v>
      </c>
    </row>
    <row r="60" spans="1:19" ht="15.75" thickBot="1" x14ac:dyDescent="0.3">
      <c r="A60" s="5"/>
      <c r="B60" s="6" t="s">
        <v>25</v>
      </c>
      <c r="C60" s="6"/>
      <c r="D60" s="6"/>
      <c r="E60" s="6"/>
      <c r="F60" s="6"/>
      <c r="G60" s="6"/>
      <c r="H60" s="6"/>
      <c r="I60" s="7"/>
      <c r="K60" s="5"/>
      <c r="L60" s="6" t="s">
        <v>26</v>
      </c>
      <c r="M60" s="6"/>
      <c r="N60" s="6"/>
      <c r="O60" s="6"/>
      <c r="P60" s="6"/>
      <c r="Q60" s="6"/>
      <c r="R60" s="6"/>
      <c r="S60" s="7"/>
    </row>
    <row r="61" spans="1:19" ht="15.75" thickBot="1" x14ac:dyDescent="0.3">
      <c r="A61" s="9"/>
      <c r="B61" s="10" t="s">
        <v>5</v>
      </c>
      <c r="C61" s="11">
        <v>43543</v>
      </c>
      <c r="D61" s="11"/>
      <c r="E61" s="12"/>
      <c r="F61" s="12"/>
      <c r="G61" s="12"/>
      <c r="H61" s="12"/>
      <c r="I61" s="13"/>
      <c r="K61" s="9"/>
      <c r="L61" s="10" t="s">
        <v>5</v>
      </c>
      <c r="M61" s="11">
        <v>43543</v>
      </c>
      <c r="N61" s="11"/>
      <c r="O61" s="12"/>
      <c r="P61" s="12"/>
      <c r="Q61" s="12"/>
      <c r="R61" s="12"/>
      <c r="S61" s="13"/>
    </row>
    <row r="62" spans="1:19" ht="15.75" thickBot="1" x14ac:dyDescent="0.3">
      <c r="A62" s="14"/>
      <c r="B62" s="15" t="s">
        <v>6</v>
      </c>
      <c r="C62" s="16" t="s">
        <v>7</v>
      </c>
      <c r="D62" s="16" t="s">
        <v>8</v>
      </c>
      <c r="E62" s="16" t="s">
        <v>9</v>
      </c>
      <c r="F62" s="16" t="s">
        <v>10</v>
      </c>
      <c r="G62" s="16" t="s">
        <v>11</v>
      </c>
      <c r="H62" s="16" t="s">
        <v>12</v>
      </c>
      <c r="I62" s="17" t="s">
        <v>13</v>
      </c>
      <c r="K62" s="14"/>
      <c r="L62" s="15" t="s">
        <v>6</v>
      </c>
      <c r="M62" s="16" t="s">
        <v>7</v>
      </c>
      <c r="N62" s="16" t="s">
        <v>8</v>
      </c>
      <c r="O62" s="16" t="s">
        <v>9</v>
      </c>
      <c r="P62" s="16" t="s">
        <v>10</v>
      </c>
      <c r="Q62" s="16" t="s">
        <v>11</v>
      </c>
      <c r="R62" s="16" t="s">
        <v>12</v>
      </c>
      <c r="S62" s="17" t="s">
        <v>13</v>
      </c>
    </row>
    <row r="63" spans="1:19" x14ac:dyDescent="0.25">
      <c r="A63" s="18">
        <v>1</v>
      </c>
      <c r="B63" s="12">
        <f>L43</f>
        <v>14197.916666666666</v>
      </c>
      <c r="C63" s="12">
        <f t="shared" ref="C63:I75" si="6">M43</f>
        <v>9626.5060240963849</v>
      </c>
      <c r="D63" s="12">
        <f t="shared" si="6"/>
        <v>14197.916666666666</v>
      </c>
      <c r="E63" s="12">
        <f t="shared" si="6"/>
        <v>19761.363636363636</v>
      </c>
      <c r="F63" s="12">
        <f t="shared" si="6"/>
        <v>39397.058823529405</v>
      </c>
      <c r="G63" s="12">
        <f t="shared" si="6"/>
        <v>22940.476190476187</v>
      </c>
      <c r="H63" s="12">
        <f t="shared" si="6"/>
        <v>18642.458100558659</v>
      </c>
      <c r="I63" s="12">
        <f t="shared" si="6"/>
        <v>16172.04301075269</v>
      </c>
      <c r="K63" s="18">
        <v>1</v>
      </c>
      <c r="L63" s="12">
        <f>IF(((B63-V9)/V26)&lt;0,0,(B63-V9)/V26)</f>
        <v>0</v>
      </c>
      <c r="M63" s="12">
        <f t="shared" ref="M63:S75" si="7">IF(((C63-W9)/W26)&lt;0,0,(C63-W9)/W26)</f>
        <v>1.205760445420293</v>
      </c>
      <c r="N63" s="12">
        <f t="shared" si="7"/>
        <v>0</v>
      </c>
      <c r="O63" s="12">
        <f t="shared" si="7"/>
        <v>0</v>
      </c>
      <c r="P63" s="12">
        <f t="shared" si="7"/>
        <v>0</v>
      </c>
      <c r="Q63" s="12">
        <f t="shared" si="7"/>
        <v>4.3411497422539371</v>
      </c>
      <c r="R63" s="12">
        <f t="shared" si="7"/>
        <v>0</v>
      </c>
      <c r="S63" s="12">
        <f>IF(((I63-AC9)/AC26)&lt;0,0,(I63-AC9)/AC26)</f>
        <v>0</v>
      </c>
    </row>
    <row r="64" spans="1:19" x14ac:dyDescent="0.25">
      <c r="A64" s="20">
        <v>2</v>
      </c>
      <c r="B64" s="12">
        <f t="shared" ref="B64:B75" si="8">L44</f>
        <v>10457.212713936431</v>
      </c>
      <c r="C64" s="12">
        <f t="shared" si="6"/>
        <v>15666.666666666666</v>
      </c>
      <c r="D64" s="12">
        <f t="shared" si="6"/>
        <v>23570.57057057057</v>
      </c>
      <c r="E64" s="12">
        <f t="shared" si="6"/>
        <v>16513.513513513513</v>
      </c>
      <c r="F64" s="12">
        <f t="shared" si="6"/>
        <v>30814.569536423842</v>
      </c>
      <c r="G64" s="12">
        <f t="shared" si="6"/>
        <v>18096.952908587253</v>
      </c>
      <c r="H64" s="12">
        <f t="shared" si="6"/>
        <v>39080.586080586079</v>
      </c>
      <c r="I64" s="12">
        <f t="shared" si="6"/>
        <v>13880.829015544039</v>
      </c>
      <c r="K64" s="20">
        <v>2</v>
      </c>
      <c r="L64" s="12">
        <f t="shared" ref="L64:L75" si="9">IF(((B64-V10)/V27)&lt;0,0,(B64-V10)/V27)</f>
        <v>2.7578104384444373</v>
      </c>
      <c r="M64" s="12">
        <f t="shared" si="7"/>
        <v>4.482468209297485</v>
      </c>
      <c r="N64" s="12">
        <f t="shared" si="7"/>
        <v>0</v>
      </c>
      <c r="O64" s="12">
        <f t="shared" si="7"/>
        <v>0</v>
      </c>
      <c r="P64" s="12">
        <f t="shared" si="7"/>
        <v>0</v>
      </c>
      <c r="Q64" s="12">
        <f t="shared" si="7"/>
        <v>0</v>
      </c>
      <c r="R64" s="12">
        <f t="shared" si="7"/>
        <v>0</v>
      </c>
      <c r="S64" s="12">
        <f t="shared" si="7"/>
        <v>0</v>
      </c>
    </row>
    <row r="65" spans="1:19" x14ac:dyDescent="0.25">
      <c r="A65" s="20">
        <v>3</v>
      </c>
      <c r="B65" s="12">
        <f t="shared" si="8"/>
        <v>16002.680965147452</v>
      </c>
      <c r="C65" s="12">
        <f t="shared" si="6"/>
        <v>10457.212713936431</v>
      </c>
      <c r="D65" s="12">
        <f t="shared" si="6"/>
        <v>30557.755775577556</v>
      </c>
      <c r="E65" s="12">
        <f t="shared" si="6"/>
        <v>34314.878892733563</v>
      </c>
      <c r="F65" s="12">
        <f t="shared" si="6"/>
        <v>43384.615384615383</v>
      </c>
      <c r="G65" s="12">
        <f t="shared" si="6"/>
        <v>11168.316831683169</v>
      </c>
      <c r="H65" s="12">
        <f t="shared" si="6"/>
        <v>27367.088607594935</v>
      </c>
      <c r="I65" s="12">
        <f t="shared" si="6"/>
        <v>23359.281437125748</v>
      </c>
      <c r="K65" s="20">
        <v>3</v>
      </c>
      <c r="L65" s="12">
        <f t="shared" si="9"/>
        <v>4.7607071259883771</v>
      </c>
      <c r="M65" s="12">
        <f t="shared" si="7"/>
        <v>0.92719615587441895</v>
      </c>
      <c r="N65" s="12">
        <f t="shared" si="7"/>
        <v>8.2316204401479993</v>
      </c>
      <c r="O65" s="12">
        <f t="shared" si="7"/>
        <v>0</v>
      </c>
      <c r="P65" s="12">
        <f t="shared" si="7"/>
        <v>0</v>
      </c>
      <c r="Q65" s="12">
        <f t="shared" si="7"/>
        <v>0</v>
      </c>
      <c r="R65" s="12">
        <f t="shared" si="7"/>
        <v>0</v>
      </c>
      <c r="S65" s="12">
        <f t="shared" si="7"/>
        <v>0</v>
      </c>
    </row>
    <row r="66" spans="1:19" x14ac:dyDescent="0.25">
      <c r="A66" s="20">
        <v>4</v>
      </c>
      <c r="B66" s="12">
        <f t="shared" si="8"/>
        <v>11750</v>
      </c>
      <c r="C66" s="12">
        <f t="shared" si="6"/>
        <v>10038.834951456311</v>
      </c>
      <c r="D66" s="12">
        <f t="shared" si="6"/>
        <v>160964.60176991153</v>
      </c>
      <c r="E66" s="12">
        <f>O46</f>
        <v>53427.35042735043</v>
      </c>
      <c r="F66" s="12">
        <f t="shared" si="6"/>
        <v>9763.2850241545893</v>
      </c>
      <c r="G66" s="12">
        <f t="shared" si="6"/>
        <v>11457.711442786071</v>
      </c>
      <c r="H66" s="12">
        <f t="shared" si="6"/>
        <v>19951.566951566954</v>
      </c>
      <c r="I66" s="12">
        <f t="shared" si="6"/>
        <v>27367.088607594935</v>
      </c>
      <c r="K66" s="20">
        <v>4</v>
      </c>
      <c r="L66" s="12">
        <f t="shared" si="9"/>
        <v>2.1851802874019159</v>
      </c>
      <c r="M66" s="12">
        <f t="shared" si="7"/>
        <v>0</v>
      </c>
      <c r="N66" s="12">
        <f t="shared" si="7"/>
        <v>18349.596421278238</v>
      </c>
      <c r="O66" s="12">
        <f t="shared" si="7"/>
        <v>0</v>
      </c>
      <c r="P66" s="12">
        <f t="shared" si="7"/>
        <v>22.745026584064501</v>
      </c>
      <c r="Q66" s="12">
        <f t="shared" si="7"/>
        <v>0</v>
      </c>
      <c r="R66" s="12">
        <f t="shared" si="7"/>
        <v>0</v>
      </c>
      <c r="S66" s="12">
        <f t="shared" si="7"/>
        <v>2.8882556730658369</v>
      </c>
    </row>
    <row r="67" spans="1:19" x14ac:dyDescent="0.25">
      <c r="A67" s="20">
        <v>5</v>
      </c>
      <c r="B67" s="12">
        <f t="shared" si="8"/>
        <v>17383.561643835619</v>
      </c>
      <c r="C67" s="12">
        <f t="shared" si="6"/>
        <v>6652.9680365296808</v>
      </c>
      <c r="D67" s="12">
        <f t="shared" si="6"/>
        <v>14038.961038961037</v>
      </c>
      <c r="E67" s="12">
        <f t="shared" si="6"/>
        <v>7272.5173210161674</v>
      </c>
      <c r="F67" s="12">
        <f t="shared" si="6"/>
        <v>10739.557739557738</v>
      </c>
      <c r="G67" s="12">
        <f t="shared" si="6"/>
        <v>10177.615571776156</v>
      </c>
      <c r="H67" s="12">
        <f t="shared" si="6"/>
        <v>23149.253731343284</v>
      </c>
      <c r="I67" s="12">
        <f t="shared" si="6"/>
        <v>9490.3846153846152</v>
      </c>
      <c r="K67" s="20">
        <v>5</v>
      </c>
      <c r="L67" s="12">
        <f t="shared" si="9"/>
        <v>0</v>
      </c>
      <c r="M67" s="12">
        <f t="shared" si="7"/>
        <v>1.1743453401985582</v>
      </c>
      <c r="N67" s="12">
        <f t="shared" si="7"/>
        <v>277.45329232171338</v>
      </c>
      <c r="O67" s="12">
        <f t="shared" si="7"/>
        <v>43.605589282104368</v>
      </c>
      <c r="P67" s="12">
        <f t="shared" si="7"/>
        <v>15.884745412512451</v>
      </c>
      <c r="Q67" s="12">
        <f t="shared" si="7"/>
        <v>18.499783035935</v>
      </c>
      <c r="R67" s="12">
        <f t="shared" si="7"/>
        <v>0</v>
      </c>
      <c r="S67" s="12">
        <f t="shared" si="7"/>
        <v>0</v>
      </c>
    </row>
    <row r="68" spans="1:19" x14ac:dyDescent="0.25">
      <c r="A68" s="20">
        <v>6</v>
      </c>
      <c r="B68" s="12">
        <f t="shared" si="8"/>
        <v>20528.735632183907</v>
      </c>
      <c r="C68" s="12">
        <f t="shared" si="6"/>
        <v>11024.691358024691</v>
      </c>
      <c r="D68" s="12">
        <f t="shared" si="6"/>
        <v>19197.183098591551</v>
      </c>
      <c r="E68" s="12">
        <f t="shared" si="6"/>
        <v>12948.979591836734</v>
      </c>
      <c r="F68" s="12">
        <f t="shared" si="6"/>
        <v>7147.4654377880188</v>
      </c>
      <c r="G68" s="12">
        <f t="shared" si="6"/>
        <v>7147.4654377880188</v>
      </c>
      <c r="H68" s="12">
        <f t="shared" si="6"/>
        <v>3755.9395248380129</v>
      </c>
      <c r="I68" s="12">
        <f t="shared" si="6"/>
        <v>9085.9188544152748</v>
      </c>
      <c r="K68" s="20">
        <v>6</v>
      </c>
      <c r="L68" s="12">
        <f t="shared" si="9"/>
        <v>7.9803761195313969</v>
      </c>
      <c r="M68" s="12">
        <f t="shared" si="7"/>
        <v>8.3378287597696836</v>
      </c>
      <c r="N68" s="12">
        <f t="shared" si="7"/>
        <v>11.060480530240266</v>
      </c>
      <c r="O68" s="12">
        <f t="shared" si="7"/>
        <v>29.036977633570753</v>
      </c>
      <c r="P68" s="12">
        <f t="shared" si="7"/>
        <v>29.175750972298193</v>
      </c>
      <c r="Q68" s="12">
        <f t="shared" si="7"/>
        <v>28.38892120693702</v>
      </c>
      <c r="R68" s="12">
        <f t="shared" si="7"/>
        <v>0</v>
      </c>
      <c r="S68" s="12">
        <f t="shared" si="7"/>
        <v>0</v>
      </c>
    </row>
    <row r="69" spans="1:19" x14ac:dyDescent="0.25">
      <c r="A69" s="20">
        <v>7</v>
      </c>
      <c r="B69" s="12">
        <f t="shared" si="8"/>
        <v>8294.1176470588234</v>
      </c>
      <c r="C69" s="12">
        <f t="shared" si="6"/>
        <v>14197.916666666666</v>
      </c>
      <c r="D69" s="12">
        <f t="shared" si="6"/>
        <v>36333.333333333343</v>
      </c>
      <c r="E69" s="12">
        <f t="shared" si="6"/>
        <v>14197.916666666666</v>
      </c>
      <c r="F69" s="12">
        <f t="shared" si="6"/>
        <v>9626.5060240963849</v>
      </c>
      <c r="G69" s="12">
        <f t="shared" si="6"/>
        <v>14357.702349869451</v>
      </c>
      <c r="H69" s="12">
        <f t="shared" si="6"/>
        <v>25530.864197530864</v>
      </c>
      <c r="I69" s="12">
        <f t="shared" si="6"/>
        <v>16342.318059299192</v>
      </c>
      <c r="K69" s="20">
        <v>7</v>
      </c>
      <c r="L69" s="12">
        <f t="shared" si="9"/>
        <v>3.612254782079122</v>
      </c>
      <c r="M69" s="12">
        <f t="shared" si="7"/>
        <v>1.4085733662944617</v>
      </c>
      <c r="N69" s="12">
        <f t="shared" si="7"/>
        <v>62.33014882198448</v>
      </c>
      <c r="O69" s="12">
        <f t="shared" si="7"/>
        <v>6.8516605190889122</v>
      </c>
      <c r="P69" s="12">
        <f t="shared" si="7"/>
        <v>0</v>
      </c>
      <c r="Q69" s="12">
        <f t="shared" si="7"/>
        <v>0</v>
      </c>
      <c r="R69" s="12">
        <f t="shared" si="7"/>
        <v>0</v>
      </c>
      <c r="S69" s="12">
        <f t="shared" si="7"/>
        <v>0</v>
      </c>
    </row>
    <row r="70" spans="1:19" x14ac:dyDescent="0.25">
      <c r="A70" s="20">
        <v>8</v>
      </c>
      <c r="B70" s="12">
        <f t="shared" si="8"/>
        <v>12644.670050761422</v>
      </c>
      <c r="C70" s="12">
        <f t="shared" si="6"/>
        <v>13411.311053984578</v>
      </c>
      <c r="D70" s="12">
        <f t="shared" si="6"/>
        <v>644176.47058823553</v>
      </c>
      <c r="E70" s="12">
        <f t="shared" si="6"/>
        <v>19197.183098591551</v>
      </c>
      <c r="F70" s="12">
        <f t="shared" si="6"/>
        <v>20919.075144508672</v>
      </c>
      <c r="G70" s="12">
        <f t="shared" si="6"/>
        <v>14679.790026246719</v>
      </c>
      <c r="H70" s="12">
        <f t="shared" si="6"/>
        <v>18826.330532212884</v>
      </c>
      <c r="I70" s="12">
        <f t="shared" si="6"/>
        <v>10457.212713936431</v>
      </c>
      <c r="K70" s="20">
        <v>8</v>
      </c>
      <c r="L70" s="12">
        <f t="shared" si="9"/>
        <v>3.3348360158529329</v>
      </c>
      <c r="M70" s="12">
        <f t="shared" si="7"/>
        <v>0</v>
      </c>
      <c r="N70" s="12">
        <f t="shared" si="7"/>
        <v>17895.187165775806</v>
      </c>
      <c r="O70" s="12">
        <f t="shared" si="7"/>
        <v>4.8901523109144449</v>
      </c>
      <c r="P70" s="12">
        <f t="shared" si="7"/>
        <v>0</v>
      </c>
      <c r="Q70" s="12">
        <f t="shared" si="7"/>
        <v>0</v>
      </c>
      <c r="R70" s="12">
        <f t="shared" si="7"/>
        <v>0</v>
      </c>
      <c r="S70" s="12">
        <f t="shared" si="7"/>
        <v>1.5881766996393687</v>
      </c>
    </row>
    <row r="71" spans="1:19" x14ac:dyDescent="0.25">
      <c r="A71" s="20">
        <v>9</v>
      </c>
      <c r="B71" s="12">
        <f t="shared" si="8"/>
        <v>9354.9160671462832</v>
      </c>
      <c r="C71" s="12">
        <f t="shared" si="6"/>
        <v>26899.371069182391</v>
      </c>
      <c r="D71" s="12">
        <f t="shared" si="6"/>
        <v>11024.691358024691</v>
      </c>
      <c r="E71" s="12">
        <f t="shared" si="6"/>
        <v>11024.691358024691</v>
      </c>
      <c r="F71" s="12">
        <f t="shared" si="6"/>
        <v>33756.013745704469</v>
      </c>
      <c r="G71" s="12">
        <f t="shared" si="6"/>
        <v>14038.961038961037</v>
      </c>
      <c r="H71" s="12">
        <f t="shared" si="6"/>
        <v>31073.089700996679</v>
      </c>
      <c r="I71" s="12">
        <f t="shared" si="6"/>
        <v>12493.670886075948</v>
      </c>
      <c r="K71" s="20">
        <v>9</v>
      </c>
      <c r="L71" s="12">
        <f t="shared" si="9"/>
        <v>1.6544117497449464</v>
      </c>
      <c r="M71" s="12">
        <f t="shared" si="7"/>
        <v>0</v>
      </c>
      <c r="N71" s="12">
        <f t="shared" si="7"/>
        <v>0</v>
      </c>
      <c r="O71" s="12">
        <f t="shared" si="7"/>
        <v>0</v>
      </c>
      <c r="P71" s="12">
        <f t="shared" si="7"/>
        <v>0</v>
      </c>
      <c r="Q71" s="12">
        <f t="shared" si="7"/>
        <v>0</v>
      </c>
      <c r="R71" s="12">
        <f t="shared" si="7"/>
        <v>0</v>
      </c>
      <c r="S71" s="12">
        <f t="shared" si="7"/>
        <v>0</v>
      </c>
    </row>
    <row r="72" spans="1:19" x14ac:dyDescent="0.25">
      <c r="A72" s="20">
        <v>10</v>
      </c>
      <c r="B72" s="12">
        <f t="shared" si="8"/>
        <v>27132.492113564669</v>
      </c>
      <c r="C72" s="12">
        <f t="shared" si="6"/>
        <v>23996.978851963744</v>
      </c>
      <c r="D72" s="12">
        <f t="shared" si="6"/>
        <v>23149.253731343284</v>
      </c>
      <c r="E72" s="12">
        <f t="shared" si="6"/>
        <v>13256.410256410258</v>
      </c>
      <c r="F72" s="12">
        <f t="shared" si="6"/>
        <v>19011.235955056178</v>
      </c>
      <c r="G72" s="12">
        <f t="shared" si="6"/>
        <v>23996.978851963744</v>
      </c>
      <c r="H72" s="12">
        <f t="shared" si="6"/>
        <v>34314.878892733563</v>
      </c>
      <c r="I72" s="12">
        <f t="shared" si="6"/>
        <v>11457.711442786071</v>
      </c>
      <c r="K72" s="20">
        <v>10</v>
      </c>
      <c r="L72" s="12">
        <f t="shared" si="9"/>
        <v>0</v>
      </c>
      <c r="M72" s="12">
        <f t="shared" si="7"/>
        <v>0</v>
      </c>
      <c r="N72" s="12">
        <f t="shared" si="7"/>
        <v>0</v>
      </c>
      <c r="O72" s="12">
        <f t="shared" si="7"/>
        <v>0</v>
      </c>
      <c r="P72" s="12">
        <f t="shared" si="7"/>
        <v>0</v>
      </c>
      <c r="Q72" s="12">
        <f t="shared" si="7"/>
        <v>0</v>
      </c>
      <c r="R72" s="12">
        <f t="shared" si="7"/>
        <v>0</v>
      </c>
      <c r="S72" s="12">
        <f t="shared" si="7"/>
        <v>0</v>
      </c>
    </row>
    <row r="73" spans="1:19" x14ac:dyDescent="0.25">
      <c r="A73" s="20">
        <v>11</v>
      </c>
      <c r="B73" s="12">
        <f t="shared" si="8"/>
        <v>37837.545126353791</v>
      </c>
      <c r="C73" s="12">
        <f t="shared" si="6"/>
        <v>19761.363636363636</v>
      </c>
      <c r="D73" s="12">
        <f t="shared" si="6"/>
        <v>22321.533923303836</v>
      </c>
      <c r="E73" s="12">
        <f t="shared" si="6"/>
        <v>17738.292011019286</v>
      </c>
      <c r="F73" s="12">
        <f t="shared" si="6"/>
        <v>7524.3619489559151</v>
      </c>
      <c r="G73" s="12">
        <f t="shared" si="6"/>
        <v>15334.217506631299</v>
      </c>
      <c r="H73" s="12">
        <f t="shared" si="6"/>
        <v>14518.324607329841</v>
      </c>
      <c r="I73" s="12">
        <f t="shared" si="6"/>
        <v>14357.702349869451</v>
      </c>
      <c r="K73" s="20">
        <v>11</v>
      </c>
      <c r="L73" s="12">
        <f t="shared" si="9"/>
        <v>0</v>
      </c>
      <c r="M73" s="12">
        <f t="shared" si="7"/>
        <v>3.5168165458134082</v>
      </c>
      <c r="N73" s="12">
        <f t="shared" si="7"/>
        <v>0</v>
      </c>
      <c r="O73" s="12">
        <f t="shared" si="7"/>
        <v>0</v>
      </c>
      <c r="P73" s="12">
        <f t="shared" si="7"/>
        <v>19.10737027336187</v>
      </c>
      <c r="Q73" s="12">
        <f t="shared" si="7"/>
        <v>0</v>
      </c>
      <c r="R73" s="12">
        <f t="shared" si="7"/>
        <v>0</v>
      </c>
      <c r="S73" s="12">
        <f t="shared" si="7"/>
        <v>3.2788891288272985</v>
      </c>
    </row>
    <row r="74" spans="1:19" x14ac:dyDescent="0.25">
      <c r="A74" s="20">
        <v>12</v>
      </c>
      <c r="B74" s="12">
        <f t="shared" si="8"/>
        <v>11750</v>
      </c>
      <c r="C74" s="12">
        <f t="shared" si="6"/>
        <v>10317.073170731708</v>
      </c>
      <c r="D74" s="12">
        <f t="shared" si="6"/>
        <v>33756.013745704469</v>
      </c>
      <c r="E74" s="12">
        <f t="shared" si="6"/>
        <v>8035.1288056206095</v>
      </c>
      <c r="F74" s="12">
        <f t="shared" si="6"/>
        <v>14038.961038961037</v>
      </c>
      <c r="G74" s="12">
        <f t="shared" si="6"/>
        <v>25530.864197530864</v>
      </c>
      <c r="H74" s="12">
        <f t="shared" si="6"/>
        <v>40686.567164179098</v>
      </c>
      <c r="I74" s="12">
        <f t="shared" si="6"/>
        <v>27603.174603174604</v>
      </c>
      <c r="K74" s="20">
        <v>12</v>
      </c>
      <c r="L74" s="12">
        <f t="shared" si="9"/>
        <v>7.8868668322713109</v>
      </c>
      <c r="M74" s="12">
        <f t="shared" si="7"/>
        <v>0</v>
      </c>
      <c r="N74" s="12">
        <f t="shared" si="7"/>
        <v>13.337527609316721</v>
      </c>
      <c r="O74" s="12">
        <f t="shared" si="7"/>
        <v>19.529641424612244</v>
      </c>
      <c r="P74" s="12">
        <f t="shared" si="7"/>
        <v>58.034366922360476</v>
      </c>
      <c r="Q74" s="12">
        <f t="shared" si="7"/>
        <v>0</v>
      </c>
      <c r="R74" s="12">
        <f t="shared" si="7"/>
        <v>0</v>
      </c>
      <c r="S74" s="12">
        <f t="shared" si="7"/>
        <v>0</v>
      </c>
    </row>
    <row r="75" spans="1:19" ht="15.75" thickBot="1" x14ac:dyDescent="0.3">
      <c r="A75" s="21">
        <v>13</v>
      </c>
      <c r="B75" s="12">
        <f t="shared" si="8"/>
        <v>16513.513513513513</v>
      </c>
      <c r="C75" s="12">
        <f t="shared" si="6"/>
        <v>19572.237960339942</v>
      </c>
      <c r="D75" s="12">
        <f t="shared" si="6"/>
        <v>76036.649214659687</v>
      </c>
      <c r="E75" s="12">
        <f t="shared" si="6"/>
        <v>14197.916666666666</v>
      </c>
      <c r="F75" s="12">
        <f t="shared" si="6"/>
        <v>17738.292011019286</v>
      </c>
      <c r="G75" s="12">
        <f t="shared" si="6"/>
        <v>16858.695652173916</v>
      </c>
      <c r="H75" s="12">
        <f t="shared" si="6"/>
        <v>12644.670050761422</v>
      </c>
      <c r="I75" s="12">
        <f t="shared" si="6"/>
        <v>12644.670050761422</v>
      </c>
      <c r="K75" s="21">
        <v>13</v>
      </c>
      <c r="L75" s="12">
        <f t="shared" si="9"/>
        <v>5.1027233635929514</v>
      </c>
      <c r="M75" s="12">
        <f t="shared" si="7"/>
        <v>4.9846403809721709</v>
      </c>
      <c r="N75" s="12">
        <f t="shared" si="7"/>
        <v>31.638327794779883</v>
      </c>
      <c r="O75" s="12">
        <f t="shared" si="7"/>
        <v>0</v>
      </c>
      <c r="P75" s="12">
        <f t="shared" si="7"/>
        <v>0</v>
      </c>
      <c r="Q75" s="12">
        <f t="shared" si="7"/>
        <v>0</v>
      </c>
      <c r="R75" s="12">
        <f t="shared" si="7"/>
        <v>2.5974868990954305</v>
      </c>
      <c r="S75" s="12">
        <f t="shared" si="7"/>
        <v>5.7654199701359659</v>
      </c>
    </row>
    <row r="86" spans="7:19" x14ac:dyDescent="0.25">
      <c r="G86" s="2">
        <v>1.1599999999999999</v>
      </c>
      <c r="H86" s="2">
        <v>0.91</v>
      </c>
      <c r="I86" s="2">
        <v>1.27</v>
      </c>
      <c r="J86" s="2">
        <v>1</v>
      </c>
      <c r="K86" s="2">
        <v>1.35</v>
      </c>
      <c r="L86" s="2">
        <v>1.52</v>
      </c>
      <c r="M86" s="2">
        <v>0.75</v>
      </c>
      <c r="N86" s="2">
        <v>1.06</v>
      </c>
      <c r="O86" s="2">
        <v>0.83</v>
      </c>
      <c r="P86" s="2">
        <v>1.83</v>
      </c>
      <c r="Q86" s="2">
        <v>2.23</v>
      </c>
      <c r="R86" s="2">
        <v>1</v>
      </c>
      <c r="S86" s="2">
        <v>1.3</v>
      </c>
    </row>
    <row r="87" spans="7:19" x14ac:dyDescent="0.25">
      <c r="G87" s="2">
        <v>0.85</v>
      </c>
      <c r="H87" s="2">
        <v>1.25</v>
      </c>
      <c r="I87" s="2">
        <v>0.91</v>
      </c>
      <c r="J87" s="2">
        <v>0.88</v>
      </c>
      <c r="K87" s="2">
        <v>0.62</v>
      </c>
      <c r="L87" s="2">
        <v>0.95</v>
      </c>
      <c r="M87" s="2">
        <v>1.1599999999999999</v>
      </c>
      <c r="N87" s="2">
        <v>1.1100000000000001</v>
      </c>
      <c r="O87" s="2">
        <v>1.82</v>
      </c>
      <c r="P87" s="2">
        <v>1.69</v>
      </c>
      <c r="Q87" s="2">
        <v>1.48</v>
      </c>
      <c r="R87" s="2">
        <v>0.9</v>
      </c>
      <c r="S87" s="2">
        <v>1.47</v>
      </c>
    </row>
    <row r="88" spans="7:19" x14ac:dyDescent="0.25">
      <c r="G88" s="2">
        <v>1.1599999999999999</v>
      </c>
      <c r="H88" s="2">
        <v>1.67</v>
      </c>
      <c r="I88" s="2">
        <v>1.97</v>
      </c>
      <c r="J88" s="2">
        <v>3.87</v>
      </c>
      <c r="K88" s="2">
        <v>1.1499999999999999</v>
      </c>
      <c r="L88" s="2">
        <v>1.45</v>
      </c>
      <c r="M88" s="2">
        <v>2.1800000000000002</v>
      </c>
      <c r="N88" s="2">
        <v>4.66</v>
      </c>
      <c r="O88" s="2">
        <v>0.95</v>
      </c>
      <c r="P88" s="2">
        <v>1.65</v>
      </c>
      <c r="Q88" s="2">
        <v>1.61</v>
      </c>
      <c r="R88" s="2">
        <v>2.09</v>
      </c>
      <c r="S88" s="2">
        <v>3.09</v>
      </c>
    </row>
    <row r="89" spans="7:19" x14ac:dyDescent="0.25">
      <c r="G89" s="2">
        <v>1.48</v>
      </c>
      <c r="H89" s="2">
        <v>1.3</v>
      </c>
      <c r="I89" s="2">
        <v>2.11</v>
      </c>
      <c r="J89" s="2">
        <v>2.66</v>
      </c>
      <c r="K89" s="2">
        <v>0.67</v>
      </c>
      <c r="L89" s="2">
        <v>1.08</v>
      </c>
      <c r="M89" s="2">
        <v>1.1599999999999999</v>
      </c>
      <c r="N89" s="2">
        <v>1.45</v>
      </c>
      <c r="O89" s="2">
        <v>0.95</v>
      </c>
      <c r="P89" s="2">
        <v>1.1000000000000001</v>
      </c>
      <c r="Q89" s="2">
        <v>1.37</v>
      </c>
      <c r="R89" s="2">
        <v>0.73</v>
      </c>
      <c r="S89" s="2">
        <v>1.1599999999999999</v>
      </c>
    </row>
    <row r="90" spans="7:19" x14ac:dyDescent="0.25">
      <c r="G90" s="2">
        <v>2.2799999999999998</v>
      </c>
      <c r="H90" s="2">
        <v>1.98</v>
      </c>
      <c r="I90" s="2">
        <v>2.4</v>
      </c>
      <c r="J90" s="2">
        <v>0.86</v>
      </c>
      <c r="K90" s="2">
        <v>0.93</v>
      </c>
      <c r="L90" s="2">
        <v>0.66</v>
      </c>
      <c r="M90" s="2">
        <v>0.85</v>
      </c>
      <c r="N90" s="2">
        <v>1.54</v>
      </c>
      <c r="O90" s="2">
        <v>2.09</v>
      </c>
      <c r="P90" s="2">
        <v>1.44</v>
      </c>
      <c r="Q90" s="2">
        <v>0.69</v>
      </c>
      <c r="R90" s="2">
        <v>1.1499999999999999</v>
      </c>
      <c r="S90" s="2">
        <v>1.37</v>
      </c>
    </row>
    <row r="91" spans="7:19" x14ac:dyDescent="0.25">
      <c r="G91" s="2">
        <v>1.64</v>
      </c>
      <c r="H91" s="2">
        <v>1.39</v>
      </c>
      <c r="I91" s="2">
        <v>0.96</v>
      </c>
      <c r="J91" s="2">
        <v>0.98</v>
      </c>
      <c r="K91" s="2">
        <v>0.89</v>
      </c>
      <c r="L91" s="2">
        <v>0.66</v>
      </c>
      <c r="M91" s="2">
        <v>1.17</v>
      </c>
      <c r="N91" s="2">
        <v>1.19</v>
      </c>
      <c r="O91" s="2">
        <v>1.1499999999999999</v>
      </c>
      <c r="P91" s="2">
        <v>1.69</v>
      </c>
      <c r="Q91" s="2">
        <v>1.23</v>
      </c>
      <c r="R91" s="2">
        <v>1.76</v>
      </c>
      <c r="S91" s="2">
        <v>1.32</v>
      </c>
    </row>
    <row r="92" spans="7:19" x14ac:dyDescent="0.25">
      <c r="G92" s="2">
        <v>1.42</v>
      </c>
      <c r="H92" s="2">
        <v>2.27</v>
      </c>
      <c r="I92" s="2">
        <v>1.84</v>
      </c>
      <c r="J92" s="2">
        <v>1.49</v>
      </c>
      <c r="K92" s="2">
        <v>1.65</v>
      </c>
      <c r="L92" s="2">
        <v>0.37</v>
      </c>
      <c r="M92" s="2">
        <v>1.76</v>
      </c>
      <c r="N92" s="2">
        <v>1.43</v>
      </c>
      <c r="O92" s="2">
        <v>1.99</v>
      </c>
      <c r="P92" s="2">
        <v>2.11</v>
      </c>
      <c r="Q92" s="2">
        <v>1.18</v>
      </c>
      <c r="R92" s="2">
        <v>2.3199999999999998</v>
      </c>
      <c r="S92" s="2">
        <v>1.06</v>
      </c>
    </row>
    <row r="93" spans="7:19" x14ac:dyDescent="0.25">
      <c r="G93" s="2">
        <v>1.28</v>
      </c>
      <c r="H93" s="2">
        <v>1.1399999999999999</v>
      </c>
      <c r="I93" s="2">
        <v>1.66</v>
      </c>
      <c r="J93" s="2">
        <v>1.84</v>
      </c>
      <c r="K93" s="2">
        <v>0.84</v>
      </c>
      <c r="L93" s="2">
        <v>0.81</v>
      </c>
      <c r="M93" s="2">
        <v>1.29</v>
      </c>
      <c r="N93" s="2">
        <v>0.91</v>
      </c>
      <c r="O93" s="2">
        <v>1.05</v>
      </c>
      <c r="P93" s="2">
        <v>0.98</v>
      </c>
      <c r="Q93" s="2">
        <v>1.17</v>
      </c>
      <c r="R93" s="2">
        <v>1.85</v>
      </c>
      <c r="S93" s="2">
        <v>1.06</v>
      </c>
    </row>
  </sheetData>
  <mergeCells count="18">
    <mergeCell ref="C41:D41"/>
    <mergeCell ref="B60:H60"/>
    <mergeCell ref="L60:R60"/>
    <mergeCell ref="C61:D61"/>
    <mergeCell ref="M61:N61"/>
    <mergeCell ref="C7:D7"/>
    <mergeCell ref="B23:H23"/>
    <mergeCell ref="L23:R23"/>
    <mergeCell ref="V23:AB23"/>
    <mergeCell ref="C24:D24"/>
    <mergeCell ref="B40:H40"/>
    <mergeCell ref="L40:R40"/>
    <mergeCell ref="A2:I2"/>
    <mergeCell ref="A4:I4"/>
    <mergeCell ref="A5:D5"/>
    <mergeCell ref="B6:H6"/>
    <mergeCell ref="L6:R6"/>
    <mergeCell ref="V6:AB6"/>
  </mergeCells>
  <conditionalFormatting sqref="V9:AC21">
    <cfRule type="colorScale" priority="5">
      <colorScale>
        <cfvo type="min"/>
        <cfvo type="num" val="100000"/>
        <color rgb="FFFCFCFF"/>
        <color rgb="FF63BE7B"/>
      </colorScale>
    </cfRule>
  </conditionalFormatting>
  <conditionalFormatting sqref="L63:S75">
    <cfRule type="colorScale" priority="4">
      <colorScale>
        <cfvo type="num" val="0"/>
        <cfvo type="num" val="12"/>
        <color rgb="FFFCFCFF"/>
        <color rgb="FF63BE7B"/>
      </colorScale>
    </cfRule>
  </conditionalFormatting>
  <conditionalFormatting sqref="B26:I38">
    <cfRule type="colorScale" priority="3">
      <colorScale>
        <cfvo type="num" val="0"/>
        <cfvo type="num" val="1"/>
        <color rgb="FFFCFCFF"/>
        <color rgb="FFF8696B"/>
      </colorScale>
    </cfRule>
  </conditionalFormatting>
  <conditionalFormatting sqref="V26:AC38">
    <cfRule type="cellIs" dxfId="5" priority="1" operator="greaterThanOrEqual">
      <formula>0</formula>
    </cfRule>
    <cfRule type="colorScale" priority="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88"/>
  <sheetViews>
    <sheetView topLeftCell="A60" workbookViewId="0">
      <selection activeCell="D17" sqref="D17"/>
    </sheetView>
  </sheetViews>
  <sheetFormatPr defaultRowHeight="15" x14ac:dyDescent="0.25"/>
  <cols>
    <col min="1" max="1" width="9.5703125" style="2" bestFit="1" customWidth="1"/>
    <col min="2" max="5" width="13.28515625" style="2" bestFit="1" customWidth="1"/>
    <col min="6" max="6" width="12.85546875" style="2" bestFit="1" customWidth="1"/>
    <col min="7" max="8" width="13.28515625" style="2" bestFit="1" customWidth="1"/>
    <col min="9" max="9" width="12.85546875" style="2" bestFit="1" customWidth="1"/>
    <col min="10" max="10" width="9.140625" style="2"/>
    <col min="11" max="11" width="10.85546875" style="2" bestFit="1" customWidth="1"/>
    <col min="12" max="12" width="15.5703125" style="2" bestFit="1" customWidth="1"/>
    <col min="13" max="13" width="12.28515625" style="2" customWidth="1"/>
    <col min="14" max="14" width="15.5703125" style="2" bestFit="1" customWidth="1"/>
    <col min="15" max="16" width="15.85546875" style="2" bestFit="1" customWidth="1"/>
    <col min="17" max="17" width="15.28515625" style="2" bestFit="1" customWidth="1"/>
    <col min="18" max="18" width="15.5703125" style="2" bestFit="1" customWidth="1"/>
    <col min="19" max="19" width="15.28515625" style="2" bestFit="1" customWidth="1"/>
    <col min="20" max="20" width="9.140625" style="2"/>
    <col min="21" max="21" width="15.85546875" style="2" customWidth="1"/>
    <col min="22" max="24" width="15.5703125" style="2" bestFit="1" customWidth="1"/>
    <col min="25" max="29" width="14" style="2" bestFit="1" customWidth="1"/>
    <col min="30" max="31" width="9.42578125" style="2" bestFit="1" customWidth="1"/>
    <col min="32" max="32" width="16.28515625" style="2" customWidth="1"/>
    <col min="33" max="39" width="14" style="2" bestFit="1" customWidth="1"/>
    <col min="40" max="16384" width="9.140625" style="2"/>
  </cols>
  <sheetData>
    <row r="2" spans="1:29" x14ac:dyDescent="0.25">
      <c r="A2" s="1" t="s">
        <v>17</v>
      </c>
      <c r="B2" s="1"/>
      <c r="C2" s="1"/>
      <c r="D2" s="1"/>
      <c r="E2" s="1"/>
      <c r="F2" s="1"/>
      <c r="G2" s="1"/>
      <c r="H2" s="1"/>
      <c r="I2" s="1"/>
      <c r="J2" s="22" t="s">
        <v>18</v>
      </c>
      <c r="K2" s="28">
        <v>43546</v>
      </c>
      <c r="N2" s="2" t="s">
        <v>19</v>
      </c>
      <c r="O2" s="2">
        <v>47000</v>
      </c>
    </row>
    <row r="3" spans="1:29" x14ac:dyDescent="0.25">
      <c r="N3" s="2" t="s">
        <v>20</v>
      </c>
      <c r="O3" s="2">
        <v>5</v>
      </c>
    </row>
    <row r="4" spans="1:29" x14ac:dyDescent="0.25">
      <c r="A4" s="1" t="s">
        <v>0</v>
      </c>
      <c r="B4" s="1"/>
      <c r="C4" s="1"/>
      <c r="D4" s="1"/>
      <c r="E4" s="1"/>
      <c r="F4" s="1"/>
      <c r="G4" s="1"/>
      <c r="H4" s="1"/>
      <c r="I4" s="1"/>
    </row>
    <row r="5" spans="1:29" ht="15.75" thickBot="1" x14ac:dyDescent="0.3">
      <c r="A5" s="3" t="s">
        <v>1</v>
      </c>
      <c r="B5" s="4"/>
      <c r="C5" s="4"/>
      <c r="D5" s="4"/>
    </row>
    <row r="6" spans="1:29" ht="15.75" thickBot="1" x14ac:dyDescent="0.3">
      <c r="A6" s="5" t="s">
        <v>2</v>
      </c>
      <c r="B6" s="6" t="s">
        <v>28</v>
      </c>
      <c r="C6" s="6"/>
      <c r="D6" s="6"/>
      <c r="E6" s="6"/>
      <c r="F6" s="6"/>
      <c r="G6" s="6"/>
      <c r="H6" s="6"/>
      <c r="I6" s="7"/>
      <c r="K6" s="8"/>
      <c r="L6" s="6" t="s">
        <v>3</v>
      </c>
      <c r="M6" s="6"/>
      <c r="N6" s="6"/>
      <c r="O6" s="6"/>
      <c r="P6" s="6"/>
      <c r="Q6" s="6"/>
      <c r="R6" s="6"/>
      <c r="S6" s="7"/>
      <c r="U6" s="8"/>
      <c r="V6" s="6" t="s">
        <v>4</v>
      </c>
      <c r="W6" s="6"/>
      <c r="X6" s="6"/>
      <c r="Y6" s="6"/>
      <c r="Z6" s="6"/>
      <c r="AA6" s="6"/>
      <c r="AB6" s="6"/>
      <c r="AC6" s="7"/>
    </row>
    <row r="7" spans="1:29" ht="15.75" thickBot="1" x14ac:dyDescent="0.3">
      <c r="A7" s="9"/>
      <c r="B7" s="10" t="s">
        <v>5</v>
      </c>
      <c r="C7" s="11">
        <v>43543</v>
      </c>
      <c r="D7" s="11"/>
      <c r="E7" s="12"/>
      <c r="F7" s="12"/>
      <c r="G7" s="12"/>
      <c r="H7" s="12"/>
      <c r="I7" s="13"/>
      <c r="K7" s="9"/>
      <c r="L7" s="12"/>
      <c r="M7" s="12"/>
      <c r="N7" s="12"/>
      <c r="O7" s="12"/>
      <c r="P7" s="12"/>
      <c r="Q7" s="12"/>
      <c r="R7" s="12"/>
      <c r="S7" s="13"/>
      <c r="U7" s="9"/>
      <c r="V7" s="12"/>
      <c r="W7" s="12"/>
      <c r="X7" s="12"/>
      <c r="Y7" s="12"/>
      <c r="Z7" s="12"/>
      <c r="AA7" s="12"/>
      <c r="AB7" s="12"/>
      <c r="AC7" s="13"/>
    </row>
    <row r="8" spans="1:29" ht="15.75" thickBot="1" x14ac:dyDescent="0.3">
      <c r="A8" s="14"/>
      <c r="B8" s="15" t="s">
        <v>6</v>
      </c>
      <c r="C8" s="16" t="s">
        <v>7</v>
      </c>
      <c r="D8" s="16" t="s">
        <v>8</v>
      </c>
      <c r="E8" s="16" t="s">
        <v>9</v>
      </c>
      <c r="F8" s="16" t="s">
        <v>10</v>
      </c>
      <c r="G8" s="16" t="s">
        <v>11</v>
      </c>
      <c r="H8" s="16" t="s">
        <v>12</v>
      </c>
      <c r="I8" s="17" t="s">
        <v>13</v>
      </c>
      <c r="K8" s="14"/>
      <c r="L8" s="15" t="s">
        <v>6</v>
      </c>
      <c r="M8" s="16" t="s">
        <v>7</v>
      </c>
      <c r="N8" s="16" t="s">
        <v>8</v>
      </c>
      <c r="O8" s="16" t="s">
        <v>9</v>
      </c>
      <c r="P8" s="16" t="s">
        <v>10</v>
      </c>
      <c r="Q8" s="16" t="s">
        <v>11</v>
      </c>
      <c r="R8" s="16" t="s">
        <v>12</v>
      </c>
      <c r="S8" s="17" t="s">
        <v>13</v>
      </c>
      <c r="U8" s="14"/>
      <c r="V8" s="15" t="s">
        <v>6</v>
      </c>
      <c r="W8" s="16" t="s">
        <v>7</v>
      </c>
      <c r="X8" s="16" t="s">
        <v>8</v>
      </c>
      <c r="Y8" s="16" t="s">
        <v>9</v>
      </c>
      <c r="Z8" s="16" t="s">
        <v>10</v>
      </c>
      <c r="AA8" s="16" t="s">
        <v>11</v>
      </c>
      <c r="AB8" s="16" t="s">
        <v>12</v>
      </c>
      <c r="AC8" s="17" t="s">
        <v>13</v>
      </c>
    </row>
    <row r="9" spans="1:29" x14ac:dyDescent="0.25">
      <c r="A9" s="18">
        <v>1</v>
      </c>
      <c r="B9" s="2">
        <f>'Calibration 2.0'!B10</f>
        <v>1.1100000000000001</v>
      </c>
      <c r="C9" s="2">
        <f>'Calibration 2.0'!C10</f>
        <v>0.86</v>
      </c>
      <c r="D9" s="2">
        <f>'Calibration 2.0'!D10</f>
        <v>1.1200000000000001</v>
      </c>
      <c r="E9" s="2">
        <f>'Calibration 2.0'!E10</f>
        <v>1.36</v>
      </c>
      <c r="F9" s="2">
        <f>'Calibration 2.0'!F10</f>
        <v>2.08</v>
      </c>
      <c r="G9" s="2">
        <f>'Calibration 2.0'!G10</f>
        <v>1.69</v>
      </c>
      <c r="H9" s="2">
        <f>'Calibration 2.0'!H10</f>
        <v>1.41</v>
      </c>
      <c r="I9" s="2">
        <f>'Calibration 2.0'!I10</f>
        <v>1.28</v>
      </c>
      <c r="K9" s="18">
        <v>1</v>
      </c>
      <c r="L9" s="19">
        <f>(B9*$O$2)/($O$3-B9)</f>
        <v>13411.311053984578</v>
      </c>
      <c r="M9" s="19">
        <f t="shared" ref="M9:S21" si="0">(C9*$O$2)/($O$3-C9)</f>
        <v>9763.2850241545893</v>
      </c>
      <c r="N9" s="19">
        <f t="shared" si="0"/>
        <v>13567.010309278352</v>
      </c>
      <c r="O9" s="19">
        <f t="shared" si="0"/>
        <v>17560.439560439565</v>
      </c>
      <c r="P9" s="19">
        <f t="shared" si="0"/>
        <v>33479.452054794521</v>
      </c>
      <c r="Q9" s="19">
        <f t="shared" si="0"/>
        <v>23996.978851963744</v>
      </c>
      <c r="R9" s="19">
        <f t="shared" si="0"/>
        <v>18459.610027855153</v>
      </c>
      <c r="S9" s="19">
        <f t="shared" si="0"/>
        <v>16172.04301075269</v>
      </c>
      <c r="U9" s="18">
        <v>1</v>
      </c>
      <c r="V9" s="19">
        <f>L9</f>
        <v>13411.311053984578</v>
      </c>
      <c r="W9" s="19">
        <f t="shared" ref="W9:AC21" si="1">M9</f>
        <v>9763.2850241545893</v>
      </c>
      <c r="X9" s="19">
        <f t="shared" si="1"/>
        <v>13567.010309278352</v>
      </c>
      <c r="Y9" s="19">
        <f t="shared" si="1"/>
        <v>17560.439560439565</v>
      </c>
      <c r="Z9" s="19">
        <f t="shared" si="1"/>
        <v>33479.452054794521</v>
      </c>
      <c r="AA9" s="19">
        <f t="shared" si="1"/>
        <v>23996.978851963744</v>
      </c>
      <c r="AB9" s="19">
        <f t="shared" si="1"/>
        <v>18459.610027855153</v>
      </c>
      <c r="AC9" s="19">
        <f t="shared" si="1"/>
        <v>16172.04301075269</v>
      </c>
    </row>
    <row r="10" spans="1:29" x14ac:dyDescent="0.25">
      <c r="A10" s="20">
        <v>2</v>
      </c>
      <c r="B10" s="2">
        <f>'Calibration 2.0'!B11</f>
        <v>0.94</v>
      </c>
      <c r="C10" s="2">
        <f>'Calibration 2.0'!C11</f>
        <v>1.31</v>
      </c>
      <c r="D10" s="2">
        <f>'Calibration 2.0'!D11</f>
        <v>1.57</v>
      </c>
      <c r="E10" s="2">
        <f>'Calibration 2.0'!E11</f>
        <v>1.21</v>
      </c>
      <c r="F10" s="2">
        <f>'Calibration 2.0'!F11</f>
        <v>1.74</v>
      </c>
      <c r="G10" s="2">
        <f>'Calibration 2.0'!G11</f>
        <v>1.24</v>
      </c>
      <c r="H10" s="2">
        <f>'Calibration 2.0'!H11</f>
        <v>2.0499999999999998</v>
      </c>
      <c r="I10" s="2">
        <f>'Calibration 2.0'!I11</f>
        <v>1.1299999999999999</v>
      </c>
      <c r="K10" s="20">
        <v>2</v>
      </c>
      <c r="L10" s="19">
        <f t="shared" ref="L10:L21" si="2">(B10*$O$2)/($O$3-B10)</f>
        <v>10881.773399014777</v>
      </c>
      <c r="M10" s="19">
        <f t="shared" si="0"/>
        <v>16685.636856368565</v>
      </c>
      <c r="N10" s="19">
        <f t="shared" si="0"/>
        <v>21513.119533527697</v>
      </c>
      <c r="O10" s="19">
        <f t="shared" si="0"/>
        <v>15005.277044854882</v>
      </c>
      <c r="P10" s="19">
        <f t="shared" si="0"/>
        <v>25085.88957055215</v>
      </c>
      <c r="Q10" s="19">
        <f t="shared" si="0"/>
        <v>15500</v>
      </c>
      <c r="R10" s="19">
        <f t="shared" si="0"/>
        <v>32661.016949152534</v>
      </c>
      <c r="S10" s="19">
        <f t="shared" si="0"/>
        <v>13723.514211886302</v>
      </c>
      <c r="U10" s="20">
        <v>2</v>
      </c>
      <c r="V10" s="19">
        <f t="shared" ref="V10:V21" si="3">L10</f>
        <v>10881.773399014777</v>
      </c>
      <c r="W10" s="19">
        <f t="shared" si="1"/>
        <v>16685.636856368565</v>
      </c>
      <c r="X10" s="19">
        <f t="shared" si="1"/>
        <v>21513.119533527697</v>
      </c>
      <c r="Y10" s="19">
        <f t="shared" si="1"/>
        <v>15005.277044854882</v>
      </c>
      <c r="Z10" s="19">
        <f t="shared" si="1"/>
        <v>25085.88957055215</v>
      </c>
      <c r="AA10" s="19">
        <f t="shared" si="1"/>
        <v>15500</v>
      </c>
      <c r="AB10" s="19">
        <f t="shared" si="1"/>
        <v>32661.016949152534</v>
      </c>
      <c r="AC10" s="19">
        <f t="shared" si="1"/>
        <v>13723.514211886302</v>
      </c>
    </row>
    <row r="11" spans="1:29" x14ac:dyDescent="0.25">
      <c r="A11" s="20">
        <v>3</v>
      </c>
      <c r="B11" s="2">
        <f>'Calibration 2.0'!B12</f>
        <v>1.33</v>
      </c>
      <c r="C11" s="2">
        <f>'Calibration 2.0'!C12</f>
        <v>0.92</v>
      </c>
      <c r="D11" s="2">
        <f>'Calibration 2.0'!D12</f>
        <v>2.0699999999999998</v>
      </c>
      <c r="E11" s="2">
        <f>'Calibration 2.0'!E12</f>
        <v>2.09</v>
      </c>
      <c r="F11" s="2">
        <f>'Calibration 2.0'!F12</f>
        <v>2.33</v>
      </c>
      <c r="G11" s="2">
        <f>'Calibration 2.0'!G12</f>
        <v>0.79</v>
      </c>
      <c r="H11" s="2">
        <f>'Calibration 2.0'!H12</f>
        <v>1.66</v>
      </c>
      <c r="I11" s="2">
        <f>'Calibration 2.0'!I12</f>
        <v>1.58</v>
      </c>
      <c r="K11" s="20">
        <v>3</v>
      </c>
      <c r="L11" s="19">
        <f t="shared" si="2"/>
        <v>17032.697547683925</v>
      </c>
      <c r="M11" s="19">
        <f t="shared" si="0"/>
        <v>10598.039215686274</v>
      </c>
      <c r="N11" s="19">
        <f t="shared" si="0"/>
        <v>33204.778156996581</v>
      </c>
      <c r="O11" s="19">
        <f t="shared" si="0"/>
        <v>33756.013745704469</v>
      </c>
      <c r="P11" s="19">
        <f t="shared" si="0"/>
        <v>41014.981273408244</v>
      </c>
      <c r="Q11" s="19">
        <f t="shared" si="0"/>
        <v>8819.4774346793347</v>
      </c>
      <c r="R11" s="19">
        <f t="shared" si="0"/>
        <v>23359.281437125748</v>
      </c>
      <c r="S11" s="19">
        <f t="shared" si="0"/>
        <v>21713.450292397662</v>
      </c>
      <c r="U11" s="20">
        <v>3</v>
      </c>
      <c r="V11" s="19">
        <f t="shared" si="3"/>
        <v>17032.697547683925</v>
      </c>
      <c r="W11" s="19">
        <f t="shared" si="1"/>
        <v>10598.039215686274</v>
      </c>
      <c r="X11" s="19">
        <f t="shared" si="1"/>
        <v>33204.778156996581</v>
      </c>
      <c r="Y11" s="19">
        <f t="shared" si="1"/>
        <v>33756.013745704469</v>
      </c>
      <c r="Z11" s="19">
        <f t="shared" si="1"/>
        <v>41014.981273408244</v>
      </c>
      <c r="AA11" s="19">
        <f t="shared" si="1"/>
        <v>8819.4774346793347</v>
      </c>
      <c r="AB11" s="19">
        <f t="shared" si="1"/>
        <v>23359.281437125748</v>
      </c>
      <c r="AC11" s="19">
        <f t="shared" si="1"/>
        <v>21713.450292397662</v>
      </c>
    </row>
    <row r="12" spans="1:29" x14ac:dyDescent="0.25">
      <c r="A12" s="20">
        <v>4</v>
      </c>
      <c r="B12" s="2">
        <f>'Calibration 2.0'!B13</f>
        <v>1.02</v>
      </c>
      <c r="C12" s="2">
        <f>'Calibration 2.0'!C13</f>
        <v>0.84</v>
      </c>
      <c r="D12" s="2">
        <f>'Calibration 2.0'!D13</f>
        <v>4.9800000000000004</v>
      </c>
      <c r="E12" s="2">
        <f>'Calibration 2.0'!E13</f>
        <v>2.4700000000000002</v>
      </c>
      <c r="F12" s="2">
        <f>'Calibration 2.0'!F13</f>
        <v>1.04</v>
      </c>
      <c r="G12" s="2">
        <f>'Calibration 2.0'!G13</f>
        <v>0.98</v>
      </c>
      <c r="H12" s="2">
        <f>'Calibration 2.0'!H13</f>
        <v>1.32</v>
      </c>
      <c r="I12" s="2">
        <f>'Calibration 2.0'!I13</f>
        <v>1.85</v>
      </c>
      <c r="K12" s="20">
        <v>4</v>
      </c>
      <c r="L12" s="19">
        <f t="shared" si="2"/>
        <v>12045.226130653265</v>
      </c>
      <c r="M12" s="19">
        <f t="shared" si="0"/>
        <v>9490.3846153846152</v>
      </c>
      <c r="N12" s="19">
        <f t="shared" si="0"/>
        <v>11703000.000000251</v>
      </c>
      <c r="O12" s="19">
        <f t="shared" si="0"/>
        <v>45885.375494071159</v>
      </c>
      <c r="P12" s="19">
        <f t="shared" si="0"/>
        <v>12343.434343434343</v>
      </c>
      <c r="Q12" s="19">
        <f t="shared" si="0"/>
        <v>11457.711442786071</v>
      </c>
      <c r="R12" s="19">
        <f t="shared" si="0"/>
        <v>16858.695652173916</v>
      </c>
      <c r="S12" s="19">
        <f t="shared" si="0"/>
        <v>27603.174603174604</v>
      </c>
      <c r="U12" s="20">
        <v>4</v>
      </c>
      <c r="V12" s="19">
        <f t="shared" si="3"/>
        <v>12045.226130653265</v>
      </c>
      <c r="W12" s="19">
        <f t="shared" si="1"/>
        <v>9490.3846153846152</v>
      </c>
      <c r="X12" s="19">
        <f>N12</f>
        <v>11703000.000000251</v>
      </c>
      <c r="Y12" s="19">
        <f t="shared" si="1"/>
        <v>45885.375494071159</v>
      </c>
      <c r="Z12" s="19">
        <f t="shared" si="1"/>
        <v>12343.434343434343</v>
      </c>
      <c r="AA12" s="19">
        <f t="shared" si="1"/>
        <v>11457.711442786071</v>
      </c>
      <c r="AB12" s="19">
        <f t="shared" si="1"/>
        <v>16858.695652173916</v>
      </c>
      <c r="AC12" s="19">
        <f t="shared" si="1"/>
        <v>27603.174603174604</v>
      </c>
    </row>
    <row r="13" spans="1:29" x14ac:dyDescent="0.25">
      <c r="A13" s="20">
        <v>5</v>
      </c>
      <c r="B13" s="2">
        <f>'Calibration 2.0'!B14</f>
        <v>1.33</v>
      </c>
      <c r="C13" s="2">
        <f>'Calibration 2.0'!C14</f>
        <v>0.63</v>
      </c>
      <c r="D13" s="2">
        <f>'Calibration 2.0'!D14</f>
        <v>3.88</v>
      </c>
      <c r="E13" s="2">
        <f>'Calibration 2.0'!E14</f>
        <v>1.1000000000000001</v>
      </c>
      <c r="F13" s="2">
        <f>'Calibration 2.0'!F14</f>
        <v>1.1100000000000001</v>
      </c>
      <c r="G13" s="2">
        <f>'Calibration 2.0'!G14</f>
        <v>0.99</v>
      </c>
      <c r="H13" s="2">
        <f>'Calibration 2.0'!H14</f>
        <v>1.47</v>
      </c>
      <c r="I13" s="2">
        <f>'Calibration 2.0'!I14</f>
        <v>0.8</v>
      </c>
      <c r="K13" s="20">
        <v>5</v>
      </c>
      <c r="L13" s="19">
        <f t="shared" si="2"/>
        <v>17032.697547683925</v>
      </c>
      <c r="M13" s="19">
        <f t="shared" si="0"/>
        <v>6775.7437070938213</v>
      </c>
      <c r="N13" s="19">
        <f t="shared" si="0"/>
        <v>162821.42857142855</v>
      </c>
      <c r="O13" s="19">
        <f t="shared" si="0"/>
        <v>13256.410256410258</v>
      </c>
      <c r="P13" s="19">
        <f t="shared" si="0"/>
        <v>13411.311053984578</v>
      </c>
      <c r="Q13" s="19">
        <f t="shared" si="0"/>
        <v>11603.491271820449</v>
      </c>
      <c r="R13" s="19">
        <f t="shared" si="0"/>
        <v>19572.237960339942</v>
      </c>
      <c r="S13" s="19">
        <f t="shared" si="0"/>
        <v>8952.3809523809523</v>
      </c>
      <c r="U13" s="20">
        <v>5</v>
      </c>
      <c r="V13" s="19">
        <f t="shared" si="3"/>
        <v>17032.697547683925</v>
      </c>
      <c r="W13" s="19">
        <f t="shared" si="1"/>
        <v>6775.7437070938213</v>
      </c>
      <c r="X13" s="19">
        <f t="shared" si="1"/>
        <v>162821.42857142855</v>
      </c>
      <c r="Y13" s="19">
        <f t="shared" si="1"/>
        <v>13256.410256410258</v>
      </c>
      <c r="Z13" s="19">
        <f t="shared" si="1"/>
        <v>13411.311053984578</v>
      </c>
      <c r="AA13" s="19">
        <f t="shared" si="1"/>
        <v>11603.491271820449</v>
      </c>
      <c r="AB13" s="19">
        <f t="shared" si="1"/>
        <v>19572.237960339942</v>
      </c>
      <c r="AC13" s="19">
        <f t="shared" si="1"/>
        <v>8952.3809523809523</v>
      </c>
    </row>
    <row r="14" spans="1:29" x14ac:dyDescent="0.25">
      <c r="A14" s="20">
        <v>6</v>
      </c>
      <c r="B14" s="2">
        <f>'Calibration 2.0'!B15</f>
        <v>1.62</v>
      </c>
      <c r="C14" s="2">
        <f>'Calibration 2.0'!C15</f>
        <v>1.05</v>
      </c>
      <c r="D14" s="2">
        <f>'Calibration 2.0'!D15</f>
        <v>1.6</v>
      </c>
      <c r="E14" s="2">
        <f>'Calibration 2.0'!E15</f>
        <v>1.31</v>
      </c>
      <c r="F14" s="2">
        <f>'Calibration 2.0'!F15</f>
        <v>0.98</v>
      </c>
      <c r="G14" s="2">
        <f>'Calibration 2.0'!G15</f>
        <v>0.93</v>
      </c>
      <c r="H14" s="2">
        <f>'Calibration 2.0'!H15</f>
        <v>0.21</v>
      </c>
      <c r="I14" s="2">
        <f>'Calibration 2.0'!I15</f>
        <v>0.76</v>
      </c>
      <c r="K14" s="20">
        <v>6</v>
      </c>
      <c r="L14" s="19">
        <f t="shared" si="2"/>
        <v>22526.627218934911</v>
      </c>
      <c r="M14" s="19">
        <f t="shared" si="0"/>
        <v>12493.670886075948</v>
      </c>
      <c r="N14" s="19">
        <f t="shared" si="0"/>
        <v>22117.647058823532</v>
      </c>
      <c r="O14" s="19">
        <f t="shared" si="0"/>
        <v>16685.636856368565</v>
      </c>
      <c r="P14" s="19">
        <f t="shared" si="0"/>
        <v>11457.711442786071</v>
      </c>
      <c r="Q14" s="19">
        <f t="shared" si="0"/>
        <v>10739.557739557738</v>
      </c>
      <c r="R14" s="19">
        <f t="shared" si="0"/>
        <v>2060.5427974947806</v>
      </c>
      <c r="S14" s="19">
        <f t="shared" si="0"/>
        <v>8424.5283018867922</v>
      </c>
      <c r="U14" s="20">
        <v>6</v>
      </c>
      <c r="V14" s="19">
        <f t="shared" si="3"/>
        <v>22526.627218934911</v>
      </c>
      <c r="W14" s="19">
        <f t="shared" si="1"/>
        <v>12493.670886075948</v>
      </c>
      <c r="X14" s="19">
        <f t="shared" si="1"/>
        <v>22117.647058823532</v>
      </c>
      <c r="Y14" s="19">
        <f t="shared" si="1"/>
        <v>16685.636856368565</v>
      </c>
      <c r="Z14" s="19">
        <f t="shared" si="1"/>
        <v>11457.711442786071</v>
      </c>
      <c r="AA14" s="19">
        <f t="shared" si="1"/>
        <v>10739.557739557738</v>
      </c>
      <c r="AB14" s="19">
        <f t="shared" si="1"/>
        <v>2060.5427974947806</v>
      </c>
      <c r="AC14" s="19">
        <f t="shared" si="1"/>
        <v>8424.5283018867922</v>
      </c>
    </row>
    <row r="15" spans="1:29" x14ac:dyDescent="0.25">
      <c r="A15" s="20">
        <v>7</v>
      </c>
      <c r="B15" s="2">
        <f>'Calibration 2.0'!B16</f>
        <v>0.77</v>
      </c>
      <c r="C15" s="2">
        <f>'Calibration 2.0'!C16</f>
        <v>1.17</v>
      </c>
      <c r="D15" s="2">
        <f>'Calibration 2.0'!D16</f>
        <v>2.42</v>
      </c>
      <c r="E15" s="2">
        <f>'Calibration 2.0'!E16</f>
        <v>1.21</v>
      </c>
      <c r="F15" s="2">
        <f>'Calibration 2.0'!F16</f>
        <v>0.79</v>
      </c>
      <c r="G15" s="2">
        <f>'Calibration 2.0'!G16</f>
        <v>0.94</v>
      </c>
      <c r="H15" s="2">
        <f>'Calibration 2.0'!H16</f>
        <v>1.61</v>
      </c>
      <c r="I15" s="2">
        <f>'Calibration 2.0'!I16</f>
        <v>1.29</v>
      </c>
      <c r="K15" s="20">
        <v>7</v>
      </c>
      <c r="L15" s="19">
        <f t="shared" si="2"/>
        <v>8555.5555555555547</v>
      </c>
      <c r="M15" s="19">
        <f t="shared" si="0"/>
        <v>14357.702349869451</v>
      </c>
      <c r="N15" s="19">
        <f t="shared" si="0"/>
        <v>44085.271317829458</v>
      </c>
      <c r="O15" s="19">
        <f t="shared" si="0"/>
        <v>15005.277044854882</v>
      </c>
      <c r="P15" s="19">
        <f t="shared" si="0"/>
        <v>8819.4774346793347</v>
      </c>
      <c r="Q15" s="19">
        <f t="shared" si="0"/>
        <v>10881.773399014777</v>
      </c>
      <c r="R15" s="19">
        <f t="shared" si="0"/>
        <v>22321.533923303836</v>
      </c>
      <c r="S15" s="19">
        <f t="shared" si="0"/>
        <v>16342.318059299192</v>
      </c>
      <c r="U15" s="20">
        <v>7</v>
      </c>
      <c r="V15" s="19">
        <f t="shared" si="3"/>
        <v>8555.5555555555547</v>
      </c>
      <c r="W15" s="19">
        <f t="shared" si="1"/>
        <v>14357.702349869451</v>
      </c>
      <c r="X15" s="19">
        <f t="shared" si="1"/>
        <v>44085.271317829458</v>
      </c>
      <c r="Y15" s="19">
        <f t="shared" si="1"/>
        <v>15005.277044854882</v>
      </c>
      <c r="Z15" s="19">
        <f t="shared" si="1"/>
        <v>8819.4774346793347</v>
      </c>
      <c r="AA15" s="19">
        <f t="shared" si="1"/>
        <v>10881.773399014777</v>
      </c>
      <c r="AB15" s="19">
        <f t="shared" si="1"/>
        <v>22321.533923303836</v>
      </c>
      <c r="AC15" s="19">
        <f t="shared" si="1"/>
        <v>16342.318059299192</v>
      </c>
    </row>
    <row r="16" spans="1:29" x14ac:dyDescent="0.25">
      <c r="A16" s="20">
        <v>8</v>
      </c>
      <c r="B16" s="2">
        <f>'Calibration 2.0'!B17</f>
        <v>1.0900000000000001</v>
      </c>
      <c r="C16" s="2">
        <f>'Calibration 2.0'!C17</f>
        <v>0.96</v>
      </c>
      <c r="D16" s="2">
        <f>'Calibration 2.0'!D17</f>
        <v>4.9800000000000004</v>
      </c>
      <c r="E16" s="2">
        <f>'Calibration 2.0'!E17</f>
        <v>1.51</v>
      </c>
      <c r="F16" s="2">
        <f>'Calibration 2.0'!F17</f>
        <v>1.51</v>
      </c>
      <c r="G16" s="2">
        <f>'Calibration 2.0'!G17</f>
        <v>1.0900000000000001</v>
      </c>
      <c r="H16" s="2">
        <f>'Calibration 2.0'!H17</f>
        <v>1.3</v>
      </c>
      <c r="I16" s="2">
        <f>'Calibration 2.0'!I17</f>
        <v>0.92</v>
      </c>
      <c r="K16" s="20">
        <v>8</v>
      </c>
      <c r="L16" s="19">
        <f t="shared" si="2"/>
        <v>13102.301790281332</v>
      </c>
      <c r="M16" s="19">
        <f t="shared" si="0"/>
        <v>11168.316831683169</v>
      </c>
      <c r="N16" s="19">
        <f t="shared" si="0"/>
        <v>11703000.000000251</v>
      </c>
      <c r="O16" s="19">
        <f t="shared" si="0"/>
        <v>20335.243553008593</v>
      </c>
      <c r="P16" s="19">
        <f t="shared" si="0"/>
        <v>20335.243553008593</v>
      </c>
      <c r="Q16" s="19">
        <f t="shared" si="0"/>
        <v>13102.301790281332</v>
      </c>
      <c r="R16" s="19">
        <f t="shared" si="0"/>
        <v>16513.513513513513</v>
      </c>
      <c r="S16" s="19">
        <f t="shared" si="0"/>
        <v>10598.039215686274</v>
      </c>
      <c r="U16" s="20">
        <v>8</v>
      </c>
      <c r="V16" s="19">
        <f t="shared" si="3"/>
        <v>13102.301790281332</v>
      </c>
      <c r="W16" s="19">
        <f t="shared" si="1"/>
        <v>11168.316831683169</v>
      </c>
      <c r="X16" s="19">
        <f t="shared" si="1"/>
        <v>11703000.000000251</v>
      </c>
      <c r="Y16" s="19">
        <f t="shared" si="1"/>
        <v>20335.243553008593</v>
      </c>
      <c r="Z16" s="19">
        <f t="shared" si="1"/>
        <v>20335.243553008593</v>
      </c>
      <c r="AA16" s="19">
        <f t="shared" si="1"/>
        <v>13102.301790281332</v>
      </c>
      <c r="AB16" s="19">
        <f t="shared" si="1"/>
        <v>16513.513513513513</v>
      </c>
      <c r="AC16" s="19">
        <f t="shared" si="1"/>
        <v>10598.039215686274</v>
      </c>
    </row>
    <row r="17" spans="1:29" x14ac:dyDescent="0.25">
      <c r="A17" s="20">
        <v>9</v>
      </c>
      <c r="B17" s="2">
        <f>'Calibration 2.0'!B18</f>
        <v>0.85</v>
      </c>
      <c r="C17" s="2">
        <f>'Calibration 2.0'!C18</f>
        <v>1.81</v>
      </c>
      <c r="D17" s="2">
        <f>'Calibration 2.0'!D18</f>
        <v>0.91</v>
      </c>
      <c r="E17" s="2">
        <f>'Calibration 2.0'!E18</f>
        <v>0.82</v>
      </c>
      <c r="F17" s="2">
        <f>'Calibration 2.0'!F18</f>
        <v>1.9</v>
      </c>
      <c r="G17" s="2">
        <f>'Calibration 2.0'!G18</f>
        <v>0.98</v>
      </c>
      <c r="H17" s="2">
        <f>'Calibration 2.0'!H18</f>
        <v>1.94</v>
      </c>
      <c r="I17" s="2">
        <f>'Calibration 2.0'!I18</f>
        <v>1.03</v>
      </c>
      <c r="K17" s="20">
        <v>9</v>
      </c>
      <c r="L17" s="19">
        <f t="shared" si="2"/>
        <v>9626.5060240963849</v>
      </c>
      <c r="M17" s="19">
        <f t="shared" si="0"/>
        <v>26667.711598746082</v>
      </c>
      <c r="N17" s="19">
        <f t="shared" si="0"/>
        <v>10457.212713936431</v>
      </c>
      <c r="O17" s="19">
        <f t="shared" si="0"/>
        <v>9220.0956937799056</v>
      </c>
      <c r="P17" s="19">
        <f t="shared" si="0"/>
        <v>28806.451612903224</v>
      </c>
      <c r="Q17" s="19">
        <f t="shared" si="0"/>
        <v>11457.711442786071</v>
      </c>
      <c r="R17" s="19">
        <f t="shared" si="0"/>
        <v>29797.385620915033</v>
      </c>
      <c r="S17" s="19">
        <f t="shared" si="0"/>
        <v>12193.954659949623</v>
      </c>
      <c r="U17" s="20">
        <v>9</v>
      </c>
      <c r="V17" s="19">
        <f t="shared" si="3"/>
        <v>9626.5060240963849</v>
      </c>
      <c r="W17" s="19">
        <f t="shared" si="1"/>
        <v>26667.711598746082</v>
      </c>
      <c r="X17" s="19">
        <f t="shared" si="1"/>
        <v>10457.212713936431</v>
      </c>
      <c r="Y17" s="19">
        <f t="shared" si="1"/>
        <v>9220.0956937799056</v>
      </c>
      <c r="Z17" s="19">
        <f t="shared" si="1"/>
        <v>28806.451612903224</v>
      </c>
      <c r="AA17" s="19">
        <f t="shared" si="1"/>
        <v>11457.711442786071</v>
      </c>
      <c r="AB17" s="19">
        <f t="shared" si="1"/>
        <v>29797.385620915033</v>
      </c>
      <c r="AC17" s="19">
        <f t="shared" si="1"/>
        <v>12193.954659949623</v>
      </c>
    </row>
    <row r="18" spans="1:29" x14ac:dyDescent="0.25">
      <c r="A18" s="20">
        <v>10</v>
      </c>
      <c r="B18" s="2">
        <f>'Calibration 2.0'!B19</f>
        <v>1.62</v>
      </c>
      <c r="C18" s="2">
        <f>'Calibration 2.0'!C19</f>
        <v>1.68</v>
      </c>
      <c r="D18" s="2">
        <f>'Calibration 2.0'!D19</f>
        <v>1.58</v>
      </c>
      <c r="E18" s="2">
        <f>'Calibration 2.0'!E19</f>
        <v>1.03</v>
      </c>
      <c r="F18" s="2">
        <f>'Calibration 2.0'!F19</f>
        <v>1.31</v>
      </c>
      <c r="G18" s="2">
        <f>'Calibration 2.0'!G19</f>
        <v>1.66</v>
      </c>
      <c r="H18" s="2">
        <f>'Calibration 2.0'!H19</f>
        <v>1.98</v>
      </c>
      <c r="I18" s="2">
        <f>'Calibration 2.0'!I19</f>
        <v>0.97</v>
      </c>
      <c r="K18" s="20">
        <v>10</v>
      </c>
      <c r="L18" s="19">
        <f t="shared" si="2"/>
        <v>22526.627218934911</v>
      </c>
      <c r="M18" s="19">
        <f t="shared" si="0"/>
        <v>23783.132530120482</v>
      </c>
      <c r="N18" s="19">
        <f t="shared" si="0"/>
        <v>21713.450292397662</v>
      </c>
      <c r="O18" s="19">
        <f t="shared" si="0"/>
        <v>12193.954659949623</v>
      </c>
      <c r="P18" s="19">
        <f t="shared" si="0"/>
        <v>16685.636856368565</v>
      </c>
      <c r="Q18" s="19">
        <f t="shared" si="0"/>
        <v>23359.281437125748</v>
      </c>
      <c r="R18" s="19">
        <f t="shared" si="0"/>
        <v>30814.569536423842</v>
      </c>
      <c r="S18" s="19">
        <f t="shared" si="0"/>
        <v>11312.655086848634</v>
      </c>
      <c r="U18" s="20">
        <v>10</v>
      </c>
      <c r="V18" s="19">
        <f t="shared" si="3"/>
        <v>22526.627218934911</v>
      </c>
      <c r="W18" s="19">
        <f t="shared" si="1"/>
        <v>23783.132530120482</v>
      </c>
      <c r="X18" s="19">
        <f t="shared" si="1"/>
        <v>21713.450292397662</v>
      </c>
      <c r="Y18" s="19">
        <f t="shared" si="1"/>
        <v>12193.954659949623</v>
      </c>
      <c r="Z18" s="19">
        <f t="shared" si="1"/>
        <v>16685.636856368565</v>
      </c>
      <c r="AA18" s="19">
        <f t="shared" si="1"/>
        <v>23359.281437125748</v>
      </c>
      <c r="AB18" s="19">
        <f t="shared" si="1"/>
        <v>30814.569536423842</v>
      </c>
      <c r="AC18" s="19">
        <f t="shared" si="1"/>
        <v>11312.655086848634</v>
      </c>
    </row>
    <row r="19" spans="1:29" x14ac:dyDescent="0.25">
      <c r="A19" s="20">
        <v>11</v>
      </c>
      <c r="B19" s="2">
        <f>'Calibration 2.0'!B20</f>
        <v>1.89</v>
      </c>
      <c r="C19" s="2">
        <f>'Calibration 2.0'!C20</f>
        <v>1.52</v>
      </c>
      <c r="D19" s="2">
        <f>'Calibration 2.0'!D20</f>
        <v>1.36</v>
      </c>
      <c r="E19" s="2">
        <f>'Calibration 2.0'!E20</f>
        <v>1.1299999999999999</v>
      </c>
      <c r="F19" s="2">
        <f>'Calibration 2.0'!F20</f>
        <v>0.87</v>
      </c>
      <c r="G19" s="2">
        <f>'Calibration 2.0'!G20</f>
        <v>1.05</v>
      </c>
      <c r="H19" s="2">
        <f>'Calibration 2.0'!H20</f>
        <v>1.17</v>
      </c>
      <c r="I19" s="2">
        <f>'Calibration 2.0'!I20</f>
        <v>1.2</v>
      </c>
      <c r="K19" s="20">
        <v>11</v>
      </c>
      <c r="L19" s="19">
        <f t="shared" si="2"/>
        <v>28562.700964630221</v>
      </c>
      <c r="M19" s="19">
        <f t="shared" si="0"/>
        <v>20528.735632183907</v>
      </c>
      <c r="N19" s="19">
        <f t="shared" si="0"/>
        <v>17560.439560439565</v>
      </c>
      <c r="O19" s="19">
        <f t="shared" si="0"/>
        <v>13723.514211886302</v>
      </c>
      <c r="P19" s="19">
        <f t="shared" si="0"/>
        <v>9900.7263922518159</v>
      </c>
      <c r="Q19" s="19">
        <f t="shared" si="0"/>
        <v>12493.670886075948</v>
      </c>
      <c r="R19" s="19">
        <f t="shared" si="0"/>
        <v>14357.702349869451</v>
      </c>
      <c r="S19" s="19">
        <f t="shared" si="0"/>
        <v>14842.105263157895</v>
      </c>
      <c r="U19" s="20">
        <v>11</v>
      </c>
      <c r="V19" s="19">
        <f t="shared" si="3"/>
        <v>28562.700964630221</v>
      </c>
      <c r="W19" s="19">
        <f t="shared" si="1"/>
        <v>20528.735632183907</v>
      </c>
      <c r="X19" s="19">
        <f t="shared" si="1"/>
        <v>17560.439560439565</v>
      </c>
      <c r="Y19" s="19">
        <f t="shared" si="1"/>
        <v>13723.514211886302</v>
      </c>
      <c r="Z19" s="19">
        <f t="shared" si="1"/>
        <v>9900.7263922518159</v>
      </c>
      <c r="AA19" s="19">
        <f t="shared" si="1"/>
        <v>12493.670886075948</v>
      </c>
      <c r="AB19" s="19">
        <f t="shared" si="1"/>
        <v>14357.702349869451</v>
      </c>
      <c r="AC19" s="19">
        <f t="shared" si="1"/>
        <v>14842.105263157895</v>
      </c>
    </row>
    <row r="20" spans="1:29" x14ac:dyDescent="0.25">
      <c r="A20" s="20">
        <v>12</v>
      </c>
      <c r="B20" s="2">
        <f>'Calibration 2.0'!B21</f>
        <v>1.06</v>
      </c>
      <c r="C20" s="2">
        <f>'Calibration 2.0'!C21</f>
        <v>0.87</v>
      </c>
      <c r="D20" s="2">
        <f>'Calibration 2.0'!D21</f>
        <v>2.2400000000000002</v>
      </c>
      <c r="E20" s="2">
        <f>'Calibration 2.0'!E21</f>
        <v>0.87</v>
      </c>
      <c r="F20" s="2">
        <f>'Calibration 2.0'!F21</f>
        <v>2.08</v>
      </c>
      <c r="G20" s="2">
        <f>'Calibration 2.0'!G21</f>
        <v>1.52</v>
      </c>
      <c r="H20" s="2">
        <f>'Calibration 2.0'!H21</f>
        <v>2.27</v>
      </c>
      <c r="I20" s="2">
        <f>'Calibration 2.0'!I21</f>
        <v>1.75</v>
      </c>
      <c r="K20" s="20">
        <v>12</v>
      </c>
      <c r="L20" s="19">
        <f t="shared" si="2"/>
        <v>12644.670050761422</v>
      </c>
      <c r="M20" s="19">
        <f t="shared" si="0"/>
        <v>9900.7263922518159</v>
      </c>
      <c r="N20" s="19">
        <f t="shared" si="0"/>
        <v>38144.927536231895</v>
      </c>
      <c r="O20" s="19">
        <f t="shared" si="0"/>
        <v>9900.7263922518159</v>
      </c>
      <c r="P20" s="19">
        <f t="shared" si="0"/>
        <v>33479.452054794521</v>
      </c>
      <c r="Q20" s="19">
        <f t="shared" si="0"/>
        <v>20528.735632183907</v>
      </c>
      <c r="R20" s="19">
        <f t="shared" si="0"/>
        <v>39080.586080586079</v>
      </c>
      <c r="S20" s="19">
        <f t="shared" si="0"/>
        <v>25307.692307692309</v>
      </c>
      <c r="U20" s="20">
        <v>12</v>
      </c>
      <c r="V20" s="19">
        <f t="shared" si="3"/>
        <v>12644.670050761422</v>
      </c>
      <c r="W20" s="19">
        <f t="shared" si="1"/>
        <v>9900.7263922518159</v>
      </c>
      <c r="X20" s="19">
        <f t="shared" si="1"/>
        <v>38144.927536231895</v>
      </c>
      <c r="Y20" s="19">
        <f t="shared" si="1"/>
        <v>9900.7263922518159</v>
      </c>
      <c r="Z20" s="19">
        <f t="shared" si="1"/>
        <v>33479.452054794521</v>
      </c>
      <c r="AA20" s="19">
        <f t="shared" si="1"/>
        <v>20528.735632183907</v>
      </c>
      <c r="AB20" s="19">
        <f t="shared" si="1"/>
        <v>39080.586080586079</v>
      </c>
      <c r="AC20" s="19">
        <f t="shared" si="1"/>
        <v>25307.692307692309</v>
      </c>
    </row>
    <row r="21" spans="1:29" ht="15.75" thickBot="1" x14ac:dyDescent="0.3">
      <c r="A21" s="21">
        <v>13</v>
      </c>
      <c r="B21" s="2">
        <f>'Calibration 2.0'!B22</f>
        <v>1.36</v>
      </c>
      <c r="C21" s="2">
        <f>'Calibration 2.0'!C22</f>
        <v>1.53</v>
      </c>
      <c r="D21" s="2">
        <f>'Calibration 2.0'!D22</f>
        <v>3.3</v>
      </c>
      <c r="E21" s="2">
        <f>'Calibration 2.0'!E22</f>
        <v>1.03</v>
      </c>
      <c r="F21" s="2">
        <f>'Calibration 2.0'!F22</f>
        <v>1.1299999999999999</v>
      </c>
      <c r="G21" s="2">
        <f>'Calibration 2.0'!G22</f>
        <v>1.25</v>
      </c>
      <c r="H21" s="2">
        <f>'Calibration 2.0'!H22</f>
        <v>1.0900000000000001</v>
      </c>
      <c r="I21" s="2">
        <f>'Calibration 2.0'!I22</f>
        <v>1.1100000000000001</v>
      </c>
      <c r="K21" s="21">
        <v>13</v>
      </c>
      <c r="L21" s="19">
        <f t="shared" si="2"/>
        <v>17560.439560439565</v>
      </c>
      <c r="M21" s="19">
        <f t="shared" si="0"/>
        <v>20723.34293948127</v>
      </c>
      <c r="N21" s="19">
        <f t="shared" si="0"/>
        <v>91235.294117647049</v>
      </c>
      <c r="O21" s="19">
        <f t="shared" si="0"/>
        <v>12193.954659949623</v>
      </c>
      <c r="P21" s="19">
        <f t="shared" si="0"/>
        <v>13723.514211886302</v>
      </c>
      <c r="Q21" s="19">
        <f t="shared" si="0"/>
        <v>15666.666666666666</v>
      </c>
      <c r="R21" s="19">
        <f t="shared" si="0"/>
        <v>13102.301790281332</v>
      </c>
      <c r="S21" s="19">
        <f t="shared" si="0"/>
        <v>13411.311053984578</v>
      </c>
      <c r="U21" s="21">
        <v>13</v>
      </c>
      <c r="V21" s="19">
        <f t="shared" si="3"/>
        <v>17560.439560439565</v>
      </c>
      <c r="W21" s="19">
        <f t="shared" si="1"/>
        <v>20723.34293948127</v>
      </c>
      <c r="X21" s="19">
        <f t="shared" si="1"/>
        <v>91235.294117647049</v>
      </c>
      <c r="Y21" s="19">
        <f t="shared" si="1"/>
        <v>12193.954659949623</v>
      </c>
      <c r="Z21" s="19">
        <f t="shared" si="1"/>
        <v>13723.514211886302</v>
      </c>
      <c r="AA21" s="19">
        <f t="shared" si="1"/>
        <v>15666.666666666666</v>
      </c>
      <c r="AB21" s="19">
        <f t="shared" si="1"/>
        <v>13102.301790281332</v>
      </c>
      <c r="AC21" s="19">
        <f t="shared" si="1"/>
        <v>13411.311053984578</v>
      </c>
    </row>
    <row r="22" spans="1:29" ht="15.75" thickBot="1" x14ac:dyDescent="0.3"/>
    <row r="23" spans="1:29" customFormat="1" ht="15.75" thickBot="1" x14ac:dyDescent="0.3">
      <c r="A23" s="5" t="s">
        <v>2</v>
      </c>
      <c r="B23" s="6" t="s">
        <v>30</v>
      </c>
      <c r="C23" s="6"/>
      <c r="D23" s="6"/>
      <c r="E23" s="6"/>
      <c r="F23" s="6"/>
      <c r="G23" s="6"/>
      <c r="H23" s="6"/>
      <c r="I23" s="7"/>
      <c r="K23" s="8"/>
      <c r="L23" s="6" t="s">
        <v>32</v>
      </c>
      <c r="M23" s="6"/>
      <c r="N23" s="6"/>
      <c r="O23" s="6"/>
      <c r="P23" s="6"/>
      <c r="Q23" s="6"/>
      <c r="R23" s="6"/>
      <c r="S23" s="7"/>
      <c r="U23" s="23"/>
      <c r="V23" s="24" t="s">
        <v>16</v>
      </c>
      <c r="W23" s="24"/>
      <c r="X23" s="24"/>
      <c r="Y23" s="24"/>
      <c r="Z23" s="24"/>
      <c r="AA23" s="24"/>
      <c r="AB23" s="24"/>
      <c r="AC23" s="25"/>
    </row>
    <row r="24" spans="1:29" customFormat="1" ht="15.75" thickBot="1" x14ac:dyDescent="0.3">
      <c r="A24" s="9"/>
      <c r="B24" s="10" t="s">
        <v>5</v>
      </c>
      <c r="C24" s="11">
        <v>43543</v>
      </c>
      <c r="D24" s="11"/>
      <c r="E24" s="12"/>
      <c r="F24" s="12"/>
      <c r="G24" s="12"/>
      <c r="H24" s="12"/>
      <c r="I24" s="13"/>
      <c r="K24" s="9"/>
      <c r="L24" s="12"/>
      <c r="M24" s="12"/>
      <c r="N24" s="12"/>
      <c r="O24" s="12"/>
      <c r="P24" s="12"/>
      <c r="Q24" s="12"/>
      <c r="R24" s="12"/>
      <c r="S24" s="13"/>
      <c r="U24" s="26"/>
      <c r="V24" s="10" t="s">
        <v>5</v>
      </c>
      <c r="W24" s="27">
        <v>43543</v>
      </c>
      <c r="X24" s="12"/>
      <c r="Y24" s="12"/>
      <c r="Z24" s="12"/>
      <c r="AA24" s="12"/>
      <c r="AB24" s="12"/>
      <c r="AC24" s="13"/>
    </row>
    <row r="25" spans="1:29" customFormat="1" ht="15.75" customHeight="1" thickBot="1" x14ac:dyDescent="0.3">
      <c r="A25" s="14"/>
      <c r="B25" s="15" t="s">
        <v>6</v>
      </c>
      <c r="C25" s="16" t="s">
        <v>7</v>
      </c>
      <c r="D25" s="16" t="s">
        <v>8</v>
      </c>
      <c r="E25" s="16" t="s">
        <v>9</v>
      </c>
      <c r="F25" s="16" t="s">
        <v>10</v>
      </c>
      <c r="G25" s="16" t="s">
        <v>11</v>
      </c>
      <c r="H25" s="16" t="s">
        <v>12</v>
      </c>
      <c r="I25" s="17" t="s">
        <v>13</v>
      </c>
      <c r="K25" s="14"/>
      <c r="L25" s="15" t="s">
        <v>6</v>
      </c>
      <c r="M25" s="16" t="s">
        <v>7</v>
      </c>
      <c r="N25" s="16" t="s">
        <v>8</v>
      </c>
      <c r="O25" s="16" t="s">
        <v>9</v>
      </c>
      <c r="P25" s="16" t="s">
        <v>10</v>
      </c>
      <c r="Q25" s="16" t="s">
        <v>11</v>
      </c>
      <c r="R25" s="16" t="s">
        <v>12</v>
      </c>
      <c r="S25" s="17" t="s">
        <v>13</v>
      </c>
      <c r="U25" s="14"/>
      <c r="V25" s="15" t="s">
        <v>6</v>
      </c>
      <c r="W25" s="16" t="s">
        <v>7</v>
      </c>
      <c r="X25" s="16" t="s">
        <v>8</v>
      </c>
      <c r="Y25" s="16" t="s">
        <v>9</v>
      </c>
      <c r="Z25" s="16" t="s">
        <v>10</v>
      </c>
      <c r="AA25" s="16" t="s">
        <v>11</v>
      </c>
      <c r="AB25" s="16" t="s">
        <v>12</v>
      </c>
      <c r="AC25" s="17" t="s">
        <v>13</v>
      </c>
    </row>
    <row r="26" spans="1:29" customFormat="1" x14ac:dyDescent="0.25">
      <c r="A26" s="18">
        <v>1</v>
      </c>
      <c r="B26" s="31">
        <f>'Calibration 2.0'!B49</f>
        <v>-0.55000000000000004</v>
      </c>
      <c r="C26" s="31">
        <f>'Calibration 2.0'!C49</f>
        <v>-0.47</v>
      </c>
      <c r="D26" s="31">
        <f>'Calibration 2.0'!D49</f>
        <v>-0.77000000000000013</v>
      </c>
      <c r="E26" s="31">
        <f>'Calibration 2.0'!E49</f>
        <v>-0.97000000000000008</v>
      </c>
      <c r="F26" s="31">
        <f>'Calibration 2.0'!F49</f>
        <v>-1.53</v>
      </c>
      <c r="G26" s="31">
        <f>'Calibration 2.0'!G49</f>
        <v>-1.1299999999999999</v>
      </c>
      <c r="H26" s="31">
        <f>'Calibration 2.0'!H49</f>
        <v>-0.59999999999999987</v>
      </c>
      <c r="I26" s="31">
        <f>'Calibration 2.0'!I49</f>
        <v>-0.37</v>
      </c>
      <c r="K26" s="18">
        <v>1</v>
      </c>
      <c r="L26" s="19">
        <f>'Calibration 2.0'!L49</f>
        <v>-4657.6576576576581</v>
      </c>
      <c r="M26" s="19">
        <f>'Calibration 2.0'!M49</f>
        <v>-4038.3912248628885</v>
      </c>
      <c r="N26" s="19">
        <f>'Calibration 2.0'!N49</f>
        <v>-6272.097053726171</v>
      </c>
      <c r="O26" s="19">
        <f>'Calibration 2.0'!O49</f>
        <v>-7636.5159128978239</v>
      </c>
      <c r="P26" s="19">
        <f>'Calibration 2.0'!P49</f>
        <v>-11012.251148545176</v>
      </c>
      <c r="Q26" s="19">
        <f>'Calibration 2.0'!Q49</f>
        <v>-8663.9477977161496</v>
      </c>
      <c r="R26" s="19">
        <f>'Calibration 2.0'!R49</f>
        <v>-5035.7142857142844</v>
      </c>
      <c r="S26" s="19">
        <f>'Calibration 2.0'!S49</f>
        <v>-3238.3612662942273</v>
      </c>
      <c r="U26" s="18">
        <v>1</v>
      </c>
      <c r="V26" s="19">
        <f>'Calibration 2.0'!V49</f>
        <v>-130.83308027128251</v>
      </c>
      <c r="W26" s="19">
        <f>'Calibration 2.0'!W49</f>
        <v>-113.43795575457551</v>
      </c>
      <c r="X26" s="19">
        <f>'Calibration 2.0'!X49</f>
        <v>-176.18250150916211</v>
      </c>
      <c r="Y26" s="19">
        <f>'Calibration 2.0'!Y49</f>
        <v>-214.50887395780404</v>
      </c>
      <c r="Z26" s="19">
        <f>'Calibration 2.0'!Z49</f>
        <v>-309.33289743104427</v>
      </c>
      <c r="AA26" s="19">
        <f>'Calibration 2.0'!AA49</f>
        <v>-243.36932016056599</v>
      </c>
      <c r="AB26" s="19">
        <f>'Calibration 2.0'!AB49</f>
        <v>-141.45264847512036</v>
      </c>
      <c r="AC26" s="19">
        <f>'Calibration 2.0'!AC49</f>
        <v>-90.965204109388409</v>
      </c>
    </row>
    <row r="27" spans="1:29" customFormat="1" x14ac:dyDescent="0.25">
      <c r="A27" s="20">
        <v>2</v>
      </c>
      <c r="B27" s="31">
        <f>'Calibration 2.0'!B50</f>
        <v>-0.65999999999999992</v>
      </c>
      <c r="C27" s="31">
        <f>'Calibration 2.0'!C50</f>
        <v>-1.04</v>
      </c>
      <c r="D27" s="31">
        <f>'Calibration 2.0'!D50</f>
        <v>-1.1400000000000001</v>
      </c>
      <c r="E27" s="31">
        <f>'Calibration 2.0'!E50</f>
        <v>-0.8899999999999999</v>
      </c>
      <c r="F27" s="31">
        <f>'Calibration 2.0'!F50</f>
        <v>-1.46</v>
      </c>
      <c r="G27" s="31">
        <f>'Calibration 2.0'!G50</f>
        <v>-0.83000000000000007</v>
      </c>
      <c r="H27" s="31">
        <f>'Calibration 2.0'!H50</f>
        <v>-1.3599999999999999</v>
      </c>
      <c r="I27" s="31">
        <f>'Calibration 2.0'!I50</f>
        <v>-0.23999999999999988</v>
      </c>
      <c r="K27" s="20">
        <v>2</v>
      </c>
      <c r="L27" s="19">
        <f>'Calibration 2.0'!L50</f>
        <v>-5480.5653710247343</v>
      </c>
      <c r="M27" s="19">
        <f>'Calibration 2.0'!M50</f>
        <v>-8092.7152317880791</v>
      </c>
      <c r="N27" s="19">
        <f>'Calibration 2.0'!N50</f>
        <v>-8726.3843648208476</v>
      </c>
      <c r="O27" s="19">
        <f>'Calibration 2.0'!O50</f>
        <v>-7101.8675721561958</v>
      </c>
      <c r="P27" s="19">
        <f>'Calibration 2.0'!P50</f>
        <v>-10622.291021671826</v>
      </c>
      <c r="Q27" s="19">
        <f>'Calibration 2.0'!Q50</f>
        <v>-6691.252144082333</v>
      </c>
      <c r="R27" s="19">
        <f>'Calibration 2.0'!R50</f>
        <v>-10050.314465408805</v>
      </c>
      <c r="S27" s="19">
        <f>'Calibration 2.0'!S50</f>
        <v>-2152.6717557251895</v>
      </c>
      <c r="U27" s="20">
        <v>2</v>
      </c>
      <c r="V27" s="19">
        <f>'Calibration 2.0'!V50</f>
        <v>-153.94846547822286</v>
      </c>
      <c r="W27" s="19">
        <f>'Calibration 2.0'!W50</f>
        <v>-227.32346156708087</v>
      </c>
      <c r="X27" s="19">
        <f>'Calibration 2.0'!X50</f>
        <v>-245.12315631519235</v>
      </c>
      <c r="Y27" s="19">
        <f>'Calibration 2.0'!Y50</f>
        <v>-199.49066213921898</v>
      </c>
      <c r="Z27" s="19">
        <f>'Calibration 2.0'!Z50</f>
        <v>-298.37896128291646</v>
      </c>
      <c r="AA27" s="19">
        <f>'Calibration 2.0'!AA50</f>
        <v>-187.95652090118912</v>
      </c>
      <c r="AB27" s="19">
        <f>'Calibration 2.0'!AB50</f>
        <v>-282.31220408451696</v>
      </c>
      <c r="AC27" s="19">
        <f>'Calibration 2.0'!AC50</f>
        <v>-60.468307745089589</v>
      </c>
    </row>
    <row r="28" spans="1:29" customFormat="1" x14ac:dyDescent="0.25">
      <c r="A28" s="20">
        <v>3</v>
      </c>
      <c r="B28" s="31">
        <f>'Calibration 2.0'!B51</f>
        <v>-0.98000000000000009</v>
      </c>
      <c r="C28" s="31">
        <f>'Calibration 2.0'!C51</f>
        <v>-0.65</v>
      </c>
      <c r="D28" s="31">
        <f>'Calibration 2.0'!D51</f>
        <v>-1.6099999999999999</v>
      </c>
      <c r="E28" s="31">
        <f>'Calibration 2.0'!E51</f>
        <v>-1.7799999999999998</v>
      </c>
      <c r="F28" s="31">
        <f>'Calibration 2.0'!F51</f>
        <v>-2.0499999999999998</v>
      </c>
      <c r="G28" s="31">
        <f>'Calibration 2.0'!G51</f>
        <v>-0.54</v>
      </c>
      <c r="H28" s="31">
        <f>'Calibration 2.0'!H51</f>
        <v>-1.22</v>
      </c>
      <c r="I28" s="31">
        <f>'Calibration 2.0'!I51</f>
        <v>-0.59000000000000008</v>
      </c>
      <c r="K28" s="20">
        <v>3</v>
      </c>
      <c r="L28" s="19">
        <f>'Calibration 2.0'!L51</f>
        <v>-7702.3411371237462</v>
      </c>
      <c r="M28" s="19">
        <f>'Calibration 2.0'!M51</f>
        <v>-5407.0796460176989</v>
      </c>
      <c r="N28" s="19">
        <f>'Calibration 2.0'!N51</f>
        <v>-11447.806354009079</v>
      </c>
      <c r="O28" s="19">
        <f>'Calibration 2.0'!O51</f>
        <v>-12339.233038348082</v>
      </c>
      <c r="P28" s="19">
        <f>'Calibration 2.0'!P51</f>
        <v>-13666.666666666664</v>
      </c>
      <c r="Q28" s="19">
        <f>'Calibration 2.0'!Q51</f>
        <v>-4581.2274368231047</v>
      </c>
      <c r="R28" s="19">
        <f>'Calibration 2.0'!R51</f>
        <v>-9218.6495176848875</v>
      </c>
      <c r="S28" s="19">
        <f>'Calibration 2.0'!S51</f>
        <v>-4960.6440071556362</v>
      </c>
      <c r="U28" s="20">
        <v>3</v>
      </c>
      <c r="V28" s="19">
        <f>'Calibration 2.0'!V51</f>
        <v>-216.35789711021758</v>
      </c>
      <c r="W28" s="19">
        <f>'Calibration 2.0'!W51</f>
        <v>-151.88425971959828</v>
      </c>
      <c r="X28" s="19">
        <f>'Calibration 2.0'!X51</f>
        <v>-321.56759421373818</v>
      </c>
      <c r="Y28" s="19">
        <f>'Calibration 2.0'!Y51</f>
        <v>-346.60766961651916</v>
      </c>
      <c r="Z28" s="19">
        <f>'Calibration 2.0'!Z51</f>
        <v>-383.89513108614221</v>
      </c>
      <c r="AA28" s="19">
        <f>'Calibration 2.0'!AA51</f>
        <v>-128.68616395570518</v>
      </c>
      <c r="AB28" s="19">
        <f>'Calibration 2.0'!AB51</f>
        <v>-258.95082914845187</v>
      </c>
      <c r="AC28" s="19">
        <f>'Calibration 2.0'!AC51</f>
        <v>-139.34393278527068</v>
      </c>
    </row>
    <row r="29" spans="1:29" customFormat="1" x14ac:dyDescent="0.25">
      <c r="A29" s="20">
        <v>4</v>
      </c>
      <c r="B29" s="31">
        <f>'Calibration 2.0'!B52</f>
        <v>-0.57000000000000006</v>
      </c>
      <c r="C29" s="31">
        <f>'Calibration 2.0'!C52</f>
        <v>-0.71</v>
      </c>
      <c r="D29" s="31">
        <f>'Calibration 2.0'!D52</f>
        <v>-4.5500000000000007</v>
      </c>
      <c r="E29" s="31">
        <f>'Calibration 2.0'!E52</f>
        <v>-0.78000000000000025</v>
      </c>
      <c r="F29" s="31">
        <f>'Calibration 2.0'!F52</f>
        <v>-0.47000000000000008</v>
      </c>
      <c r="G29" s="31">
        <f>'Calibration 2.0'!G52</f>
        <v>-0.29000000000000004</v>
      </c>
      <c r="H29" s="31">
        <f>'Calibration 2.0'!H52</f>
        <v>-0.91000000000000014</v>
      </c>
      <c r="I29" s="31">
        <f>'Calibration 2.0'!I52</f>
        <v>-0.33000000000000007</v>
      </c>
      <c r="K29" s="20">
        <v>4</v>
      </c>
      <c r="L29" s="19">
        <f>'Calibration 2.0'!L52</f>
        <v>-4809.6947935368044</v>
      </c>
      <c r="M29" s="19">
        <f>'Calibration 2.0'!M52</f>
        <v>-5844.1330998248686</v>
      </c>
      <c r="N29" s="19">
        <f>'Calibration 2.0'!N52</f>
        <v>-22392.670157068063</v>
      </c>
      <c r="O29" s="19">
        <f>'Calibration 2.0'!O52</f>
        <v>-6342.5605536332205</v>
      </c>
      <c r="P29" s="19">
        <f>'Calibration 2.0'!P52</f>
        <v>-4038.3912248628894</v>
      </c>
      <c r="Q29" s="19">
        <f>'Calibration 2.0'!Q52</f>
        <v>-2576.5595463137997</v>
      </c>
      <c r="R29" s="19">
        <f>'Calibration 2.0'!R52</f>
        <v>-7236.88663282572</v>
      </c>
      <c r="S29" s="19">
        <f>'Calibration 2.0'!S52</f>
        <v>-2909.9437148217644</v>
      </c>
      <c r="U29" s="20">
        <v>4</v>
      </c>
      <c r="V29" s="19">
        <f>'Calibration 2.0'!V52</f>
        <v>-135.10378633530348</v>
      </c>
      <c r="W29" s="19">
        <f>'Calibration 2.0'!W52</f>
        <v>-164.16104212991203</v>
      </c>
      <c r="X29" s="19">
        <f>'Calibration 2.0'!X52</f>
        <v>-629.00758868168714</v>
      </c>
      <c r="Y29" s="19">
        <f>'Calibration 2.0'!Y52</f>
        <v>-178.16181330430393</v>
      </c>
      <c r="Z29" s="19">
        <f>'Calibration 2.0'!Z52</f>
        <v>-113.43795575457554</v>
      </c>
      <c r="AA29" s="19">
        <f>'Calibration 2.0'!AA52</f>
        <v>-72.375268154882008</v>
      </c>
      <c r="AB29" s="19">
        <f>'Calibration 2.0'!AB52</f>
        <v>-203.28333238274493</v>
      </c>
      <c r="AC29" s="19">
        <f>'Calibration 2.0'!AC52</f>
        <v>-81.739991989375397</v>
      </c>
    </row>
    <row r="30" spans="1:29" customFormat="1" x14ac:dyDescent="0.25">
      <c r="A30" s="20">
        <v>5</v>
      </c>
      <c r="B30" s="31">
        <f>'Calibration 2.0'!B53</f>
        <v>-0.87000000000000011</v>
      </c>
      <c r="C30" s="31">
        <f>'Calibration 2.0'!C53</f>
        <v>-0.43</v>
      </c>
      <c r="D30" s="31">
        <f>'Calibration 2.0'!D53</f>
        <v>-3.42</v>
      </c>
      <c r="E30" s="31">
        <f>'Calibration 2.0'!E53</f>
        <v>-0.58000000000000007</v>
      </c>
      <c r="F30" s="31">
        <f>'Calibration 2.0'!F53</f>
        <v>-0.73000000000000009</v>
      </c>
      <c r="G30" s="31">
        <f>'Calibration 2.0'!G53</f>
        <v>-0.30999999999999994</v>
      </c>
      <c r="H30" s="31">
        <f>'Calibration 2.0'!H53</f>
        <v>-0.77</v>
      </c>
      <c r="I30" s="31">
        <f>'Calibration 2.0'!I53</f>
        <v>-0.14000000000000001</v>
      </c>
      <c r="K30" s="20">
        <v>5</v>
      </c>
      <c r="L30" s="19">
        <f>'Calibration 2.0'!L53</f>
        <v>-6965.9284497444642</v>
      </c>
      <c r="M30" s="19">
        <f>'Calibration 2.0'!M53</f>
        <v>-3721.9152854511972</v>
      </c>
      <c r="N30" s="19">
        <f>'Calibration 2.0'!N53</f>
        <v>-19090.261282660333</v>
      </c>
      <c r="O30" s="19">
        <f>'Calibration 2.0'!O53</f>
        <v>-4885.3046594982088</v>
      </c>
      <c r="P30" s="19">
        <f>'Calibration 2.0'!P53</f>
        <v>-5987.7835951134384</v>
      </c>
      <c r="Q30" s="19">
        <f>'Calibration 2.0'!Q53</f>
        <v>-2743.8794726930319</v>
      </c>
      <c r="R30" s="19">
        <f>'Calibration 2.0'!R53</f>
        <v>-6272.0970537261701</v>
      </c>
      <c r="S30" s="19">
        <f>'Calibration 2.0'!S53</f>
        <v>-1280.1556420233467</v>
      </c>
      <c r="U30" s="20">
        <v>5</v>
      </c>
      <c r="V30" s="19">
        <f>'Calibration 2.0'!V53</f>
        <v>-195.67214746473212</v>
      </c>
      <c r="W30" s="19">
        <f>'Calibration 2.0'!W53</f>
        <v>-104.54818217559543</v>
      </c>
      <c r="X30" s="19">
        <f>'Calibration 2.0'!X53</f>
        <v>-536.24329445675085</v>
      </c>
      <c r="Y30" s="19">
        <f>'Calibration 2.0'!Y53</f>
        <v>-137.22765897466877</v>
      </c>
      <c r="Z30" s="19">
        <f>'Calibration 2.0'!Z53</f>
        <v>-168.19616840206288</v>
      </c>
      <c r="AA30" s="19">
        <f>'Calibration 2.0'!AA53</f>
        <v>-77.07526608688292</v>
      </c>
      <c r="AB30" s="19">
        <f>'Calibration 2.0'!AB53</f>
        <v>-176.18250150916208</v>
      </c>
      <c r="AC30" s="19">
        <f>'Calibration 2.0'!AC53</f>
        <v>-35.959428146723219</v>
      </c>
    </row>
    <row r="31" spans="1:29" customFormat="1" x14ac:dyDescent="0.25">
      <c r="A31" s="20">
        <v>6</v>
      </c>
      <c r="B31" s="31">
        <f>'Calibration 2.0'!B54</f>
        <v>-1.1700000000000002</v>
      </c>
      <c r="C31" s="31">
        <f>'Calibration 2.0'!C54</f>
        <v>-0.77</v>
      </c>
      <c r="D31" s="31">
        <f>'Calibration 2.0'!D54</f>
        <v>-1.25</v>
      </c>
      <c r="E31" s="31">
        <f>'Calibration 2.0'!E54</f>
        <v>-0.54</v>
      </c>
      <c r="F31" s="31">
        <f>'Calibration 2.0'!F54</f>
        <v>-0.63</v>
      </c>
      <c r="G31" s="31">
        <f>'Calibration 2.0'!G54</f>
        <v>-0.53</v>
      </c>
      <c r="H31" s="31">
        <f>'Calibration 2.0'!H54</f>
        <v>-0.15999999999999998</v>
      </c>
      <c r="I31" s="31">
        <f>'Calibration 2.0'!I54</f>
        <v>-0.14000000000000001</v>
      </c>
      <c r="K31" s="20">
        <v>6</v>
      </c>
      <c r="L31" s="19">
        <f>'Calibration 2.0'!L54</f>
        <v>-8912.4797406807138</v>
      </c>
      <c r="M31" s="19">
        <f>'Calibration 2.0'!M54</f>
        <v>-6272.0970537261701</v>
      </c>
      <c r="N31" s="19">
        <f>'Calibration 2.0'!N54</f>
        <v>-9400</v>
      </c>
      <c r="O31" s="19">
        <f>'Calibration 2.0'!O54</f>
        <v>-4581.2274368231047</v>
      </c>
      <c r="P31" s="19">
        <f>'Calibration 2.0'!P54</f>
        <v>-5259.3250444049736</v>
      </c>
      <c r="Q31" s="19">
        <f>'Calibration 2.0'!Q54</f>
        <v>-4504.5207956600361</v>
      </c>
      <c r="R31" s="19">
        <f>'Calibration 2.0'!R54</f>
        <v>-1457.364341085271</v>
      </c>
      <c r="S31" s="19">
        <f>'Calibration 2.0'!S54</f>
        <v>-1280.1556420233467</v>
      </c>
      <c r="U31" s="20">
        <v>6</v>
      </c>
      <c r="V31" s="19">
        <f>'Calibration 2.0'!V54</f>
        <v>-250.3505545135032</v>
      </c>
      <c r="W31" s="19">
        <f>'Calibration 2.0'!W54</f>
        <v>-176.18250150916208</v>
      </c>
      <c r="X31" s="19">
        <f>'Calibration 2.0'!X54</f>
        <v>-264.04494382022472</v>
      </c>
      <c r="Y31" s="19">
        <f>'Calibration 2.0'!Y54</f>
        <v>-128.68616395570518</v>
      </c>
      <c r="Z31" s="19">
        <f>'Calibration 2.0'!Z54</f>
        <v>-147.73384956193746</v>
      </c>
      <c r="AA31" s="19">
        <f>'Calibration 2.0'!AA54</f>
        <v>-126.53148302415832</v>
      </c>
      <c r="AB31" s="19">
        <f>'Calibration 2.0'!AB54</f>
        <v>-40.937200592282892</v>
      </c>
      <c r="AC31" s="19">
        <f>'Calibration 2.0'!AC54</f>
        <v>-35.959428146723219</v>
      </c>
    </row>
    <row r="32" spans="1:29" customFormat="1" x14ac:dyDescent="0.25">
      <c r="A32" s="20">
        <v>7</v>
      </c>
      <c r="B32" s="31">
        <f>'Calibration 2.0'!B55</f>
        <v>-0.29000000000000004</v>
      </c>
      <c r="C32" s="31">
        <f>'Calibration 2.0'!C55</f>
        <v>-0.47</v>
      </c>
      <c r="D32" s="31">
        <f>'Calibration 2.0'!D55</f>
        <v>-0.52</v>
      </c>
      <c r="E32" s="31">
        <f>'Calibration 2.0'!E55</f>
        <v>-0.49</v>
      </c>
      <c r="F32" s="31">
        <f>'Calibration 2.0'!F55</f>
        <v>-0.37000000000000005</v>
      </c>
      <c r="G32" s="31">
        <f>'Calibration 2.0'!G55</f>
        <v>-0.45999999999999996</v>
      </c>
      <c r="H32" s="31">
        <f>'Calibration 2.0'!H55</f>
        <v>-0.9900000000000001</v>
      </c>
      <c r="I32" s="31">
        <f>'Calibration 2.0'!I55</f>
        <v>-0.49</v>
      </c>
      <c r="K32" s="20">
        <v>7</v>
      </c>
      <c r="L32" s="19">
        <f>'Calibration 2.0'!L55</f>
        <v>-2576.5595463137997</v>
      </c>
      <c r="M32" s="19">
        <f>'Calibration 2.0'!M55</f>
        <v>-4038.3912248628885</v>
      </c>
      <c r="N32" s="19">
        <f>'Calibration 2.0'!N55</f>
        <v>-4427.536231884058</v>
      </c>
      <c r="O32" s="19">
        <f>'Calibration 2.0'!O55</f>
        <v>-4194.8998178506372</v>
      </c>
      <c r="P32" s="19">
        <f>'Calibration 2.0'!P55</f>
        <v>-3238.3612662942278</v>
      </c>
      <c r="Q32" s="19">
        <f>'Calibration 2.0'!Q55</f>
        <v>-3959.7069597069599</v>
      </c>
      <c r="R32" s="19">
        <f>'Calibration 2.0'!R55</f>
        <v>-7767.9465776293837</v>
      </c>
      <c r="S32" s="19">
        <f>'Calibration 2.0'!S55</f>
        <v>-4194.8998178506372</v>
      </c>
      <c r="U32" s="20">
        <v>7</v>
      </c>
      <c r="V32" s="19">
        <f>'Calibration 2.0'!V55</f>
        <v>-72.375268154882008</v>
      </c>
      <c r="W32" s="19">
        <f>'Calibration 2.0'!W55</f>
        <v>-113.43795575457551</v>
      </c>
      <c r="X32" s="19">
        <f>'Calibration 2.0'!X55</f>
        <v>-124.36899527764207</v>
      </c>
      <c r="Y32" s="19">
        <f>'Calibration 2.0'!Y55</f>
        <v>-117.83426454636621</v>
      </c>
      <c r="Z32" s="19">
        <f>'Calibration 2.0'!Z55</f>
        <v>-90.965204109388424</v>
      </c>
      <c r="AA32" s="19">
        <f>'Calibration 2.0'!AA55</f>
        <v>-111.22772358727416</v>
      </c>
      <c r="AB32" s="19">
        <f>'Calibration 2.0'!AB55</f>
        <v>-218.20074656262312</v>
      </c>
      <c r="AC32" s="19">
        <f>'Calibration 2.0'!AC55</f>
        <v>-117.83426454636621</v>
      </c>
    </row>
    <row r="33" spans="1:29" customFormat="1" x14ac:dyDescent="0.25">
      <c r="A33" s="20">
        <v>8</v>
      </c>
      <c r="B33" s="31">
        <f>'Calibration 2.0'!B56</f>
        <v>-0.58000000000000007</v>
      </c>
      <c r="C33" s="31">
        <f>'Calibration 2.0'!C56</f>
        <v>-0.64999999999999991</v>
      </c>
      <c r="D33" s="31">
        <f>'Calibration 2.0'!D56</f>
        <v>-4.4000000000000004</v>
      </c>
      <c r="E33" s="31">
        <f>'Calibration 2.0'!E56</f>
        <v>-1.07</v>
      </c>
      <c r="F33" s="31">
        <f>'Calibration 2.0'!F56</f>
        <v>-1.03</v>
      </c>
      <c r="G33" s="31">
        <f>'Calibration 2.0'!G56</f>
        <v>-0.8</v>
      </c>
      <c r="H33" s="31">
        <f>'Calibration 2.0'!H56</f>
        <v>-0.19999999999999996</v>
      </c>
      <c r="I33" s="31">
        <f>'Calibration 2.0'!I56</f>
        <v>-0.36</v>
      </c>
      <c r="K33" s="20">
        <v>8</v>
      </c>
      <c r="L33" s="19">
        <f>'Calibration 2.0'!L56</f>
        <v>-4885.3046594982088</v>
      </c>
      <c r="M33" s="19">
        <f>'Calibration 2.0'!M56</f>
        <v>-5407.079646017698</v>
      </c>
      <c r="N33" s="19">
        <f>'Calibration 2.0'!N56</f>
        <v>-22000.000000000004</v>
      </c>
      <c r="O33" s="19">
        <f>'Calibration 2.0'!O56</f>
        <v>-8285.0082372322904</v>
      </c>
      <c r="P33" s="19">
        <f>'Calibration 2.0'!P56</f>
        <v>-8028.1923714759532</v>
      </c>
      <c r="Q33" s="19">
        <f>'Calibration 2.0'!Q56</f>
        <v>-6482.7586206896558</v>
      </c>
      <c r="R33" s="19">
        <f>'Calibration 2.0'!R56</f>
        <v>-1807.6923076923072</v>
      </c>
      <c r="S33" s="19">
        <f>'Calibration 2.0'!S56</f>
        <v>-3156.7164179104475</v>
      </c>
      <c r="U33" s="20">
        <v>8</v>
      </c>
      <c r="V33" s="19">
        <f>'Calibration 2.0'!V56</f>
        <v>-137.22765897466877</v>
      </c>
      <c r="W33" s="19">
        <f>'Calibration 2.0'!W56</f>
        <v>-151.88425971959825</v>
      </c>
      <c r="X33" s="19">
        <f>'Calibration 2.0'!X56</f>
        <v>-617.97752808988776</v>
      </c>
      <c r="Y33" s="19">
        <f>'Calibration 2.0'!Y56</f>
        <v>-232.7249504840531</v>
      </c>
      <c r="Z33" s="19">
        <f>'Calibration 2.0'!Z56</f>
        <v>-225.51102167067285</v>
      </c>
      <c r="AA33" s="19">
        <f>'Calibration 2.0'!AA56</f>
        <v>-182.0999612553274</v>
      </c>
      <c r="AB33" s="19">
        <f>'Calibration 2.0'!AB56</f>
        <v>-50.777873811581657</v>
      </c>
      <c r="AC33" s="19">
        <f>'Calibration 2.0'!AC56</f>
        <v>-88.671809491866497</v>
      </c>
    </row>
    <row r="34" spans="1:29" customFormat="1" x14ac:dyDescent="0.25">
      <c r="A34" s="20">
        <v>9</v>
      </c>
      <c r="B34" s="31">
        <f>'Calibration 2.0'!B57</f>
        <v>-0.71</v>
      </c>
      <c r="C34" s="31">
        <f>'Calibration 2.0'!C57</f>
        <v>-1.1100000000000001</v>
      </c>
      <c r="D34" s="31">
        <f>'Calibration 2.0'!D57</f>
        <v>-0.35</v>
      </c>
      <c r="E34" s="31">
        <f>'Calibration 2.0'!E57</f>
        <v>-0.35999999999999993</v>
      </c>
      <c r="F34" s="31">
        <f>'Calibration 2.0'!F57</f>
        <v>-1.2399999999999998</v>
      </c>
      <c r="G34" s="31">
        <f>'Calibration 2.0'!G57</f>
        <v>-0.43999999999999995</v>
      </c>
      <c r="H34" s="31">
        <f>'Calibration 2.0'!H57</f>
        <v>-1.18</v>
      </c>
      <c r="I34" s="31">
        <f>'Calibration 2.0'!I57</f>
        <v>-0.38</v>
      </c>
      <c r="K34" s="20">
        <v>9</v>
      </c>
      <c r="L34" s="19">
        <f>'Calibration 2.0'!L57</f>
        <v>-5844.1330998248686</v>
      </c>
      <c r="M34" s="19">
        <f>'Calibration 2.0'!M57</f>
        <v>-8538.461538461539</v>
      </c>
      <c r="N34" s="19">
        <f>'Calibration 2.0'!N57</f>
        <v>-3074.766355140187</v>
      </c>
      <c r="O34" s="19">
        <f>'Calibration 2.0'!O57</f>
        <v>-3156.716417910447</v>
      </c>
      <c r="P34" s="19">
        <f>'Calibration 2.0'!P57</f>
        <v>-9339.743589743588</v>
      </c>
      <c r="Q34" s="19">
        <f>'Calibration 2.0'!Q57</f>
        <v>-3801.4705882352937</v>
      </c>
      <c r="R34" s="19">
        <f>'Calibration 2.0'!R57</f>
        <v>-8974.1100323624596</v>
      </c>
      <c r="S34" s="19">
        <f>'Calibration 2.0'!S57</f>
        <v>-3319.7026022304835</v>
      </c>
      <c r="U34" s="20">
        <v>9</v>
      </c>
      <c r="V34" s="19">
        <f>'Calibration 2.0'!V57</f>
        <v>-164.16104212991203</v>
      </c>
      <c r="W34" s="19">
        <f>'Calibration 2.0'!W57</f>
        <v>-239.84442523768368</v>
      </c>
      <c r="X34" s="19">
        <f>'Calibration 2.0'!X57</f>
        <v>-86.369841436522108</v>
      </c>
      <c r="Y34" s="19">
        <f>'Calibration 2.0'!Y57</f>
        <v>-88.671809491866483</v>
      </c>
      <c r="Z34" s="19">
        <f>'Calibration 2.0'!Z57</f>
        <v>-262.3523480265053</v>
      </c>
      <c r="AA34" s="19">
        <f>'Calibration 2.0'!AA57</f>
        <v>-106.78288169200263</v>
      </c>
      <c r="AB34" s="19">
        <f>'Calibration 2.0'!AB57</f>
        <v>-252.08174248209156</v>
      </c>
      <c r="AC34" s="19">
        <f>'Calibration 2.0'!AC57</f>
        <v>-93.250073096361888</v>
      </c>
    </row>
    <row r="35" spans="1:29" customFormat="1" x14ac:dyDescent="0.25">
      <c r="A35" s="20">
        <v>10</v>
      </c>
      <c r="B35" s="31">
        <f>'Calibration 2.0'!B58</f>
        <v>-1.1700000000000002</v>
      </c>
      <c r="C35" s="31">
        <f>'Calibration 2.0'!C58</f>
        <v>-1.2799999999999998</v>
      </c>
      <c r="D35" s="31">
        <f>'Calibration 2.0'!D58</f>
        <v>-1.26</v>
      </c>
      <c r="E35" s="31">
        <f>'Calibration 2.0'!E58</f>
        <v>-0.38</v>
      </c>
      <c r="F35" s="31">
        <f>'Calibration 2.0'!F58</f>
        <v>-0.71000000000000008</v>
      </c>
      <c r="G35" s="31">
        <f>'Calibration 2.0'!G58</f>
        <v>-1.39</v>
      </c>
      <c r="H35" s="31">
        <f>'Calibration 2.0'!H58</f>
        <v>-0.94</v>
      </c>
      <c r="I35" s="31">
        <f>'Calibration 2.0'!I58</f>
        <v>-0.15999999999999992</v>
      </c>
      <c r="K35" s="20">
        <v>10</v>
      </c>
      <c r="L35" s="19">
        <f>'Calibration 2.0'!L58</f>
        <v>-8912.4797406807138</v>
      </c>
      <c r="M35" s="19">
        <f>'Calibration 2.0'!M58</f>
        <v>-9579.617834394905</v>
      </c>
      <c r="N35" s="19">
        <f>'Calibration 2.0'!N58</f>
        <v>-9460.063897763579</v>
      </c>
      <c r="O35" s="19">
        <f>'Calibration 2.0'!O58</f>
        <v>-3319.7026022304835</v>
      </c>
      <c r="P35" s="19">
        <f>'Calibration 2.0'!P58</f>
        <v>-5844.1330998248686</v>
      </c>
      <c r="Q35" s="19">
        <f>'Calibration 2.0'!Q58</f>
        <v>-10223.787167449138</v>
      </c>
      <c r="R35" s="19">
        <f>'Calibration 2.0'!R58</f>
        <v>-7437.7104377104388</v>
      </c>
      <c r="S35" s="19">
        <f>'Calibration 2.0'!S58</f>
        <v>-1457.3643410852706</v>
      </c>
      <c r="U35" s="20">
        <v>10</v>
      </c>
      <c r="V35" s="19">
        <f>'Calibration 2.0'!V58</f>
        <v>-250.3505545135032</v>
      </c>
      <c r="W35" s="19">
        <f>'Calibration 2.0'!W58</f>
        <v>-269.09038860659842</v>
      </c>
      <c r="X35" s="19">
        <f>'Calibration 2.0'!X58</f>
        <v>-265.7321319596511</v>
      </c>
      <c r="Y35" s="19">
        <f>'Calibration 2.0'!Y58</f>
        <v>-93.250073096361888</v>
      </c>
      <c r="Z35" s="19">
        <f>'Calibration 2.0'!Z58</f>
        <v>-164.16104212991203</v>
      </c>
      <c r="AA35" s="19">
        <f>'Calibration 2.0'!AA58</f>
        <v>-287.18503279351512</v>
      </c>
      <c r="AB35" s="19">
        <f>'Calibration 2.0'!AB58</f>
        <v>-208.92445049748423</v>
      </c>
      <c r="AC35" s="19">
        <f>'Calibration 2.0'!AC58</f>
        <v>-40.937200592282878</v>
      </c>
    </row>
    <row r="36" spans="1:29" customFormat="1" x14ac:dyDescent="0.25">
      <c r="A36" s="20">
        <v>11</v>
      </c>
      <c r="B36" s="31">
        <f>'Calibration 2.0'!B59</f>
        <v>-1.5299999999999998</v>
      </c>
      <c r="C36" s="31">
        <f>'Calibration 2.0'!C59</f>
        <v>-0.99</v>
      </c>
      <c r="D36" s="31">
        <f>'Calibration 2.0'!D59</f>
        <v>-1.2200000000000002</v>
      </c>
      <c r="E36" s="31">
        <f>'Calibration 2.0'!E59</f>
        <v>-0.55999999999999994</v>
      </c>
      <c r="F36" s="31">
        <f>'Calibration 2.0'!F59</f>
        <v>-0.52</v>
      </c>
      <c r="G36" s="31">
        <f>'Calibration 2.0'!G59</f>
        <v>-0.65</v>
      </c>
      <c r="H36" s="31">
        <f>'Calibration 2.0'!H59</f>
        <v>-0.35999999999999988</v>
      </c>
      <c r="I36" s="31">
        <f>'Calibration 2.0'!I59</f>
        <v>-0.63</v>
      </c>
      <c r="K36" s="20">
        <v>11</v>
      </c>
      <c r="L36" s="19">
        <f>'Calibration 2.0'!L59</f>
        <v>-11012.251148545174</v>
      </c>
      <c r="M36" s="19">
        <f>'Calibration 2.0'!M59</f>
        <v>-7767.9465776293819</v>
      </c>
      <c r="N36" s="19">
        <f>'Calibration 2.0'!N59</f>
        <v>-9218.6495176848875</v>
      </c>
      <c r="O36" s="19">
        <f>'Calibration 2.0'!O59</f>
        <v>-4733.8129496402871</v>
      </c>
      <c r="P36" s="19">
        <f>'Calibration 2.0'!P59</f>
        <v>-4427.536231884058</v>
      </c>
      <c r="Q36" s="19">
        <f>'Calibration 2.0'!Q59</f>
        <v>-5407.0796460176989</v>
      </c>
      <c r="R36" s="19">
        <f>'Calibration 2.0'!R59</f>
        <v>-3156.7164179104466</v>
      </c>
      <c r="S36" s="19">
        <f>'Calibration 2.0'!S59</f>
        <v>-5259.3250444049736</v>
      </c>
      <c r="U36" s="20">
        <v>11</v>
      </c>
      <c r="V36" s="19">
        <f>'Calibration 2.0'!V59</f>
        <v>-309.33289743104422</v>
      </c>
      <c r="W36" s="19">
        <f>'Calibration 2.0'!W59</f>
        <v>-218.20074656262307</v>
      </c>
      <c r="X36" s="19">
        <f>'Calibration 2.0'!X59</f>
        <v>-258.95082914845187</v>
      </c>
      <c r="Y36" s="19">
        <f>'Calibration 2.0'!Y59</f>
        <v>-132.97227386630018</v>
      </c>
      <c r="Z36" s="19">
        <f>'Calibration 2.0'!Z59</f>
        <v>-124.36899527764207</v>
      </c>
      <c r="AA36" s="19">
        <f>'Calibration 2.0'!AA59</f>
        <v>-151.88425971959828</v>
      </c>
      <c r="AB36" s="19">
        <f>'Calibration 2.0'!AB59</f>
        <v>-88.671809491866469</v>
      </c>
      <c r="AC36" s="19">
        <f>'Calibration 2.0'!AC59</f>
        <v>-147.73384956193746</v>
      </c>
    </row>
    <row r="37" spans="1:29" customFormat="1" x14ac:dyDescent="0.25">
      <c r="A37" s="20">
        <v>12</v>
      </c>
      <c r="B37" s="31">
        <f>'Calibration 2.0'!B60</f>
        <v>-0.47000000000000008</v>
      </c>
      <c r="C37" s="31">
        <f>'Calibration 2.0'!C60</f>
        <v>-0.46</v>
      </c>
      <c r="D37" s="31">
        <f>'Calibration 2.0'!D60</f>
        <v>-1.6600000000000001</v>
      </c>
      <c r="E37" s="31">
        <f>'Calibration 2.0'!E60</f>
        <v>-0.39</v>
      </c>
      <c r="F37" s="31">
        <f>'Calibration 2.0'!F60</f>
        <v>-1.7000000000000002</v>
      </c>
      <c r="G37" s="31">
        <f>'Calibration 2.0'!G60</f>
        <v>-1.2</v>
      </c>
      <c r="H37" s="31">
        <f>'Calibration 2.0'!H60</f>
        <v>-1.84</v>
      </c>
      <c r="I37" s="31">
        <f>'Calibration 2.0'!I60</f>
        <v>-1.3599999999999999</v>
      </c>
      <c r="K37" s="20">
        <v>12</v>
      </c>
      <c r="L37" s="19">
        <f>'Calibration 2.0'!L60</f>
        <v>-4038.3912248628894</v>
      </c>
      <c r="M37" s="19">
        <f>'Calibration 2.0'!M60</f>
        <v>-3959.7069597069599</v>
      </c>
      <c r="N37" s="19">
        <f>'Calibration 2.0'!N60</f>
        <v>-11714.714714714715</v>
      </c>
      <c r="O37" s="19">
        <f>'Calibration 2.0'!O60</f>
        <v>-3400.7421150278296</v>
      </c>
      <c r="P37" s="19">
        <f>'Calibration 2.0'!P60</f>
        <v>-11925.37313432836</v>
      </c>
      <c r="Q37" s="19">
        <f>'Calibration 2.0'!Q60</f>
        <v>-9096.7741935483864</v>
      </c>
      <c r="R37" s="19">
        <f>'Calibration 2.0'!R60</f>
        <v>-12643.274853801169</v>
      </c>
      <c r="S37" s="19">
        <f>'Calibration 2.0'!S60</f>
        <v>-10050.314465408805</v>
      </c>
      <c r="U37" s="20">
        <v>12</v>
      </c>
      <c r="V37" s="19">
        <f>'Calibration 2.0'!V60</f>
        <v>-113.43795575457554</v>
      </c>
      <c r="W37" s="19">
        <f>'Calibration 2.0'!W60</f>
        <v>-111.22772358727416</v>
      </c>
      <c r="X37" s="19">
        <f>'Calibration 2.0'!X60</f>
        <v>-329.06502007625602</v>
      </c>
      <c r="Y37" s="19">
        <f>'Calibration 2.0'!Y60</f>
        <v>-95.526463905276103</v>
      </c>
      <c r="Z37" s="19">
        <f>'Calibration 2.0'!Z60</f>
        <v>-334.98239141371795</v>
      </c>
      <c r="AA37" s="19">
        <f>'Calibration 2.0'!AA60</f>
        <v>-255.5273649873142</v>
      </c>
      <c r="AB37" s="19">
        <f>'Calibration 2.0'!AB60</f>
        <v>-355.14817005059462</v>
      </c>
      <c r="AC37" s="19">
        <f>'Calibration 2.0'!AC60</f>
        <v>-282.31220408451696</v>
      </c>
    </row>
    <row r="38" spans="1:29" customFormat="1" ht="15.75" thickBot="1" x14ac:dyDescent="0.3">
      <c r="A38" s="21">
        <v>13</v>
      </c>
      <c r="B38" s="31">
        <f>'Calibration 2.0'!B61</f>
        <v>-0.92000000000000015</v>
      </c>
      <c r="C38" s="31">
        <f>'Calibration 2.0'!C61</f>
        <v>-1.06</v>
      </c>
      <c r="D38" s="31">
        <f>'Calibration 2.0'!D61</f>
        <v>-2.86</v>
      </c>
      <c r="E38" s="31">
        <f>'Calibration 2.0'!E61</f>
        <v>-0.49</v>
      </c>
      <c r="F38" s="31">
        <f>'Calibration 2.0'!F61</f>
        <v>-0.48999999999999988</v>
      </c>
      <c r="G38" s="31">
        <f>'Calibration 2.0'!G61</f>
        <v>-0.85</v>
      </c>
      <c r="H38" s="31">
        <f>'Calibration 2.0'!H61</f>
        <v>-0.77</v>
      </c>
      <c r="I38" s="31">
        <f>'Calibration 2.0'!I61</f>
        <v>-0.56000000000000005</v>
      </c>
      <c r="K38" s="21">
        <v>13</v>
      </c>
      <c r="L38" s="19">
        <f>'Calibration 2.0'!L61</f>
        <v>-7304.0540540540551</v>
      </c>
      <c r="M38" s="19">
        <f>'Calibration 2.0'!M61</f>
        <v>-8221.1221122112202</v>
      </c>
      <c r="N38" s="19">
        <f>'Calibration 2.0'!N61</f>
        <v>-17101.78117048346</v>
      </c>
      <c r="O38" s="19">
        <f>'Calibration 2.0'!O61</f>
        <v>-4194.8998178506372</v>
      </c>
      <c r="P38" s="19">
        <f>'Calibration 2.0'!P61</f>
        <v>-4194.8998178506363</v>
      </c>
      <c r="Q38" s="19">
        <f>'Calibration 2.0'!Q61</f>
        <v>-6829.0598290598291</v>
      </c>
      <c r="R38" s="19">
        <f>'Calibration 2.0'!R61</f>
        <v>-6272.0970537261701</v>
      </c>
      <c r="S38" s="19">
        <f>'Calibration 2.0'!S61</f>
        <v>-4733.812949640288</v>
      </c>
      <c r="U38" s="21">
        <v>13</v>
      </c>
      <c r="V38" s="19">
        <f>'Calibration 2.0'!V61</f>
        <v>-205.17005769814762</v>
      </c>
      <c r="W38" s="19">
        <f>'Calibration 2.0'!W61</f>
        <v>-230.93039641042753</v>
      </c>
      <c r="X38" s="19">
        <f>'Calibration 2.0'!X61</f>
        <v>-480.38711153043425</v>
      </c>
      <c r="Y38" s="19">
        <f>'Calibration 2.0'!Y61</f>
        <v>-117.83426454636621</v>
      </c>
      <c r="Z38" s="19">
        <f>'Calibration 2.0'!Z61</f>
        <v>-117.83426454636619</v>
      </c>
      <c r="AA38" s="19">
        <f>'Calibration 2.0'!AA61</f>
        <v>-191.82752328819743</v>
      </c>
      <c r="AB38" s="19">
        <f>'Calibration 2.0'!AB61</f>
        <v>-176.18250150916208</v>
      </c>
      <c r="AC38" s="19">
        <f>'Calibration 2.0'!AC61</f>
        <v>-132.97227386630021</v>
      </c>
    </row>
    <row r="39" spans="1:29" ht="15.75" thickBot="1" x14ac:dyDescent="0.3"/>
    <row r="40" spans="1:29" ht="15" customHeight="1" thickBot="1" x14ac:dyDescent="0.3">
      <c r="A40" s="5" t="s">
        <v>2</v>
      </c>
      <c r="B40" s="6" t="s">
        <v>22</v>
      </c>
      <c r="C40" s="6"/>
      <c r="D40" s="6"/>
      <c r="E40" s="6"/>
      <c r="F40" s="6"/>
      <c r="G40" s="6"/>
      <c r="H40" s="6"/>
      <c r="I40" s="7"/>
      <c r="K40" s="8"/>
      <c r="L40" s="6" t="s">
        <v>3</v>
      </c>
      <c r="M40" s="6"/>
      <c r="N40" s="6"/>
      <c r="O40" s="6"/>
      <c r="P40" s="6"/>
      <c r="Q40" s="6"/>
      <c r="R40" s="6"/>
      <c r="S40" s="7"/>
    </row>
    <row r="41" spans="1:29" ht="15.75" thickBot="1" x14ac:dyDescent="0.3">
      <c r="A41" s="9"/>
      <c r="B41" s="10" t="s">
        <v>5</v>
      </c>
      <c r="C41" s="11">
        <v>43543</v>
      </c>
      <c r="D41" s="11"/>
      <c r="E41" s="12"/>
      <c r="F41" s="12"/>
      <c r="G41" s="12"/>
      <c r="H41" s="12"/>
      <c r="I41" s="13"/>
      <c r="K41" s="9"/>
      <c r="L41" s="12"/>
      <c r="M41" s="12"/>
      <c r="N41" s="12"/>
      <c r="O41" s="12"/>
      <c r="P41" s="12"/>
      <c r="Q41" s="12"/>
      <c r="R41" s="12"/>
      <c r="S41" s="13"/>
    </row>
    <row r="42" spans="1:29" ht="15.75" thickBot="1" x14ac:dyDescent="0.3">
      <c r="A42" s="14"/>
      <c r="B42" s="15" t="s">
        <v>6</v>
      </c>
      <c r="C42" s="16" t="s">
        <v>7</v>
      </c>
      <c r="D42" s="16" t="s">
        <v>8</v>
      </c>
      <c r="E42" s="16" t="s">
        <v>9</v>
      </c>
      <c r="F42" s="16" t="s">
        <v>10</v>
      </c>
      <c r="G42" s="16" t="s">
        <v>11</v>
      </c>
      <c r="H42" s="16" t="s">
        <v>12</v>
      </c>
      <c r="I42" s="17" t="s">
        <v>13</v>
      </c>
      <c r="K42" s="14"/>
      <c r="L42" s="15" t="s">
        <v>6</v>
      </c>
      <c r="M42" s="16" t="s">
        <v>7</v>
      </c>
      <c r="N42" s="16" t="s">
        <v>8</v>
      </c>
      <c r="O42" s="16" t="s">
        <v>9</v>
      </c>
      <c r="P42" s="16" t="s">
        <v>10</v>
      </c>
      <c r="Q42" s="16" t="s">
        <v>11</v>
      </c>
      <c r="R42" s="16" t="s">
        <v>12</v>
      </c>
      <c r="S42" s="17" t="s">
        <v>13</v>
      </c>
    </row>
    <row r="43" spans="1:29" x14ac:dyDescent="0.25">
      <c r="A43" s="18">
        <v>1</v>
      </c>
      <c r="B43" s="2">
        <v>1.1200000000000001</v>
      </c>
      <c r="C43" s="2">
        <v>0.85</v>
      </c>
      <c r="D43" s="2">
        <v>1.1000000000000001</v>
      </c>
      <c r="E43" s="2">
        <v>1.29</v>
      </c>
      <c r="F43" s="2">
        <v>2.61</v>
      </c>
      <c r="G43" s="2">
        <v>1.71</v>
      </c>
      <c r="H43" s="2">
        <v>1.36</v>
      </c>
      <c r="I43" s="2">
        <v>1.27</v>
      </c>
      <c r="K43" s="18">
        <v>1</v>
      </c>
      <c r="L43" s="19">
        <f>(B43*$O$2)/($O$3-B43)</f>
        <v>13567.010309278352</v>
      </c>
      <c r="M43" s="19">
        <f t="shared" ref="M43:S55" si="4">(C43*$O$2)/($O$3-C43)</f>
        <v>9626.5060240963849</v>
      </c>
      <c r="N43" s="19">
        <f t="shared" si="4"/>
        <v>13256.410256410258</v>
      </c>
      <c r="O43" s="19">
        <f t="shared" si="4"/>
        <v>16342.318059299192</v>
      </c>
      <c r="P43" s="19">
        <f t="shared" si="4"/>
        <v>51326.359832635979</v>
      </c>
      <c r="Q43" s="19">
        <f t="shared" si="4"/>
        <v>24428.571428571428</v>
      </c>
      <c r="R43" s="19">
        <f t="shared" si="4"/>
        <v>17560.439560439565</v>
      </c>
      <c r="S43" s="19">
        <f t="shared" si="4"/>
        <v>16002.680965147452</v>
      </c>
    </row>
    <row r="44" spans="1:29" x14ac:dyDescent="0.25">
      <c r="A44" s="20">
        <v>2</v>
      </c>
      <c r="B44" s="2">
        <v>0.91</v>
      </c>
      <c r="C44" s="2">
        <v>1.31</v>
      </c>
      <c r="D44" s="2">
        <v>1.53</v>
      </c>
      <c r="E44" s="2">
        <v>1.1000000000000001</v>
      </c>
      <c r="F44" s="2">
        <v>1.65</v>
      </c>
      <c r="G44" s="2">
        <v>1.36</v>
      </c>
      <c r="H44" s="2">
        <v>1.75</v>
      </c>
      <c r="I44" s="2">
        <v>1.1100000000000001</v>
      </c>
      <c r="K44" s="20">
        <v>2</v>
      </c>
      <c r="L44" s="19">
        <f t="shared" ref="L44:L55" si="5">(B44*$O$2)/($O$3-B44)</f>
        <v>10457.212713936431</v>
      </c>
      <c r="M44" s="19">
        <f t="shared" si="4"/>
        <v>16685.636856368565</v>
      </c>
      <c r="N44" s="19">
        <f t="shared" si="4"/>
        <v>20723.34293948127</v>
      </c>
      <c r="O44" s="19">
        <f t="shared" si="4"/>
        <v>13256.410256410258</v>
      </c>
      <c r="P44" s="19">
        <f t="shared" si="4"/>
        <v>23149.253731343284</v>
      </c>
      <c r="Q44" s="19">
        <f t="shared" si="4"/>
        <v>17560.439560439565</v>
      </c>
      <c r="R44" s="19">
        <f t="shared" si="4"/>
        <v>25307.692307692309</v>
      </c>
      <c r="S44" s="19">
        <f t="shared" si="4"/>
        <v>13411.311053984578</v>
      </c>
    </row>
    <row r="45" spans="1:29" x14ac:dyDescent="0.25">
      <c r="A45" s="20">
        <v>3</v>
      </c>
      <c r="B45" s="2">
        <v>1.31</v>
      </c>
      <c r="C45" s="2">
        <v>0.87</v>
      </c>
      <c r="D45" s="2">
        <v>2.02</v>
      </c>
      <c r="E45" s="2">
        <v>2.0699999999999998</v>
      </c>
      <c r="F45" s="2">
        <v>2.2799999999999998</v>
      </c>
      <c r="G45" s="2">
        <v>0.9</v>
      </c>
      <c r="H45" s="2">
        <v>1.63</v>
      </c>
      <c r="I45" s="2">
        <v>1.62</v>
      </c>
      <c r="K45" s="20">
        <v>3</v>
      </c>
      <c r="L45" s="19">
        <f t="shared" si="5"/>
        <v>16685.636856368565</v>
      </c>
      <c r="M45" s="19">
        <f t="shared" si="4"/>
        <v>9900.7263922518159</v>
      </c>
      <c r="N45" s="19">
        <f t="shared" si="4"/>
        <v>31859.060402684565</v>
      </c>
      <c r="O45" s="19">
        <f t="shared" si="4"/>
        <v>33204.778156996581</v>
      </c>
      <c r="P45" s="19">
        <f t="shared" si="4"/>
        <v>39397.058823529405</v>
      </c>
      <c r="Q45" s="19">
        <f t="shared" si="4"/>
        <v>10317.073170731708</v>
      </c>
      <c r="R45" s="19">
        <f t="shared" si="4"/>
        <v>22732.93768545994</v>
      </c>
      <c r="S45" s="19">
        <f t="shared" si="4"/>
        <v>22526.627218934911</v>
      </c>
    </row>
    <row r="46" spans="1:29" x14ac:dyDescent="0.25">
      <c r="A46" s="20">
        <v>4</v>
      </c>
      <c r="B46" s="2">
        <v>1.01</v>
      </c>
      <c r="C46" s="2">
        <v>0.89</v>
      </c>
      <c r="D46" s="2">
        <v>4.9800000000000004</v>
      </c>
      <c r="E46" s="2">
        <v>2.66</v>
      </c>
      <c r="F46" s="2">
        <v>1.04</v>
      </c>
      <c r="G46" s="2">
        <v>1.03</v>
      </c>
      <c r="H46" s="2">
        <v>1.27</v>
      </c>
      <c r="I46" s="2">
        <v>1.85</v>
      </c>
      <c r="K46" s="20">
        <v>4</v>
      </c>
      <c r="L46" s="19">
        <f t="shared" si="5"/>
        <v>11897.243107769424</v>
      </c>
      <c r="M46" s="19">
        <f t="shared" si="4"/>
        <v>10177.615571776156</v>
      </c>
      <c r="N46" s="19">
        <f t="shared" si="4"/>
        <v>11703000.000000251</v>
      </c>
      <c r="O46" s="19">
        <f t="shared" si="4"/>
        <v>53427.35042735043</v>
      </c>
      <c r="P46" s="19">
        <f t="shared" si="4"/>
        <v>12343.434343434343</v>
      </c>
      <c r="Q46" s="19">
        <f t="shared" si="4"/>
        <v>12193.954659949623</v>
      </c>
      <c r="R46" s="19">
        <f t="shared" si="4"/>
        <v>16002.680965147452</v>
      </c>
      <c r="S46" s="19">
        <f t="shared" si="4"/>
        <v>27603.174603174604</v>
      </c>
    </row>
    <row r="47" spans="1:29" x14ac:dyDescent="0.25">
      <c r="A47" s="20">
        <v>5</v>
      </c>
      <c r="B47" s="2">
        <v>1.26</v>
      </c>
      <c r="C47" s="2">
        <v>0.64</v>
      </c>
      <c r="D47" s="2">
        <v>2.87</v>
      </c>
      <c r="E47" s="2">
        <v>0.77</v>
      </c>
      <c r="F47" s="2">
        <v>0.95</v>
      </c>
      <c r="G47" s="2">
        <v>1.01</v>
      </c>
      <c r="H47" s="2">
        <v>1.49</v>
      </c>
      <c r="I47" s="2">
        <v>0.82</v>
      </c>
      <c r="K47" s="20">
        <v>5</v>
      </c>
      <c r="L47" s="19">
        <f t="shared" si="5"/>
        <v>15834.224598930481</v>
      </c>
      <c r="M47" s="19">
        <f t="shared" si="4"/>
        <v>6899.0825688073392</v>
      </c>
      <c r="N47" s="19">
        <f t="shared" si="4"/>
        <v>63328.638497652588</v>
      </c>
      <c r="O47" s="19">
        <f t="shared" si="4"/>
        <v>8555.5555555555547</v>
      </c>
      <c r="P47" s="19">
        <f t="shared" si="4"/>
        <v>11024.691358024691</v>
      </c>
      <c r="Q47" s="19">
        <f t="shared" si="4"/>
        <v>11897.243107769424</v>
      </c>
      <c r="R47" s="19">
        <f t="shared" si="4"/>
        <v>19951.566951566954</v>
      </c>
      <c r="S47" s="19">
        <f t="shared" si="4"/>
        <v>9220.0956937799056</v>
      </c>
    </row>
    <row r="48" spans="1:29" x14ac:dyDescent="0.25">
      <c r="A48" s="20">
        <v>6</v>
      </c>
      <c r="B48" s="2">
        <v>1.6</v>
      </c>
      <c r="C48" s="2">
        <v>0.94</v>
      </c>
      <c r="D48" s="2">
        <v>1.48</v>
      </c>
      <c r="E48" s="2">
        <v>0.95</v>
      </c>
      <c r="F48" s="2">
        <v>0.73</v>
      </c>
      <c r="G48" s="2">
        <v>0.64</v>
      </c>
      <c r="H48" s="2">
        <v>0.25</v>
      </c>
      <c r="I48" s="2">
        <v>0.8</v>
      </c>
      <c r="K48" s="20">
        <v>6</v>
      </c>
      <c r="L48" s="19">
        <f t="shared" si="5"/>
        <v>22117.647058823532</v>
      </c>
      <c r="M48" s="19">
        <f t="shared" si="4"/>
        <v>10881.773399014777</v>
      </c>
      <c r="N48" s="19">
        <f t="shared" si="4"/>
        <v>19761.363636363636</v>
      </c>
      <c r="O48" s="19">
        <f t="shared" si="4"/>
        <v>11024.691358024691</v>
      </c>
      <c r="P48" s="19">
        <f t="shared" si="4"/>
        <v>8035.1288056206095</v>
      </c>
      <c r="Q48" s="19">
        <f t="shared" si="4"/>
        <v>6899.0825688073392</v>
      </c>
      <c r="R48" s="19">
        <f t="shared" si="4"/>
        <v>2473.6842105263158</v>
      </c>
      <c r="S48" s="19">
        <f t="shared" si="4"/>
        <v>8952.3809523809523</v>
      </c>
    </row>
    <row r="49" spans="1:19" x14ac:dyDescent="0.25">
      <c r="A49" s="20">
        <v>7</v>
      </c>
      <c r="B49" s="2">
        <v>0.75</v>
      </c>
      <c r="C49" s="2">
        <v>1.1599999999999999</v>
      </c>
      <c r="D49" s="2">
        <v>2.14</v>
      </c>
      <c r="E49" s="2">
        <v>1.22</v>
      </c>
      <c r="F49" s="2">
        <v>0.92</v>
      </c>
      <c r="G49" s="2">
        <v>0.83</v>
      </c>
      <c r="H49" s="2">
        <v>1.6</v>
      </c>
      <c r="I49" s="2">
        <v>1.24</v>
      </c>
      <c r="K49" s="20">
        <v>7</v>
      </c>
      <c r="L49" s="19">
        <f t="shared" si="5"/>
        <v>8294.1176470588234</v>
      </c>
      <c r="M49" s="19">
        <f t="shared" si="4"/>
        <v>14197.916666666666</v>
      </c>
      <c r="N49" s="19">
        <f t="shared" si="4"/>
        <v>35167.832167832166</v>
      </c>
      <c r="O49" s="19">
        <f t="shared" si="4"/>
        <v>15169.312169312168</v>
      </c>
      <c r="P49" s="19">
        <f t="shared" si="4"/>
        <v>10598.039215686274</v>
      </c>
      <c r="Q49" s="19">
        <f t="shared" si="4"/>
        <v>9354.9160671462832</v>
      </c>
      <c r="R49" s="19">
        <f t="shared" si="4"/>
        <v>22117.647058823532</v>
      </c>
      <c r="S49" s="19">
        <f t="shared" si="4"/>
        <v>15500</v>
      </c>
    </row>
    <row r="50" spans="1:19" x14ac:dyDescent="0.25">
      <c r="A50" s="20">
        <v>8</v>
      </c>
      <c r="B50" s="2">
        <v>1.04</v>
      </c>
      <c r="C50" s="2">
        <v>1.1399999999999999</v>
      </c>
      <c r="D50" s="2">
        <v>4.97</v>
      </c>
      <c r="E50" s="2">
        <v>1.43</v>
      </c>
      <c r="F50" s="2">
        <v>1.35</v>
      </c>
      <c r="G50" s="2">
        <v>1.1499999999999999</v>
      </c>
      <c r="H50" s="2">
        <v>1.36</v>
      </c>
      <c r="I50" s="2">
        <v>0.9</v>
      </c>
      <c r="K50" s="20">
        <v>8</v>
      </c>
      <c r="L50" s="19">
        <f t="shared" si="5"/>
        <v>12343.434343434343</v>
      </c>
      <c r="M50" s="19">
        <f t="shared" si="4"/>
        <v>13880.829015544039</v>
      </c>
      <c r="N50" s="19">
        <f t="shared" si="4"/>
        <v>7786333.3333332688</v>
      </c>
      <c r="O50" s="19">
        <f t="shared" si="4"/>
        <v>18826.330532212884</v>
      </c>
      <c r="P50" s="19">
        <f t="shared" si="4"/>
        <v>17383.561643835619</v>
      </c>
      <c r="Q50" s="19">
        <f t="shared" si="4"/>
        <v>14038.961038961037</v>
      </c>
      <c r="R50" s="19">
        <f t="shared" si="4"/>
        <v>17560.439560439565</v>
      </c>
      <c r="S50" s="19">
        <f t="shared" si="4"/>
        <v>10317.073170731708</v>
      </c>
    </row>
    <row r="51" spans="1:19" x14ac:dyDescent="0.25">
      <c r="A51" s="20">
        <v>9</v>
      </c>
      <c r="B51" s="2">
        <v>0.84</v>
      </c>
      <c r="C51" s="2">
        <v>1.79</v>
      </c>
      <c r="D51" s="2">
        <v>0.81</v>
      </c>
      <c r="E51" s="2">
        <v>0.76</v>
      </c>
      <c r="F51" s="2">
        <v>1.86</v>
      </c>
      <c r="G51" s="2">
        <v>1.1000000000000001</v>
      </c>
      <c r="H51" s="2">
        <v>1.79</v>
      </c>
      <c r="I51" s="2">
        <v>1</v>
      </c>
      <c r="K51" s="20">
        <v>9</v>
      </c>
      <c r="L51" s="19">
        <f t="shared" si="5"/>
        <v>9490.3846153846152</v>
      </c>
      <c r="M51" s="19">
        <f t="shared" si="4"/>
        <v>26208.722741433023</v>
      </c>
      <c r="N51" s="19">
        <f t="shared" si="4"/>
        <v>9085.9188544152748</v>
      </c>
      <c r="O51" s="19">
        <f t="shared" si="4"/>
        <v>8424.5283018867922</v>
      </c>
      <c r="P51" s="19">
        <f t="shared" si="4"/>
        <v>27840.764331210194</v>
      </c>
      <c r="Q51" s="19">
        <f t="shared" si="4"/>
        <v>13256.410256410258</v>
      </c>
      <c r="R51" s="19">
        <f t="shared" si="4"/>
        <v>26208.722741433023</v>
      </c>
      <c r="S51" s="19">
        <f t="shared" si="4"/>
        <v>11750</v>
      </c>
    </row>
    <row r="52" spans="1:19" x14ac:dyDescent="0.25">
      <c r="A52" s="20">
        <v>10</v>
      </c>
      <c r="B52" s="2">
        <v>1.72</v>
      </c>
      <c r="C52" s="2">
        <v>1.75</v>
      </c>
      <c r="D52" s="2">
        <v>1.54</v>
      </c>
      <c r="E52" s="2">
        <v>1.05</v>
      </c>
      <c r="F52" s="2">
        <v>1.31</v>
      </c>
      <c r="G52" s="2">
        <v>1.71</v>
      </c>
      <c r="H52" s="2">
        <v>1.95</v>
      </c>
      <c r="I52" s="2">
        <v>0.93</v>
      </c>
      <c r="K52" s="20">
        <v>10</v>
      </c>
      <c r="L52" s="19">
        <f t="shared" si="5"/>
        <v>24646.341463414632</v>
      </c>
      <c r="M52" s="19">
        <f t="shared" si="4"/>
        <v>25307.692307692309</v>
      </c>
      <c r="N52" s="19">
        <f t="shared" si="4"/>
        <v>20919.075144508672</v>
      </c>
      <c r="O52" s="19">
        <f t="shared" si="4"/>
        <v>12493.670886075948</v>
      </c>
      <c r="P52" s="19">
        <f t="shared" si="4"/>
        <v>16685.636856368565</v>
      </c>
      <c r="Q52" s="19">
        <f t="shared" si="4"/>
        <v>24428.571428571428</v>
      </c>
      <c r="R52" s="19">
        <f t="shared" si="4"/>
        <v>30049.180327868853</v>
      </c>
      <c r="S52" s="19">
        <f t="shared" si="4"/>
        <v>10739.557739557738</v>
      </c>
    </row>
    <row r="53" spans="1:19" x14ac:dyDescent="0.25">
      <c r="A53" s="20">
        <v>11</v>
      </c>
      <c r="B53" s="2">
        <v>1.96</v>
      </c>
      <c r="C53" s="2">
        <v>1.34</v>
      </c>
      <c r="D53" s="2">
        <v>1.55</v>
      </c>
      <c r="E53" s="2">
        <v>1.34</v>
      </c>
      <c r="F53" s="2">
        <v>0.92</v>
      </c>
      <c r="G53" s="2">
        <v>1.21</v>
      </c>
      <c r="H53" s="2">
        <v>1.18</v>
      </c>
      <c r="I53" s="2">
        <v>1.18</v>
      </c>
      <c r="K53" s="20">
        <v>11</v>
      </c>
      <c r="L53" s="19">
        <f t="shared" si="5"/>
        <v>30302.631578947367</v>
      </c>
      <c r="M53" s="19">
        <f t="shared" si="4"/>
        <v>17207.650273224044</v>
      </c>
      <c r="N53" s="19">
        <f t="shared" si="4"/>
        <v>21115.942028985508</v>
      </c>
      <c r="O53" s="19">
        <f t="shared" si="4"/>
        <v>17207.650273224044</v>
      </c>
      <c r="P53" s="19">
        <f t="shared" si="4"/>
        <v>10598.039215686274</v>
      </c>
      <c r="Q53" s="19">
        <f t="shared" si="4"/>
        <v>15005.277044854882</v>
      </c>
      <c r="R53" s="19">
        <f t="shared" si="4"/>
        <v>14518.324607329841</v>
      </c>
      <c r="S53" s="19">
        <f t="shared" si="4"/>
        <v>14518.324607329841</v>
      </c>
    </row>
    <row r="54" spans="1:19" x14ac:dyDescent="0.25">
      <c r="A54" s="20">
        <v>12</v>
      </c>
      <c r="B54" s="2">
        <v>1.07</v>
      </c>
      <c r="C54" s="2">
        <v>0.86</v>
      </c>
      <c r="D54" s="2">
        <v>2.35</v>
      </c>
      <c r="E54" s="2">
        <v>0.67</v>
      </c>
      <c r="F54" s="2">
        <v>1.17</v>
      </c>
      <c r="G54" s="2">
        <v>1.62</v>
      </c>
      <c r="H54" s="2">
        <v>2.12</v>
      </c>
      <c r="I54" s="2">
        <v>1.78</v>
      </c>
      <c r="K54" s="20">
        <v>12</v>
      </c>
      <c r="L54" s="19">
        <f t="shared" si="5"/>
        <v>12796.437659033079</v>
      </c>
      <c r="M54" s="19">
        <f t="shared" si="4"/>
        <v>9763.2850241545893</v>
      </c>
      <c r="N54" s="19">
        <f t="shared" si="4"/>
        <v>41679.24528301887</v>
      </c>
      <c r="O54" s="19">
        <f t="shared" si="4"/>
        <v>7272.5173210161674</v>
      </c>
      <c r="P54" s="19">
        <f t="shared" si="4"/>
        <v>14357.702349869451</v>
      </c>
      <c r="Q54" s="19">
        <f t="shared" si="4"/>
        <v>22526.627218934911</v>
      </c>
      <c r="R54" s="19">
        <f t="shared" si="4"/>
        <v>34597.222222222226</v>
      </c>
      <c r="S54" s="19">
        <f t="shared" si="4"/>
        <v>25981.36645962733</v>
      </c>
    </row>
    <row r="55" spans="1:19" ht="15.75" thickBot="1" x14ac:dyDescent="0.3">
      <c r="A55" s="21">
        <v>13</v>
      </c>
      <c r="B55" s="2">
        <v>1.33</v>
      </c>
      <c r="C55" s="2">
        <v>1.53</v>
      </c>
      <c r="D55" s="2">
        <v>3.15</v>
      </c>
      <c r="E55" s="2">
        <v>1.02</v>
      </c>
      <c r="F55" s="2">
        <v>1.46</v>
      </c>
      <c r="G55" s="2">
        <v>1.33</v>
      </c>
      <c r="H55" s="2">
        <v>0.95</v>
      </c>
      <c r="I55" s="2">
        <v>1.1100000000000001</v>
      </c>
      <c r="K55" s="21">
        <v>13</v>
      </c>
      <c r="L55" s="19">
        <f t="shared" si="5"/>
        <v>17032.697547683925</v>
      </c>
      <c r="M55" s="19">
        <f t="shared" si="4"/>
        <v>20723.34293948127</v>
      </c>
      <c r="N55" s="19">
        <f t="shared" si="4"/>
        <v>80027.027027027027</v>
      </c>
      <c r="O55" s="19">
        <f t="shared" si="4"/>
        <v>12045.226130653265</v>
      </c>
      <c r="P55" s="19">
        <f t="shared" si="4"/>
        <v>19384.18079096045</v>
      </c>
      <c r="Q55" s="19">
        <f t="shared" si="4"/>
        <v>17032.697547683925</v>
      </c>
      <c r="R55" s="19">
        <f t="shared" si="4"/>
        <v>11024.691358024691</v>
      </c>
      <c r="S55" s="19">
        <f t="shared" si="4"/>
        <v>13411.311053984578</v>
      </c>
    </row>
    <row r="59" spans="1:19" ht="45.75" thickBot="1" x14ac:dyDescent="0.3">
      <c r="A59" s="2" t="s">
        <v>21</v>
      </c>
    </row>
    <row r="60" spans="1:19" ht="15.75" thickBot="1" x14ac:dyDescent="0.3">
      <c r="A60" s="5"/>
      <c r="B60" s="6" t="s">
        <v>25</v>
      </c>
      <c r="C60" s="6"/>
      <c r="D60" s="6"/>
      <c r="E60" s="6"/>
      <c r="F60" s="6"/>
      <c r="G60" s="6"/>
      <c r="H60" s="6"/>
      <c r="I60" s="7"/>
      <c r="K60" s="5"/>
      <c r="L60" s="6" t="s">
        <v>26</v>
      </c>
      <c r="M60" s="6"/>
      <c r="N60" s="6"/>
      <c r="O60" s="6"/>
      <c r="P60" s="6"/>
      <c r="Q60" s="6"/>
      <c r="R60" s="6"/>
      <c r="S60" s="7"/>
    </row>
    <row r="61" spans="1:19" ht="15.75" thickBot="1" x14ac:dyDescent="0.3">
      <c r="A61" s="9"/>
      <c r="B61" s="10" t="s">
        <v>5</v>
      </c>
      <c r="C61" s="11">
        <v>43543</v>
      </c>
      <c r="D61" s="11"/>
      <c r="E61" s="12"/>
      <c r="F61" s="12"/>
      <c r="G61" s="12"/>
      <c r="H61" s="12"/>
      <c r="I61" s="13"/>
      <c r="K61" s="9"/>
      <c r="L61" s="10" t="s">
        <v>5</v>
      </c>
      <c r="M61" s="11">
        <v>43543</v>
      </c>
      <c r="N61" s="11"/>
      <c r="O61" s="12"/>
      <c r="P61" s="12"/>
      <c r="Q61" s="12"/>
      <c r="R61" s="12"/>
      <c r="S61" s="13"/>
    </row>
    <row r="62" spans="1:19" ht="15.75" thickBot="1" x14ac:dyDescent="0.3">
      <c r="A62" s="14"/>
      <c r="B62" s="15" t="s">
        <v>6</v>
      </c>
      <c r="C62" s="16" t="s">
        <v>7</v>
      </c>
      <c r="D62" s="16" t="s">
        <v>8</v>
      </c>
      <c r="E62" s="16" t="s">
        <v>9</v>
      </c>
      <c r="F62" s="16" t="s">
        <v>10</v>
      </c>
      <c r="G62" s="16" t="s">
        <v>11</v>
      </c>
      <c r="H62" s="16" t="s">
        <v>12</v>
      </c>
      <c r="I62" s="17" t="s">
        <v>13</v>
      </c>
      <c r="K62" s="14"/>
      <c r="L62" s="15" t="s">
        <v>6</v>
      </c>
      <c r="M62" s="16" t="s">
        <v>7</v>
      </c>
      <c r="N62" s="16" t="s">
        <v>8</v>
      </c>
      <c r="O62" s="16" t="s">
        <v>9</v>
      </c>
      <c r="P62" s="16" t="s">
        <v>10</v>
      </c>
      <c r="Q62" s="16" t="s">
        <v>11</v>
      </c>
      <c r="R62" s="16" t="s">
        <v>12</v>
      </c>
      <c r="S62" s="17" t="s">
        <v>13</v>
      </c>
    </row>
    <row r="63" spans="1:19" x14ac:dyDescent="0.25">
      <c r="A63" s="18">
        <v>1</v>
      </c>
      <c r="B63" s="12">
        <f>L43</f>
        <v>13567.010309278352</v>
      </c>
      <c r="C63" s="12">
        <f t="shared" ref="C63:I75" si="6">M43</f>
        <v>9626.5060240963849</v>
      </c>
      <c r="D63" s="12">
        <f t="shared" si="6"/>
        <v>13256.410256410258</v>
      </c>
      <c r="E63" s="12">
        <f t="shared" si="6"/>
        <v>16342.318059299192</v>
      </c>
      <c r="F63" s="12">
        <f t="shared" si="6"/>
        <v>51326.359832635979</v>
      </c>
      <c r="G63" s="12">
        <f t="shared" si="6"/>
        <v>24428.571428571428</v>
      </c>
      <c r="H63" s="12">
        <f t="shared" si="6"/>
        <v>17560.439560439565</v>
      </c>
      <c r="I63" s="12">
        <f t="shared" si="6"/>
        <v>16002.680965147452</v>
      </c>
      <c r="K63" s="18">
        <v>1</v>
      </c>
      <c r="L63" s="12">
        <f>IF(((B63-V9)/V26)&lt;0,0,(B63-V9)/V26)</f>
        <v>0</v>
      </c>
      <c r="M63" s="12">
        <f t="shared" ref="M63:S75" si="7">IF(((C63-W9)/W26)&lt;0,0,(C63-W9)/W26)</f>
        <v>1.205760445420293</v>
      </c>
      <c r="N63" s="12">
        <f t="shared" si="7"/>
        <v>1.7629449588212482</v>
      </c>
      <c r="O63" s="12">
        <f t="shared" si="7"/>
        <v>5.6786531888652263</v>
      </c>
      <c r="P63" s="12">
        <f t="shared" si="7"/>
        <v>0</v>
      </c>
      <c r="Q63" s="12">
        <f t="shared" si="7"/>
        <v>0</v>
      </c>
      <c r="R63" s="12">
        <f t="shared" si="7"/>
        <v>6.3566888079422581</v>
      </c>
      <c r="S63" s="12">
        <f>IF(((I63-AC9)/AC26)&lt;0,0,(I63-AC9)/AC26)</f>
        <v>1.8618332939876072</v>
      </c>
    </row>
    <row r="64" spans="1:19" x14ac:dyDescent="0.25">
      <c r="A64" s="20">
        <v>2</v>
      </c>
      <c r="B64" s="12">
        <f t="shared" ref="B64:B75" si="8">L44</f>
        <v>10457.212713936431</v>
      </c>
      <c r="C64" s="12">
        <f t="shared" si="6"/>
        <v>16685.636856368565</v>
      </c>
      <c r="D64" s="12">
        <f t="shared" si="6"/>
        <v>20723.34293948127</v>
      </c>
      <c r="E64" s="12">
        <f t="shared" si="6"/>
        <v>13256.410256410258</v>
      </c>
      <c r="F64" s="12">
        <f t="shared" si="6"/>
        <v>23149.253731343284</v>
      </c>
      <c r="G64" s="12">
        <f t="shared" si="6"/>
        <v>17560.439560439565</v>
      </c>
      <c r="H64" s="12">
        <f t="shared" si="6"/>
        <v>25307.692307692309</v>
      </c>
      <c r="I64" s="12">
        <f t="shared" si="6"/>
        <v>13411.311053984578</v>
      </c>
      <c r="K64" s="20">
        <v>2</v>
      </c>
      <c r="L64" s="12">
        <f t="shared" ref="L64:L75" si="9">IF(((B64-V10)/V27)&lt;0,0,(B64-V10)/V27)</f>
        <v>2.7578104384444373</v>
      </c>
      <c r="M64" s="12">
        <f t="shared" si="7"/>
        <v>0</v>
      </c>
      <c r="N64" s="12">
        <f t="shared" si="7"/>
        <v>3.2219583246182188</v>
      </c>
      <c r="O64" s="12">
        <f t="shared" si="7"/>
        <v>8.7666599012245428</v>
      </c>
      <c r="P64" s="12">
        <f t="shared" si="7"/>
        <v>6.490524100231684</v>
      </c>
      <c r="Q64" s="12">
        <f t="shared" si="7"/>
        <v>0</v>
      </c>
      <c r="R64" s="12">
        <f t="shared" si="7"/>
        <v>26.046782728736837</v>
      </c>
      <c r="S64" s="12">
        <f t="shared" si="7"/>
        <v>5.1630874013846828</v>
      </c>
    </row>
    <row r="65" spans="1:19" x14ac:dyDescent="0.25">
      <c r="A65" s="20">
        <v>3</v>
      </c>
      <c r="B65" s="12">
        <f t="shared" si="8"/>
        <v>16685.636856368565</v>
      </c>
      <c r="C65" s="12">
        <f t="shared" si="6"/>
        <v>9900.7263922518159</v>
      </c>
      <c r="D65" s="12">
        <f t="shared" si="6"/>
        <v>31859.060402684565</v>
      </c>
      <c r="E65" s="12">
        <f t="shared" si="6"/>
        <v>33204.778156996581</v>
      </c>
      <c r="F65" s="12">
        <f t="shared" si="6"/>
        <v>39397.058823529405</v>
      </c>
      <c r="G65" s="12">
        <f t="shared" si="6"/>
        <v>10317.073170731708</v>
      </c>
      <c r="H65" s="12">
        <f t="shared" si="6"/>
        <v>22732.93768545994</v>
      </c>
      <c r="I65" s="12">
        <f t="shared" si="6"/>
        <v>22526.627218934911</v>
      </c>
      <c r="K65" s="20">
        <v>3</v>
      </c>
      <c r="L65" s="12">
        <f t="shared" si="9"/>
        <v>1.6041045690999671</v>
      </c>
      <c r="M65" s="12">
        <f t="shared" si="7"/>
        <v>4.5910802391360725</v>
      </c>
      <c r="N65" s="12">
        <f t="shared" si="7"/>
        <v>4.1848674385316018</v>
      </c>
      <c r="O65" s="12">
        <f t="shared" si="7"/>
        <v>1.5903733155061632</v>
      </c>
      <c r="P65" s="12">
        <f t="shared" si="7"/>
        <v>4.2144906743185375</v>
      </c>
      <c r="Q65" s="12">
        <f t="shared" si="7"/>
        <v>0</v>
      </c>
      <c r="R65" s="12">
        <f t="shared" si="7"/>
        <v>2.4187748451144637</v>
      </c>
      <c r="S65" s="12">
        <f t="shared" si="7"/>
        <v>0</v>
      </c>
    </row>
    <row r="66" spans="1:19" x14ac:dyDescent="0.25">
      <c r="A66" s="20">
        <v>4</v>
      </c>
      <c r="B66" s="12">
        <f t="shared" si="8"/>
        <v>11897.243107769424</v>
      </c>
      <c r="C66" s="12">
        <f t="shared" si="6"/>
        <v>10177.615571776156</v>
      </c>
      <c r="D66" s="12">
        <f t="shared" si="6"/>
        <v>11703000.000000251</v>
      </c>
      <c r="E66" s="12">
        <f>O46</f>
        <v>53427.35042735043</v>
      </c>
      <c r="F66" s="12">
        <f t="shared" si="6"/>
        <v>12343.434343434343</v>
      </c>
      <c r="G66" s="12">
        <f t="shared" si="6"/>
        <v>12193.954659949623</v>
      </c>
      <c r="H66" s="12">
        <f t="shared" si="6"/>
        <v>16002.680965147452</v>
      </c>
      <c r="I66" s="12">
        <f t="shared" si="6"/>
        <v>27603.174603174604</v>
      </c>
      <c r="K66" s="20">
        <v>4</v>
      </c>
      <c r="L66" s="12">
        <f t="shared" si="9"/>
        <v>1.0953284648631119</v>
      </c>
      <c r="M66" s="12">
        <f t="shared" si="7"/>
        <v>0</v>
      </c>
      <c r="N66" s="12">
        <f t="shared" si="7"/>
        <v>0</v>
      </c>
      <c r="O66" s="12">
        <f t="shared" si="7"/>
        <v>0</v>
      </c>
      <c r="P66" s="12">
        <f t="shared" si="7"/>
        <v>0</v>
      </c>
      <c r="Q66" s="12">
        <f t="shared" si="7"/>
        <v>0</v>
      </c>
      <c r="R66" s="12">
        <f t="shared" si="7"/>
        <v>4.2109437945199861</v>
      </c>
      <c r="S66" s="12">
        <f t="shared" si="7"/>
        <v>0</v>
      </c>
    </row>
    <row r="67" spans="1:19" x14ac:dyDescent="0.25">
      <c r="A67" s="20">
        <v>5</v>
      </c>
      <c r="B67" s="12">
        <f t="shared" si="8"/>
        <v>15834.224598930481</v>
      </c>
      <c r="C67" s="12">
        <f t="shared" si="6"/>
        <v>6899.0825688073392</v>
      </c>
      <c r="D67" s="12">
        <f t="shared" si="6"/>
        <v>63328.638497652588</v>
      </c>
      <c r="E67" s="12">
        <f t="shared" si="6"/>
        <v>8555.5555555555547</v>
      </c>
      <c r="F67" s="12">
        <f t="shared" si="6"/>
        <v>11024.691358024691</v>
      </c>
      <c r="G67" s="12">
        <f t="shared" si="6"/>
        <v>11897.243107769424</v>
      </c>
      <c r="H67" s="12">
        <f t="shared" si="6"/>
        <v>19951.566951566954</v>
      </c>
      <c r="I67" s="12">
        <f t="shared" si="6"/>
        <v>9220.0956937799056</v>
      </c>
      <c r="K67" s="20">
        <v>5</v>
      </c>
      <c r="L67" s="12">
        <f t="shared" si="9"/>
        <v>6.1249031314968141</v>
      </c>
      <c r="M67" s="12">
        <f t="shared" si="7"/>
        <v>0</v>
      </c>
      <c r="N67" s="12">
        <f t="shared" si="7"/>
        <v>185.53666050886213</v>
      </c>
      <c r="O67" s="12">
        <f t="shared" si="7"/>
        <v>34.255883514871059</v>
      </c>
      <c r="P67" s="12">
        <f t="shared" si="7"/>
        <v>14.189500977541984</v>
      </c>
      <c r="Q67" s="12">
        <f t="shared" si="7"/>
        <v>0</v>
      </c>
      <c r="R67" s="12">
        <f t="shared" si="7"/>
        <v>0</v>
      </c>
      <c r="S67" s="12">
        <f t="shared" si="7"/>
        <v>0</v>
      </c>
    </row>
    <row r="68" spans="1:19" x14ac:dyDescent="0.25">
      <c r="A68" s="20">
        <v>6</v>
      </c>
      <c r="B68" s="12">
        <f t="shared" si="8"/>
        <v>22117.647058823532</v>
      </c>
      <c r="C68" s="12">
        <f t="shared" si="6"/>
        <v>10881.773399014777</v>
      </c>
      <c r="D68" s="12">
        <f t="shared" si="6"/>
        <v>19761.363636363636</v>
      </c>
      <c r="E68" s="12">
        <f t="shared" si="6"/>
        <v>11024.691358024691</v>
      </c>
      <c r="F68" s="12">
        <f t="shared" si="6"/>
        <v>8035.1288056206095</v>
      </c>
      <c r="G68" s="12">
        <f t="shared" si="6"/>
        <v>6899.0825688073392</v>
      </c>
      <c r="H68" s="12">
        <f t="shared" si="6"/>
        <v>2473.6842105263158</v>
      </c>
      <c r="I68" s="12">
        <f t="shared" si="6"/>
        <v>8952.3809523809523</v>
      </c>
      <c r="K68" s="20">
        <v>6</v>
      </c>
      <c r="L68" s="12">
        <f t="shared" si="9"/>
        <v>1.6336299350570054</v>
      </c>
      <c r="M68" s="12">
        <f t="shared" si="7"/>
        <v>9.1490214593039312</v>
      </c>
      <c r="N68" s="12">
        <f t="shared" si="7"/>
        <v>8.9237967914438592</v>
      </c>
      <c r="O68" s="12">
        <f t="shared" si="7"/>
        <v>43.990319738588347</v>
      </c>
      <c r="P68" s="12">
        <f t="shared" si="7"/>
        <v>23.167220290503174</v>
      </c>
      <c r="Q68" s="12">
        <f t="shared" si="7"/>
        <v>30.351933597562809</v>
      </c>
      <c r="R68" s="12">
        <f t="shared" si="7"/>
        <v>0</v>
      </c>
      <c r="S68" s="12">
        <f t="shared" si="7"/>
        <v>0</v>
      </c>
    </row>
    <row r="69" spans="1:19" x14ac:dyDescent="0.25">
      <c r="A69" s="20">
        <v>7</v>
      </c>
      <c r="B69" s="12">
        <f t="shared" si="8"/>
        <v>8294.1176470588234</v>
      </c>
      <c r="C69" s="12">
        <f t="shared" si="6"/>
        <v>14197.916666666666</v>
      </c>
      <c r="D69" s="12">
        <f t="shared" si="6"/>
        <v>35167.832167832166</v>
      </c>
      <c r="E69" s="12">
        <f t="shared" si="6"/>
        <v>15169.312169312168</v>
      </c>
      <c r="F69" s="12">
        <f t="shared" si="6"/>
        <v>10598.039215686274</v>
      </c>
      <c r="G69" s="12">
        <f t="shared" si="6"/>
        <v>9354.9160671462832</v>
      </c>
      <c r="H69" s="12">
        <f t="shared" si="6"/>
        <v>22117.647058823532</v>
      </c>
      <c r="I69" s="12">
        <f t="shared" si="6"/>
        <v>15500</v>
      </c>
      <c r="K69" s="20">
        <v>7</v>
      </c>
      <c r="L69" s="12">
        <f t="shared" si="9"/>
        <v>3.612254782079122</v>
      </c>
      <c r="M69" s="12">
        <f t="shared" si="7"/>
        <v>1.4085733662944617</v>
      </c>
      <c r="N69" s="12">
        <f t="shared" si="7"/>
        <v>71.701464903611608</v>
      </c>
      <c r="O69" s="12">
        <f t="shared" si="7"/>
        <v>0</v>
      </c>
      <c r="P69" s="12">
        <f t="shared" si="7"/>
        <v>0</v>
      </c>
      <c r="Q69" s="12">
        <f t="shared" si="7"/>
        <v>13.727309007366806</v>
      </c>
      <c r="R69" s="12">
        <f t="shared" si="7"/>
        <v>0.93440039822131926</v>
      </c>
      <c r="S69" s="12">
        <f t="shared" si="7"/>
        <v>7.1483287356348812</v>
      </c>
    </row>
    <row r="70" spans="1:19" x14ac:dyDescent="0.25">
      <c r="A70" s="20">
        <v>8</v>
      </c>
      <c r="B70" s="12">
        <f t="shared" si="8"/>
        <v>12343.434343434343</v>
      </c>
      <c r="C70" s="12">
        <f t="shared" si="6"/>
        <v>13880.829015544039</v>
      </c>
      <c r="D70" s="12">
        <f t="shared" si="6"/>
        <v>7786333.3333332688</v>
      </c>
      <c r="E70" s="12">
        <f t="shared" si="6"/>
        <v>18826.330532212884</v>
      </c>
      <c r="F70" s="12">
        <f t="shared" si="6"/>
        <v>17383.561643835619</v>
      </c>
      <c r="G70" s="12">
        <f t="shared" si="6"/>
        <v>14038.961038961037</v>
      </c>
      <c r="H70" s="12">
        <f t="shared" si="6"/>
        <v>17560.439560439565</v>
      </c>
      <c r="I70" s="12">
        <f t="shared" si="6"/>
        <v>10317.073170731708</v>
      </c>
      <c r="K70" s="20">
        <v>8</v>
      </c>
      <c r="L70" s="12">
        <f t="shared" si="9"/>
        <v>5.5299890161871117</v>
      </c>
      <c r="M70" s="12">
        <f t="shared" si="7"/>
        <v>0</v>
      </c>
      <c r="N70" s="12">
        <f t="shared" si="7"/>
        <v>6337.8787878792982</v>
      </c>
      <c r="O70" s="12">
        <f t="shared" si="7"/>
        <v>6.4836753328651113</v>
      </c>
      <c r="P70" s="12">
        <f t="shared" si="7"/>
        <v>13.088858749810866</v>
      </c>
      <c r="Q70" s="12">
        <f t="shared" si="7"/>
        <v>0</v>
      </c>
      <c r="R70" s="12">
        <f t="shared" si="7"/>
        <v>0</v>
      </c>
      <c r="S70" s="12">
        <f t="shared" si="7"/>
        <v>3.1686061958658707</v>
      </c>
    </row>
    <row r="71" spans="1:19" x14ac:dyDescent="0.25">
      <c r="A71" s="20">
        <v>9</v>
      </c>
      <c r="B71" s="12">
        <f t="shared" si="8"/>
        <v>9490.3846153846152</v>
      </c>
      <c r="C71" s="12">
        <f t="shared" si="6"/>
        <v>26208.722741433023</v>
      </c>
      <c r="D71" s="12">
        <f t="shared" si="6"/>
        <v>9085.9188544152748</v>
      </c>
      <c r="E71" s="12">
        <f t="shared" si="6"/>
        <v>8424.5283018867922</v>
      </c>
      <c r="F71" s="12">
        <f t="shared" si="6"/>
        <v>27840.764331210194</v>
      </c>
      <c r="G71" s="12">
        <f t="shared" si="6"/>
        <v>13256.410256410258</v>
      </c>
      <c r="H71" s="12">
        <f t="shared" si="6"/>
        <v>26208.722741433023</v>
      </c>
      <c r="I71" s="12">
        <f t="shared" si="6"/>
        <v>11750</v>
      </c>
      <c r="K71" s="20">
        <v>9</v>
      </c>
      <c r="L71" s="12">
        <f t="shared" si="9"/>
        <v>0.82919435053322388</v>
      </c>
      <c r="M71" s="12">
        <f t="shared" si="7"/>
        <v>1.9136940825629172</v>
      </c>
      <c r="N71" s="12">
        <f t="shared" si="7"/>
        <v>15.876998692060754</v>
      </c>
      <c r="O71" s="12">
        <f t="shared" si="7"/>
        <v>8.9720441756191711</v>
      </c>
      <c r="P71" s="12">
        <f t="shared" si="7"/>
        <v>3.6808791267058418</v>
      </c>
      <c r="Q71" s="12">
        <f t="shared" si="7"/>
        <v>0</v>
      </c>
      <c r="R71" s="12">
        <f t="shared" si="7"/>
        <v>14.236107875749694</v>
      </c>
      <c r="S71" s="12">
        <f t="shared" si="7"/>
        <v>4.7609041495426263</v>
      </c>
    </row>
    <row r="72" spans="1:19" x14ac:dyDescent="0.25">
      <c r="A72" s="20">
        <v>10</v>
      </c>
      <c r="B72" s="12">
        <f t="shared" si="8"/>
        <v>24646.341463414632</v>
      </c>
      <c r="C72" s="12">
        <f t="shared" si="6"/>
        <v>25307.692307692309</v>
      </c>
      <c r="D72" s="12">
        <f t="shared" si="6"/>
        <v>20919.075144508672</v>
      </c>
      <c r="E72" s="12">
        <f t="shared" si="6"/>
        <v>12493.670886075948</v>
      </c>
      <c r="F72" s="12">
        <f t="shared" si="6"/>
        <v>16685.636856368565</v>
      </c>
      <c r="G72" s="12">
        <f t="shared" si="6"/>
        <v>24428.571428571428</v>
      </c>
      <c r="H72" s="12">
        <f t="shared" si="6"/>
        <v>30049.180327868853</v>
      </c>
      <c r="I72" s="12">
        <f t="shared" si="6"/>
        <v>10739.557739557738</v>
      </c>
      <c r="K72" s="20">
        <v>10</v>
      </c>
      <c r="L72" s="12">
        <f t="shared" si="9"/>
        <v>0</v>
      </c>
      <c r="M72" s="12">
        <f t="shared" si="7"/>
        <v>0</v>
      </c>
      <c r="N72" s="12">
        <f t="shared" si="7"/>
        <v>2.9893831131028152</v>
      </c>
      <c r="O72" s="12">
        <f t="shared" si="7"/>
        <v>0</v>
      </c>
      <c r="P72" s="12">
        <f t="shared" si="7"/>
        <v>0</v>
      </c>
      <c r="Q72" s="12">
        <f t="shared" si="7"/>
        <v>0</v>
      </c>
      <c r="R72" s="12">
        <f t="shared" si="7"/>
        <v>3.6634735988653717</v>
      </c>
      <c r="S72" s="12">
        <f t="shared" si="7"/>
        <v>13.999426902652711</v>
      </c>
    </row>
    <row r="73" spans="1:19" x14ac:dyDescent="0.25">
      <c r="A73" s="20">
        <v>11</v>
      </c>
      <c r="B73" s="12">
        <f t="shared" si="8"/>
        <v>30302.631578947367</v>
      </c>
      <c r="C73" s="12">
        <f t="shared" si="6"/>
        <v>17207.650273224044</v>
      </c>
      <c r="D73" s="12">
        <f t="shared" si="6"/>
        <v>21115.942028985508</v>
      </c>
      <c r="E73" s="12">
        <f t="shared" si="6"/>
        <v>17207.650273224044</v>
      </c>
      <c r="F73" s="12">
        <f t="shared" si="6"/>
        <v>10598.039215686274</v>
      </c>
      <c r="G73" s="12">
        <f t="shared" si="6"/>
        <v>15005.277044854882</v>
      </c>
      <c r="H73" s="12">
        <f t="shared" si="6"/>
        <v>14518.324607329841</v>
      </c>
      <c r="I73" s="12">
        <f t="shared" si="6"/>
        <v>14518.324607329841</v>
      </c>
      <c r="K73" s="20">
        <v>11</v>
      </c>
      <c r="L73" s="12">
        <f t="shared" si="9"/>
        <v>0</v>
      </c>
      <c r="M73" s="12">
        <f t="shared" si="7"/>
        <v>15.220320788438364</v>
      </c>
      <c r="N73" s="12">
        <f t="shared" si="7"/>
        <v>0</v>
      </c>
      <c r="O73" s="12">
        <f t="shared" si="7"/>
        <v>0</v>
      </c>
      <c r="P73" s="12">
        <f t="shared" si="7"/>
        <v>0</v>
      </c>
      <c r="Q73" s="12">
        <f t="shared" si="7"/>
        <v>0</v>
      </c>
      <c r="R73" s="12">
        <f t="shared" si="7"/>
        <v>0</v>
      </c>
      <c r="S73" s="12">
        <f t="shared" si="7"/>
        <v>2.1916484054814291</v>
      </c>
    </row>
    <row r="74" spans="1:19" x14ac:dyDescent="0.25">
      <c r="A74" s="20">
        <v>12</v>
      </c>
      <c r="B74" s="12">
        <f t="shared" si="8"/>
        <v>12796.437659033079</v>
      </c>
      <c r="C74" s="12">
        <f t="shared" si="6"/>
        <v>9763.2850241545893</v>
      </c>
      <c r="D74" s="12">
        <f t="shared" si="6"/>
        <v>41679.24528301887</v>
      </c>
      <c r="E74" s="12">
        <f t="shared" si="6"/>
        <v>7272.5173210161674</v>
      </c>
      <c r="F74" s="12">
        <f t="shared" si="6"/>
        <v>14357.702349869451</v>
      </c>
      <c r="G74" s="12">
        <f t="shared" si="6"/>
        <v>22526.627218934911</v>
      </c>
      <c r="H74" s="12">
        <f t="shared" si="6"/>
        <v>34597.222222222226</v>
      </c>
      <c r="I74" s="12">
        <f t="shared" si="6"/>
        <v>25981.36645962733</v>
      </c>
      <c r="K74" s="20">
        <v>12</v>
      </c>
      <c r="L74" s="12">
        <f t="shared" si="9"/>
        <v>0</v>
      </c>
      <c r="M74" s="12">
        <f t="shared" si="7"/>
        <v>1.235675456302799</v>
      </c>
      <c r="N74" s="12">
        <f t="shared" si="7"/>
        <v>0</v>
      </c>
      <c r="O74" s="12">
        <f t="shared" si="7"/>
        <v>27.512889766774752</v>
      </c>
      <c r="P74" s="12">
        <f t="shared" si="7"/>
        <v>57.082850308119241</v>
      </c>
      <c r="Q74" s="12">
        <f t="shared" si="7"/>
        <v>0</v>
      </c>
      <c r="R74" s="12">
        <f t="shared" si="7"/>
        <v>12.623924988055409</v>
      </c>
      <c r="S74" s="12">
        <f t="shared" si="7"/>
        <v>0</v>
      </c>
    </row>
    <row r="75" spans="1:19" ht="15.75" thickBot="1" x14ac:dyDescent="0.3">
      <c r="A75" s="21">
        <v>13</v>
      </c>
      <c r="B75" s="12">
        <f t="shared" si="8"/>
        <v>17032.697547683925</v>
      </c>
      <c r="C75" s="12">
        <f t="shared" si="6"/>
        <v>20723.34293948127</v>
      </c>
      <c r="D75" s="12">
        <f t="shared" si="6"/>
        <v>80027.027027027027</v>
      </c>
      <c r="E75" s="12">
        <f t="shared" si="6"/>
        <v>12045.226130653265</v>
      </c>
      <c r="F75" s="12">
        <f t="shared" si="6"/>
        <v>19384.18079096045</v>
      </c>
      <c r="G75" s="12">
        <f t="shared" si="6"/>
        <v>17032.697547683925</v>
      </c>
      <c r="H75" s="12">
        <f t="shared" si="6"/>
        <v>11024.691358024691</v>
      </c>
      <c r="I75" s="12">
        <f t="shared" si="6"/>
        <v>13411.311053984578</v>
      </c>
      <c r="K75" s="21">
        <v>13</v>
      </c>
      <c r="L75" s="12">
        <f t="shared" si="9"/>
        <v>2.5722174993588474</v>
      </c>
      <c r="M75" s="12">
        <f t="shared" si="7"/>
        <v>0</v>
      </c>
      <c r="N75" s="12">
        <f t="shared" si="7"/>
        <v>23.33173980232802</v>
      </c>
      <c r="O75" s="12">
        <f t="shared" si="7"/>
        <v>1.2621840503602779</v>
      </c>
      <c r="P75" s="12">
        <f t="shared" si="7"/>
        <v>0</v>
      </c>
      <c r="Q75" s="12">
        <f t="shared" si="7"/>
        <v>0</v>
      </c>
      <c r="R75" s="12">
        <f t="shared" si="7"/>
        <v>11.792376736963279</v>
      </c>
      <c r="S75" s="12">
        <f t="shared" si="7"/>
        <v>0</v>
      </c>
    </row>
    <row r="81" spans="9:21" x14ac:dyDescent="0.25">
      <c r="I81" s="2">
        <v>1.1200000000000001</v>
      </c>
      <c r="J81" s="2">
        <v>0.91</v>
      </c>
      <c r="K81" s="2">
        <v>1.31</v>
      </c>
      <c r="L81" s="2">
        <v>1.01</v>
      </c>
      <c r="M81" s="2">
        <v>1.26</v>
      </c>
      <c r="N81" s="2">
        <v>1.6</v>
      </c>
      <c r="O81" s="2">
        <v>0.75</v>
      </c>
      <c r="P81" s="2">
        <v>1.04</v>
      </c>
      <c r="Q81" s="2">
        <v>0.84</v>
      </c>
      <c r="R81" s="2">
        <v>1.72</v>
      </c>
      <c r="S81" s="2">
        <v>1.96</v>
      </c>
      <c r="T81" s="2">
        <v>1.07</v>
      </c>
      <c r="U81" s="2">
        <v>1.33</v>
      </c>
    </row>
    <row r="82" spans="9:21" x14ac:dyDescent="0.25">
      <c r="I82" s="2">
        <v>0.85</v>
      </c>
      <c r="J82" s="2">
        <v>1.31</v>
      </c>
      <c r="K82" s="2">
        <v>0.87</v>
      </c>
      <c r="L82" s="2">
        <v>0.89</v>
      </c>
      <c r="M82" s="2">
        <v>0.64</v>
      </c>
      <c r="N82" s="2">
        <v>0.94</v>
      </c>
      <c r="O82" s="2">
        <v>1.1599999999999999</v>
      </c>
      <c r="P82" s="2">
        <v>1.1399999999999999</v>
      </c>
      <c r="Q82" s="2">
        <v>1.79</v>
      </c>
      <c r="R82" s="2">
        <v>1.75</v>
      </c>
      <c r="S82" s="2">
        <v>1.34</v>
      </c>
      <c r="T82" s="2">
        <v>0.86</v>
      </c>
      <c r="U82" s="2">
        <v>1.53</v>
      </c>
    </row>
    <row r="83" spans="9:21" x14ac:dyDescent="0.25">
      <c r="I83" s="2">
        <v>1.1000000000000001</v>
      </c>
      <c r="J83" s="2">
        <v>1.53</v>
      </c>
      <c r="K83" s="2">
        <v>2.02</v>
      </c>
      <c r="L83" s="2">
        <v>4.9800000000000004</v>
      </c>
      <c r="M83" s="2">
        <v>2.87</v>
      </c>
      <c r="N83" s="2">
        <v>1.48</v>
      </c>
      <c r="O83" s="2">
        <v>2.14</v>
      </c>
      <c r="P83" s="2">
        <v>4.97</v>
      </c>
      <c r="Q83" s="2">
        <v>0.81</v>
      </c>
      <c r="R83" s="2">
        <v>1.54</v>
      </c>
      <c r="S83" s="2">
        <v>1.55</v>
      </c>
      <c r="T83" s="2">
        <v>2.35</v>
      </c>
      <c r="U83" s="2">
        <v>3.15</v>
      </c>
    </row>
    <row r="84" spans="9:21" x14ac:dyDescent="0.25">
      <c r="I84" s="2">
        <v>1.29</v>
      </c>
      <c r="J84" s="2">
        <v>1.1000000000000001</v>
      </c>
      <c r="K84" s="2">
        <v>2.0699999999999998</v>
      </c>
      <c r="L84" s="2">
        <v>2.66</v>
      </c>
      <c r="M84" s="2">
        <v>0.77</v>
      </c>
      <c r="N84" s="2">
        <v>0.95</v>
      </c>
      <c r="O84" s="2">
        <v>1.22</v>
      </c>
      <c r="P84" s="2">
        <v>1.43</v>
      </c>
      <c r="Q84" s="2">
        <v>0.76</v>
      </c>
      <c r="R84" s="2">
        <v>1.05</v>
      </c>
      <c r="S84" s="2">
        <v>1.34</v>
      </c>
      <c r="T84" s="2">
        <v>0.67</v>
      </c>
      <c r="U84" s="2">
        <v>1.02</v>
      </c>
    </row>
    <row r="85" spans="9:21" x14ac:dyDescent="0.25">
      <c r="I85" s="2">
        <v>2.61</v>
      </c>
      <c r="J85" s="2">
        <v>1.65</v>
      </c>
      <c r="K85" s="2">
        <v>2.2799999999999998</v>
      </c>
      <c r="L85" s="2">
        <v>1.04</v>
      </c>
      <c r="M85" s="2">
        <v>0.95</v>
      </c>
      <c r="N85" s="2">
        <v>0.73</v>
      </c>
      <c r="O85" s="2">
        <v>0.92</v>
      </c>
      <c r="P85" s="2">
        <v>1.35</v>
      </c>
      <c r="Q85" s="2">
        <v>1.86</v>
      </c>
      <c r="R85" s="2">
        <v>1.31</v>
      </c>
      <c r="S85" s="2">
        <v>0.92</v>
      </c>
      <c r="T85" s="2">
        <v>1.17</v>
      </c>
      <c r="U85" s="2">
        <v>1.46</v>
      </c>
    </row>
    <row r="86" spans="9:21" x14ac:dyDescent="0.25">
      <c r="I86" s="2">
        <v>1.71</v>
      </c>
      <c r="J86" s="2">
        <v>1.36</v>
      </c>
      <c r="K86" s="2">
        <v>0.9</v>
      </c>
      <c r="L86" s="2">
        <v>1.03</v>
      </c>
      <c r="M86" s="2">
        <v>1.01</v>
      </c>
      <c r="N86" s="2">
        <v>0.64</v>
      </c>
      <c r="O86" s="2">
        <v>0.83</v>
      </c>
      <c r="P86" s="2">
        <v>1.1499999999999999</v>
      </c>
      <c r="Q86" s="2">
        <v>1.1000000000000001</v>
      </c>
      <c r="R86" s="2">
        <v>1.71</v>
      </c>
      <c r="S86" s="2">
        <v>1.21</v>
      </c>
      <c r="T86" s="2">
        <v>1.62</v>
      </c>
      <c r="U86" s="2">
        <v>1.33</v>
      </c>
    </row>
    <row r="87" spans="9:21" x14ac:dyDescent="0.25">
      <c r="I87" s="2">
        <v>1.36</v>
      </c>
      <c r="J87" s="2">
        <v>1.75</v>
      </c>
      <c r="K87" s="2">
        <v>1.63</v>
      </c>
      <c r="L87" s="2">
        <v>1.27</v>
      </c>
      <c r="M87" s="2">
        <v>1.49</v>
      </c>
      <c r="N87" s="2">
        <v>0.25</v>
      </c>
      <c r="O87" s="2">
        <v>1.6</v>
      </c>
      <c r="P87" s="2">
        <v>1.36</v>
      </c>
      <c r="Q87" s="2">
        <v>1.79</v>
      </c>
      <c r="R87" s="2">
        <v>1.95</v>
      </c>
      <c r="S87" s="2">
        <v>1.18</v>
      </c>
      <c r="T87" s="2">
        <v>2.12</v>
      </c>
      <c r="U87" s="2">
        <v>0.95</v>
      </c>
    </row>
    <row r="88" spans="9:21" x14ac:dyDescent="0.25">
      <c r="I88" s="2">
        <v>1.27</v>
      </c>
      <c r="J88" s="2">
        <v>1.1100000000000001</v>
      </c>
      <c r="K88" s="2">
        <v>1.62</v>
      </c>
      <c r="L88" s="2">
        <v>1.85</v>
      </c>
      <c r="M88" s="2">
        <v>0.82</v>
      </c>
      <c r="N88" s="2">
        <v>0.8</v>
      </c>
      <c r="O88" s="2">
        <v>1.24</v>
      </c>
      <c r="P88" s="2">
        <v>0.9</v>
      </c>
      <c r="Q88" s="2">
        <v>1</v>
      </c>
      <c r="R88" s="2">
        <v>0.93</v>
      </c>
      <c r="S88" s="2">
        <v>1.18</v>
      </c>
      <c r="T88" s="2">
        <v>1.78</v>
      </c>
      <c r="U88" s="2">
        <v>1.1100000000000001</v>
      </c>
    </row>
  </sheetData>
  <mergeCells count="18">
    <mergeCell ref="C41:D41"/>
    <mergeCell ref="B60:H60"/>
    <mergeCell ref="L60:R60"/>
    <mergeCell ref="C61:D61"/>
    <mergeCell ref="M61:N61"/>
    <mergeCell ref="C7:D7"/>
    <mergeCell ref="B23:H23"/>
    <mergeCell ref="L23:R23"/>
    <mergeCell ref="V23:AB23"/>
    <mergeCell ref="C24:D24"/>
    <mergeCell ref="B40:H40"/>
    <mergeCell ref="L40:R40"/>
    <mergeCell ref="A2:I2"/>
    <mergeCell ref="A4:I4"/>
    <mergeCell ref="A5:D5"/>
    <mergeCell ref="B6:H6"/>
    <mergeCell ref="L6:R6"/>
    <mergeCell ref="V6:AB6"/>
  </mergeCells>
  <conditionalFormatting sqref="V9:AC21">
    <cfRule type="colorScale" priority="5">
      <colorScale>
        <cfvo type="min"/>
        <cfvo type="num" val="100000"/>
        <color rgb="FFFCFCFF"/>
        <color rgb="FF63BE7B"/>
      </colorScale>
    </cfRule>
  </conditionalFormatting>
  <conditionalFormatting sqref="L63:S75">
    <cfRule type="colorScale" priority="4">
      <colorScale>
        <cfvo type="num" val="0"/>
        <cfvo type="num" val="12"/>
        <color rgb="FFFCFCFF"/>
        <color rgb="FF63BE7B"/>
      </colorScale>
    </cfRule>
  </conditionalFormatting>
  <conditionalFormatting sqref="B26:I38">
    <cfRule type="colorScale" priority="3">
      <colorScale>
        <cfvo type="num" val="0"/>
        <cfvo type="num" val="1"/>
        <color rgb="FFFCFCFF"/>
        <color rgb="FFF8696B"/>
      </colorScale>
    </cfRule>
  </conditionalFormatting>
  <conditionalFormatting sqref="V26:AC38">
    <cfRule type="cellIs" dxfId="6" priority="1" operator="greaterThanOrEqual">
      <formula>0</formula>
    </cfRule>
    <cfRule type="colorScale" priority="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75"/>
  <sheetViews>
    <sheetView topLeftCell="A55" workbookViewId="0">
      <selection activeCell="D85" sqref="D85"/>
    </sheetView>
  </sheetViews>
  <sheetFormatPr defaultRowHeight="15" x14ac:dyDescent="0.25"/>
  <cols>
    <col min="1" max="1" width="9.5703125" style="2" bestFit="1" customWidth="1"/>
    <col min="2" max="5" width="13.28515625" style="2" bestFit="1" customWidth="1"/>
    <col min="6" max="6" width="12.85546875" style="2" bestFit="1" customWidth="1"/>
    <col min="7" max="8" width="13.28515625" style="2" bestFit="1" customWidth="1"/>
    <col min="9" max="9" width="12.85546875" style="2" bestFit="1" customWidth="1"/>
    <col min="10" max="10" width="9.140625" style="2"/>
    <col min="11" max="11" width="10.85546875" style="2" bestFit="1" customWidth="1"/>
    <col min="12" max="12" width="15.5703125" style="2" bestFit="1" customWidth="1"/>
    <col min="13" max="13" width="12.28515625" style="2" customWidth="1"/>
    <col min="14" max="14" width="15.5703125" style="2" bestFit="1" customWidth="1"/>
    <col min="15" max="16" width="15.85546875" style="2" bestFit="1" customWidth="1"/>
    <col min="17" max="17" width="15.28515625" style="2" bestFit="1" customWidth="1"/>
    <col min="18" max="18" width="15.5703125" style="2" bestFit="1" customWidth="1"/>
    <col min="19" max="19" width="15.28515625" style="2" bestFit="1" customWidth="1"/>
    <col min="20" max="20" width="9.140625" style="2"/>
    <col min="21" max="21" width="15.85546875" style="2" customWidth="1"/>
    <col min="22" max="24" width="15.5703125" style="2" bestFit="1" customWidth="1"/>
    <col min="25" max="29" width="14" style="2" bestFit="1" customWidth="1"/>
    <col min="30" max="31" width="9.42578125" style="2" bestFit="1" customWidth="1"/>
    <col min="32" max="32" width="16.28515625" style="2" customWidth="1"/>
    <col min="33" max="39" width="14" style="2" bestFit="1" customWidth="1"/>
    <col min="40" max="16384" width="9.140625" style="2"/>
  </cols>
  <sheetData>
    <row r="2" spans="1:29" x14ac:dyDescent="0.25">
      <c r="A2" s="1" t="s">
        <v>17</v>
      </c>
      <c r="B2" s="1"/>
      <c r="C2" s="1"/>
      <c r="D2" s="1"/>
      <c r="E2" s="1"/>
      <c r="F2" s="1"/>
      <c r="G2" s="1"/>
      <c r="H2" s="1"/>
      <c r="I2" s="1"/>
      <c r="J2" s="22" t="s">
        <v>18</v>
      </c>
      <c r="K2" s="28">
        <v>43546</v>
      </c>
      <c r="N2" s="2" t="s">
        <v>19</v>
      </c>
      <c r="O2" s="2">
        <v>47000</v>
      </c>
    </row>
    <row r="3" spans="1:29" x14ac:dyDescent="0.25">
      <c r="N3" s="2" t="s">
        <v>20</v>
      </c>
      <c r="O3" s="2">
        <v>5</v>
      </c>
    </row>
    <row r="4" spans="1:29" x14ac:dyDescent="0.25">
      <c r="A4" s="1" t="s">
        <v>0</v>
      </c>
      <c r="B4" s="1"/>
      <c r="C4" s="1"/>
      <c r="D4" s="1"/>
      <c r="E4" s="1"/>
      <c r="F4" s="1"/>
      <c r="G4" s="1"/>
      <c r="H4" s="1"/>
      <c r="I4" s="1"/>
    </row>
    <row r="5" spans="1:29" ht="15.75" thickBot="1" x14ac:dyDescent="0.3">
      <c r="A5" s="3" t="s">
        <v>1</v>
      </c>
      <c r="B5" s="4"/>
      <c r="C5" s="4"/>
      <c r="D5" s="4"/>
    </row>
    <row r="6" spans="1:29" ht="15.75" thickBot="1" x14ac:dyDescent="0.3">
      <c r="A6" s="5" t="s">
        <v>2</v>
      </c>
      <c r="B6" s="6" t="s">
        <v>28</v>
      </c>
      <c r="C6" s="6"/>
      <c r="D6" s="6"/>
      <c r="E6" s="6"/>
      <c r="F6" s="6"/>
      <c r="G6" s="6"/>
      <c r="H6" s="6"/>
      <c r="I6" s="7"/>
      <c r="K6" s="8"/>
      <c r="L6" s="6" t="s">
        <v>3</v>
      </c>
      <c r="M6" s="6"/>
      <c r="N6" s="6"/>
      <c r="O6" s="6"/>
      <c r="P6" s="6"/>
      <c r="Q6" s="6"/>
      <c r="R6" s="6"/>
      <c r="S6" s="7"/>
      <c r="U6" s="8"/>
      <c r="V6" s="6" t="s">
        <v>4</v>
      </c>
      <c r="W6" s="6"/>
      <c r="X6" s="6"/>
      <c r="Y6" s="6"/>
      <c r="Z6" s="6"/>
      <c r="AA6" s="6"/>
      <c r="AB6" s="6"/>
      <c r="AC6" s="7"/>
    </row>
    <row r="7" spans="1:29" ht="15.75" thickBot="1" x14ac:dyDescent="0.3">
      <c r="A7" s="9"/>
      <c r="B7" s="10" t="s">
        <v>5</v>
      </c>
      <c r="C7" s="11">
        <v>43543</v>
      </c>
      <c r="D7" s="11"/>
      <c r="E7" s="12"/>
      <c r="F7" s="12"/>
      <c r="G7" s="12"/>
      <c r="H7" s="12"/>
      <c r="I7" s="13"/>
      <c r="K7" s="9"/>
      <c r="L7" s="12"/>
      <c r="M7" s="12"/>
      <c r="N7" s="12"/>
      <c r="O7" s="12"/>
      <c r="P7" s="12"/>
      <c r="Q7" s="12"/>
      <c r="R7" s="12"/>
      <c r="S7" s="13"/>
      <c r="U7" s="9"/>
      <c r="V7" s="12"/>
      <c r="W7" s="12"/>
      <c r="X7" s="12"/>
      <c r="Y7" s="12"/>
      <c r="Z7" s="12"/>
      <c r="AA7" s="12"/>
      <c r="AB7" s="12"/>
      <c r="AC7" s="13"/>
    </row>
    <row r="8" spans="1:29" ht="15.75" thickBot="1" x14ac:dyDescent="0.3">
      <c r="A8" s="14"/>
      <c r="B8" s="15" t="s">
        <v>6</v>
      </c>
      <c r="C8" s="16" t="s">
        <v>7</v>
      </c>
      <c r="D8" s="16" t="s">
        <v>8</v>
      </c>
      <c r="E8" s="16" t="s">
        <v>9</v>
      </c>
      <c r="F8" s="16" t="s">
        <v>10</v>
      </c>
      <c r="G8" s="16" t="s">
        <v>11</v>
      </c>
      <c r="H8" s="16" t="s">
        <v>12</v>
      </c>
      <c r="I8" s="17" t="s">
        <v>13</v>
      </c>
      <c r="K8" s="14"/>
      <c r="L8" s="15" t="s">
        <v>6</v>
      </c>
      <c r="M8" s="16" t="s">
        <v>7</v>
      </c>
      <c r="N8" s="16" t="s">
        <v>8</v>
      </c>
      <c r="O8" s="16" t="s">
        <v>9</v>
      </c>
      <c r="P8" s="16" t="s">
        <v>10</v>
      </c>
      <c r="Q8" s="16" t="s">
        <v>11</v>
      </c>
      <c r="R8" s="16" t="s">
        <v>12</v>
      </c>
      <c r="S8" s="17" t="s">
        <v>13</v>
      </c>
      <c r="U8" s="14"/>
      <c r="V8" s="15" t="s">
        <v>6</v>
      </c>
      <c r="W8" s="16" t="s">
        <v>7</v>
      </c>
      <c r="X8" s="16" t="s">
        <v>8</v>
      </c>
      <c r="Y8" s="16" t="s">
        <v>9</v>
      </c>
      <c r="Z8" s="16" t="s">
        <v>10</v>
      </c>
      <c r="AA8" s="16" t="s">
        <v>11</v>
      </c>
      <c r="AB8" s="16" t="s">
        <v>12</v>
      </c>
      <c r="AC8" s="17" t="s">
        <v>13</v>
      </c>
    </row>
    <row r="9" spans="1:29" x14ac:dyDescent="0.25">
      <c r="A9" s="18">
        <v>1</v>
      </c>
      <c r="B9" s="2">
        <f>'Calibration 2.0'!B10</f>
        <v>1.1100000000000001</v>
      </c>
      <c r="C9" s="2">
        <f>'Calibration 2.0'!C10</f>
        <v>0.86</v>
      </c>
      <c r="D9" s="2">
        <f>'Calibration 2.0'!D10</f>
        <v>1.1200000000000001</v>
      </c>
      <c r="E9" s="2">
        <f>'Calibration 2.0'!E10</f>
        <v>1.36</v>
      </c>
      <c r="F9" s="2">
        <f>'Calibration 2.0'!F10</f>
        <v>2.08</v>
      </c>
      <c r="G9" s="2">
        <f>'Calibration 2.0'!G10</f>
        <v>1.69</v>
      </c>
      <c r="H9" s="2">
        <f>'Calibration 2.0'!H10</f>
        <v>1.41</v>
      </c>
      <c r="I9" s="2">
        <f>'Calibration 2.0'!I10</f>
        <v>1.28</v>
      </c>
      <c r="K9" s="18">
        <v>1</v>
      </c>
      <c r="L9" s="19">
        <f>(B9*$O$2)/($O$3-B9)</f>
        <v>13411.311053984578</v>
      </c>
      <c r="M9" s="19">
        <f t="shared" ref="M9:S21" si="0">(C9*$O$2)/($O$3-C9)</f>
        <v>9763.2850241545893</v>
      </c>
      <c r="N9" s="19">
        <f t="shared" si="0"/>
        <v>13567.010309278352</v>
      </c>
      <c r="O9" s="19">
        <f t="shared" si="0"/>
        <v>17560.439560439565</v>
      </c>
      <c r="P9" s="19">
        <f t="shared" si="0"/>
        <v>33479.452054794521</v>
      </c>
      <c r="Q9" s="19">
        <f t="shared" si="0"/>
        <v>23996.978851963744</v>
      </c>
      <c r="R9" s="19">
        <f t="shared" si="0"/>
        <v>18459.610027855153</v>
      </c>
      <c r="S9" s="19">
        <f t="shared" si="0"/>
        <v>16172.04301075269</v>
      </c>
      <c r="U9" s="18">
        <v>1</v>
      </c>
      <c r="V9" s="19">
        <f>L9</f>
        <v>13411.311053984578</v>
      </c>
      <c r="W9" s="19">
        <f t="shared" ref="W9:AC21" si="1">M9</f>
        <v>9763.2850241545893</v>
      </c>
      <c r="X9" s="19">
        <f t="shared" si="1"/>
        <v>13567.010309278352</v>
      </c>
      <c r="Y9" s="19">
        <f t="shared" si="1"/>
        <v>17560.439560439565</v>
      </c>
      <c r="Z9" s="19">
        <f t="shared" si="1"/>
        <v>33479.452054794521</v>
      </c>
      <c r="AA9" s="19">
        <f t="shared" si="1"/>
        <v>23996.978851963744</v>
      </c>
      <c r="AB9" s="19">
        <f t="shared" si="1"/>
        <v>18459.610027855153</v>
      </c>
      <c r="AC9" s="19">
        <f t="shared" si="1"/>
        <v>16172.04301075269</v>
      </c>
    </row>
    <row r="10" spans="1:29" x14ac:dyDescent="0.25">
      <c r="A10" s="20">
        <v>2</v>
      </c>
      <c r="B10" s="2">
        <f>'Calibration 2.0'!B11</f>
        <v>0.94</v>
      </c>
      <c r="C10" s="2">
        <f>'Calibration 2.0'!C11</f>
        <v>1.31</v>
      </c>
      <c r="D10" s="2">
        <f>'Calibration 2.0'!D11</f>
        <v>1.57</v>
      </c>
      <c r="E10" s="2">
        <f>'Calibration 2.0'!E11</f>
        <v>1.21</v>
      </c>
      <c r="F10" s="2">
        <f>'Calibration 2.0'!F11</f>
        <v>1.74</v>
      </c>
      <c r="G10" s="2">
        <f>'Calibration 2.0'!G11</f>
        <v>1.24</v>
      </c>
      <c r="H10" s="2">
        <f>'Calibration 2.0'!H11</f>
        <v>2.0499999999999998</v>
      </c>
      <c r="I10" s="2">
        <f>'Calibration 2.0'!I11</f>
        <v>1.1299999999999999</v>
      </c>
      <c r="K10" s="20">
        <v>2</v>
      </c>
      <c r="L10" s="19">
        <f t="shared" ref="L10:L21" si="2">(B10*$O$2)/($O$3-B10)</f>
        <v>10881.773399014777</v>
      </c>
      <c r="M10" s="19">
        <f t="shared" si="0"/>
        <v>16685.636856368565</v>
      </c>
      <c r="N10" s="19">
        <f t="shared" si="0"/>
        <v>21513.119533527697</v>
      </c>
      <c r="O10" s="19">
        <f t="shared" si="0"/>
        <v>15005.277044854882</v>
      </c>
      <c r="P10" s="19">
        <f t="shared" si="0"/>
        <v>25085.88957055215</v>
      </c>
      <c r="Q10" s="19">
        <f t="shared" si="0"/>
        <v>15500</v>
      </c>
      <c r="R10" s="19">
        <f t="shared" si="0"/>
        <v>32661.016949152534</v>
      </c>
      <c r="S10" s="19">
        <f t="shared" si="0"/>
        <v>13723.514211886302</v>
      </c>
      <c r="U10" s="20">
        <v>2</v>
      </c>
      <c r="V10" s="19">
        <f t="shared" ref="V10:V21" si="3">L10</f>
        <v>10881.773399014777</v>
      </c>
      <c r="W10" s="19">
        <f t="shared" si="1"/>
        <v>16685.636856368565</v>
      </c>
      <c r="X10" s="19">
        <f t="shared" si="1"/>
        <v>21513.119533527697</v>
      </c>
      <c r="Y10" s="19">
        <f t="shared" si="1"/>
        <v>15005.277044854882</v>
      </c>
      <c r="Z10" s="19">
        <f t="shared" si="1"/>
        <v>25085.88957055215</v>
      </c>
      <c r="AA10" s="19">
        <f t="shared" si="1"/>
        <v>15500</v>
      </c>
      <c r="AB10" s="19">
        <f t="shared" si="1"/>
        <v>32661.016949152534</v>
      </c>
      <c r="AC10" s="19">
        <f t="shared" si="1"/>
        <v>13723.514211886302</v>
      </c>
    </row>
    <row r="11" spans="1:29" x14ac:dyDescent="0.25">
      <c r="A11" s="20">
        <v>3</v>
      </c>
      <c r="B11" s="2">
        <f>'Calibration 2.0'!B12</f>
        <v>1.33</v>
      </c>
      <c r="C11" s="2">
        <f>'Calibration 2.0'!C12</f>
        <v>0.92</v>
      </c>
      <c r="D11" s="2">
        <f>'Calibration 2.0'!D12</f>
        <v>2.0699999999999998</v>
      </c>
      <c r="E11" s="2">
        <f>'Calibration 2.0'!E12</f>
        <v>2.09</v>
      </c>
      <c r="F11" s="2">
        <f>'Calibration 2.0'!F12</f>
        <v>2.33</v>
      </c>
      <c r="G11" s="2">
        <f>'Calibration 2.0'!G12</f>
        <v>0.79</v>
      </c>
      <c r="H11" s="2">
        <f>'Calibration 2.0'!H12</f>
        <v>1.66</v>
      </c>
      <c r="I11" s="2">
        <f>'Calibration 2.0'!I12</f>
        <v>1.58</v>
      </c>
      <c r="K11" s="20">
        <v>3</v>
      </c>
      <c r="L11" s="19">
        <f t="shared" si="2"/>
        <v>17032.697547683925</v>
      </c>
      <c r="M11" s="19">
        <f t="shared" si="0"/>
        <v>10598.039215686274</v>
      </c>
      <c r="N11" s="19">
        <f t="shared" si="0"/>
        <v>33204.778156996581</v>
      </c>
      <c r="O11" s="19">
        <f t="shared" si="0"/>
        <v>33756.013745704469</v>
      </c>
      <c r="P11" s="19">
        <f t="shared" si="0"/>
        <v>41014.981273408244</v>
      </c>
      <c r="Q11" s="19">
        <f t="shared" si="0"/>
        <v>8819.4774346793347</v>
      </c>
      <c r="R11" s="19">
        <f t="shared" si="0"/>
        <v>23359.281437125748</v>
      </c>
      <c r="S11" s="19">
        <f t="shared" si="0"/>
        <v>21713.450292397662</v>
      </c>
      <c r="U11" s="20">
        <v>3</v>
      </c>
      <c r="V11" s="19">
        <f t="shared" si="3"/>
        <v>17032.697547683925</v>
      </c>
      <c r="W11" s="19">
        <f t="shared" si="1"/>
        <v>10598.039215686274</v>
      </c>
      <c r="X11" s="19">
        <f t="shared" si="1"/>
        <v>33204.778156996581</v>
      </c>
      <c r="Y11" s="19">
        <f t="shared" si="1"/>
        <v>33756.013745704469</v>
      </c>
      <c r="Z11" s="19">
        <f t="shared" si="1"/>
        <v>41014.981273408244</v>
      </c>
      <c r="AA11" s="19">
        <f t="shared" si="1"/>
        <v>8819.4774346793347</v>
      </c>
      <c r="AB11" s="19">
        <f t="shared" si="1"/>
        <v>23359.281437125748</v>
      </c>
      <c r="AC11" s="19">
        <f t="shared" si="1"/>
        <v>21713.450292397662</v>
      </c>
    </row>
    <row r="12" spans="1:29" x14ac:dyDescent="0.25">
      <c r="A12" s="20">
        <v>4</v>
      </c>
      <c r="B12" s="2">
        <f>'Calibration 2.0'!B13</f>
        <v>1.02</v>
      </c>
      <c r="C12" s="2">
        <f>'Calibration 2.0'!C13</f>
        <v>0.84</v>
      </c>
      <c r="D12" s="2">
        <f>'Calibration 2.0'!D13</f>
        <v>4.9800000000000004</v>
      </c>
      <c r="E12" s="2">
        <f>'Calibration 2.0'!E13</f>
        <v>2.4700000000000002</v>
      </c>
      <c r="F12" s="2">
        <f>'Calibration 2.0'!F13</f>
        <v>1.04</v>
      </c>
      <c r="G12" s="2">
        <f>'Calibration 2.0'!G13</f>
        <v>0.98</v>
      </c>
      <c r="H12" s="2">
        <f>'Calibration 2.0'!H13</f>
        <v>1.32</v>
      </c>
      <c r="I12" s="2">
        <f>'Calibration 2.0'!I13</f>
        <v>1.85</v>
      </c>
      <c r="K12" s="20">
        <v>4</v>
      </c>
      <c r="L12" s="19">
        <f t="shared" si="2"/>
        <v>12045.226130653265</v>
      </c>
      <c r="M12" s="19">
        <f t="shared" si="0"/>
        <v>9490.3846153846152</v>
      </c>
      <c r="N12" s="19">
        <f t="shared" si="0"/>
        <v>11703000.000000251</v>
      </c>
      <c r="O12" s="19">
        <f t="shared" si="0"/>
        <v>45885.375494071159</v>
      </c>
      <c r="P12" s="19">
        <f t="shared" si="0"/>
        <v>12343.434343434343</v>
      </c>
      <c r="Q12" s="19">
        <f t="shared" si="0"/>
        <v>11457.711442786071</v>
      </c>
      <c r="R12" s="19">
        <f t="shared" si="0"/>
        <v>16858.695652173916</v>
      </c>
      <c r="S12" s="19">
        <f t="shared" si="0"/>
        <v>27603.174603174604</v>
      </c>
      <c r="U12" s="20">
        <v>4</v>
      </c>
      <c r="V12" s="19">
        <f t="shared" si="3"/>
        <v>12045.226130653265</v>
      </c>
      <c r="W12" s="19">
        <f t="shared" si="1"/>
        <v>9490.3846153846152</v>
      </c>
      <c r="X12" s="19">
        <f>N12</f>
        <v>11703000.000000251</v>
      </c>
      <c r="Y12" s="19">
        <f t="shared" si="1"/>
        <v>45885.375494071159</v>
      </c>
      <c r="Z12" s="19">
        <f t="shared" si="1"/>
        <v>12343.434343434343</v>
      </c>
      <c r="AA12" s="19">
        <f t="shared" si="1"/>
        <v>11457.711442786071</v>
      </c>
      <c r="AB12" s="19">
        <f t="shared" si="1"/>
        <v>16858.695652173916</v>
      </c>
      <c r="AC12" s="19">
        <f t="shared" si="1"/>
        <v>27603.174603174604</v>
      </c>
    </row>
    <row r="13" spans="1:29" x14ac:dyDescent="0.25">
      <c r="A13" s="20">
        <v>5</v>
      </c>
      <c r="B13" s="2">
        <f>'Calibration 2.0'!B14</f>
        <v>1.33</v>
      </c>
      <c r="C13" s="2">
        <f>'Calibration 2.0'!C14</f>
        <v>0.63</v>
      </c>
      <c r="D13" s="2">
        <f>'Calibration 2.0'!D14</f>
        <v>3.88</v>
      </c>
      <c r="E13" s="2">
        <f>'Calibration 2.0'!E14</f>
        <v>1.1000000000000001</v>
      </c>
      <c r="F13" s="2">
        <f>'Calibration 2.0'!F14</f>
        <v>1.1100000000000001</v>
      </c>
      <c r="G13" s="2">
        <f>'Calibration 2.0'!G14</f>
        <v>0.99</v>
      </c>
      <c r="H13" s="2">
        <f>'Calibration 2.0'!H14</f>
        <v>1.47</v>
      </c>
      <c r="I13" s="2">
        <f>'Calibration 2.0'!I14</f>
        <v>0.8</v>
      </c>
      <c r="K13" s="20">
        <v>5</v>
      </c>
      <c r="L13" s="19">
        <f t="shared" si="2"/>
        <v>17032.697547683925</v>
      </c>
      <c r="M13" s="19">
        <f t="shared" si="0"/>
        <v>6775.7437070938213</v>
      </c>
      <c r="N13" s="19">
        <f t="shared" si="0"/>
        <v>162821.42857142855</v>
      </c>
      <c r="O13" s="19">
        <f t="shared" si="0"/>
        <v>13256.410256410258</v>
      </c>
      <c r="P13" s="19">
        <f t="shared" si="0"/>
        <v>13411.311053984578</v>
      </c>
      <c r="Q13" s="19">
        <f t="shared" si="0"/>
        <v>11603.491271820449</v>
      </c>
      <c r="R13" s="19">
        <f t="shared" si="0"/>
        <v>19572.237960339942</v>
      </c>
      <c r="S13" s="19">
        <f t="shared" si="0"/>
        <v>8952.3809523809523</v>
      </c>
      <c r="U13" s="20">
        <v>5</v>
      </c>
      <c r="V13" s="19">
        <f t="shared" si="3"/>
        <v>17032.697547683925</v>
      </c>
      <c r="W13" s="19">
        <f t="shared" si="1"/>
        <v>6775.7437070938213</v>
      </c>
      <c r="X13" s="19">
        <f t="shared" si="1"/>
        <v>162821.42857142855</v>
      </c>
      <c r="Y13" s="19">
        <f t="shared" si="1"/>
        <v>13256.410256410258</v>
      </c>
      <c r="Z13" s="19">
        <f t="shared" si="1"/>
        <v>13411.311053984578</v>
      </c>
      <c r="AA13" s="19">
        <f t="shared" si="1"/>
        <v>11603.491271820449</v>
      </c>
      <c r="AB13" s="19">
        <f t="shared" si="1"/>
        <v>19572.237960339942</v>
      </c>
      <c r="AC13" s="19">
        <f t="shared" si="1"/>
        <v>8952.3809523809523</v>
      </c>
    </row>
    <row r="14" spans="1:29" x14ac:dyDescent="0.25">
      <c r="A14" s="20">
        <v>6</v>
      </c>
      <c r="B14" s="2">
        <f>'Calibration 2.0'!B15</f>
        <v>1.62</v>
      </c>
      <c r="C14" s="2">
        <f>'Calibration 2.0'!C15</f>
        <v>1.05</v>
      </c>
      <c r="D14" s="2">
        <f>'Calibration 2.0'!D15</f>
        <v>1.6</v>
      </c>
      <c r="E14" s="2">
        <f>'Calibration 2.0'!E15</f>
        <v>1.31</v>
      </c>
      <c r="F14" s="2">
        <f>'Calibration 2.0'!F15</f>
        <v>0.98</v>
      </c>
      <c r="G14" s="2">
        <f>'Calibration 2.0'!G15</f>
        <v>0.93</v>
      </c>
      <c r="H14" s="2">
        <f>'Calibration 2.0'!H15</f>
        <v>0.21</v>
      </c>
      <c r="I14" s="2">
        <f>'Calibration 2.0'!I15</f>
        <v>0.76</v>
      </c>
      <c r="K14" s="20">
        <v>6</v>
      </c>
      <c r="L14" s="19">
        <f t="shared" si="2"/>
        <v>22526.627218934911</v>
      </c>
      <c r="M14" s="19">
        <f t="shared" si="0"/>
        <v>12493.670886075948</v>
      </c>
      <c r="N14" s="19">
        <f t="shared" si="0"/>
        <v>22117.647058823532</v>
      </c>
      <c r="O14" s="19">
        <f t="shared" si="0"/>
        <v>16685.636856368565</v>
      </c>
      <c r="P14" s="19">
        <f t="shared" si="0"/>
        <v>11457.711442786071</v>
      </c>
      <c r="Q14" s="19">
        <f t="shared" si="0"/>
        <v>10739.557739557738</v>
      </c>
      <c r="R14" s="19">
        <f t="shared" si="0"/>
        <v>2060.5427974947806</v>
      </c>
      <c r="S14" s="19">
        <f t="shared" si="0"/>
        <v>8424.5283018867922</v>
      </c>
      <c r="U14" s="20">
        <v>6</v>
      </c>
      <c r="V14" s="19">
        <f t="shared" si="3"/>
        <v>22526.627218934911</v>
      </c>
      <c r="W14" s="19">
        <f t="shared" si="1"/>
        <v>12493.670886075948</v>
      </c>
      <c r="X14" s="19">
        <f t="shared" si="1"/>
        <v>22117.647058823532</v>
      </c>
      <c r="Y14" s="19">
        <f t="shared" si="1"/>
        <v>16685.636856368565</v>
      </c>
      <c r="Z14" s="19">
        <f t="shared" si="1"/>
        <v>11457.711442786071</v>
      </c>
      <c r="AA14" s="19">
        <f t="shared" si="1"/>
        <v>10739.557739557738</v>
      </c>
      <c r="AB14" s="19">
        <f t="shared" si="1"/>
        <v>2060.5427974947806</v>
      </c>
      <c r="AC14" s="19">
        <f t="shared" si="1"/>
        <v>8424.5283018867922</v>
      </c>
    </row>
    <row r="15" spans="1:29" x14ac:dyDescent="0.25">
      <c r="A15" s="20">
        <v>7</v>
      </c>
      <c r="B15" s="2">
        <f>'Calibration 2.0'!B16</f>
        <v>0.77</v>
      </c>
      <c r="C15" s="2">
        <f>'Calibration 2.0'!C16</f>
        <v>1.17</v>
      </c>
      <c r="D15" s="2">
        <f>'Calibration 2.0'!D16</f>
        <v>2.42</v>
      </c>
      <c r="E15" s="2">
        <f>'Calibration 2.0'!E16</f>
        <v>1.21</v>
      </c>
      <c r="F15" s="2">
        <f>'Calibration 2.0'!F16</f>
        <v>0.79</v>
      </c>
      <c r="G15" s="2">
        <f>'Calibration 2.0'!G16</f>
        <v>0.94</v>
      </c>
      <c r="H15" s="2">
        <f>'Calibration 2.0'!H16</f>
        <v>1.61</v>
      </c>
      <c r="I15" s="2">
        <f>'Calibration 2.0'!I16</f>
        <v>1.29</v>
      </c>
      <c r="K15" s="20">
        <v>7</v>
      </c>
      <c r="L15" s="19">
        <f t="shared" si="2"/>
        <v>8555.5555555555547</v>
      </c>
      <c r="M15" s="19">
        <f t="shared" si="0"/>
        <v>14357.702349869451</v>
      </c>
      <c r="N15" s="19">
        <f t="shared" si="0"/>
        <v>44085.271317829458</v>
      </c>
      <c r="O15" s="19">
        <f t="shared" si="0"/>
        <v>15005.277044854882</v>
      </c>
      <c r="P15" s="19">
        <f t="shared" si="0"/>
        <v>8819.4774346793347</v>
      </c>
      <c r="Q15" s="19">
        <f t="shared" si="0"/>
        <v>10881.773399014777</v>
      </c>
      <c r="R15" s="19">
        <f t="shared" si="0"/>
        <v>22321.533923303836</v>
      </c>
      <c r="S15" s="19">
        <f t="shared" si="0"/>
        <v>16342.318059299192</v>
      </c>
      <c r="U15" s="20">
        <v>7</v>
      </c>
      <c r="V15" s="19">
        <f t="shared" si="3"/>
        <v>8555.5555555555547</v>
      </c>
      <c r="W15" s="19">
        <f t="shared" si="1"/>
        <v>14357.702349869451</v>
      </c>
      <c r="X15" s="19">
        <f t="shared" si="1"/>
        <v>44085.271317829458</v>
      </c>
      <c r="Y15" s="19">
        <f t="shared" si="1"/>
        <v>15005.277044854882</v>
      </c>
      <c r="Z15" s="19">
        <f t="shared" si="1"/>
        <v>8819.4774346793347</v>
      </c>
      <c r="AA15" s="19">
        <f t="shared" si="1"/>
        <v>10881.773399014777</v>
      </c>
      <c r="AB15" s="19">
        <f t="shared" si="1"/>
        <v>22321.533923303836</v>
      </c>
      <c r="AC15" s="19">
        <f t="shared" si="1"/>
        <v>16342.318059299192</v>
      </c>
    </row>
    <row r="16" spans="1:29" x14ac:dyDescent="0.25">
      <c r="A16" s="20">
        <v>8</v>
      </c>
      <c r="B16" s="2">
        <f>'Calibration 2.0'!B17</f>
        <v>1.0900000000000001</v>
      </c>
      <c r="C16" s="2">
        <f>'Calibration 2.0'!C17</f>
        <v>0.96</v>
      </c>
      <c r="D16" s="2">
        <f>'Calibration 2.0'!D17</f>
        <v>4.9800000000000004</v>
      </c>
      <c r="E16" s="2">
        <f>'Calibration 2.0'!E17</f>
        <v>1.51</v>
      </c>
      <c r="F16" s="2">
        <f>'Calibration 2.0'!F17</f>
        <v>1.51</v>
      </c>
      <c r="G16" s="2">
        <f>'Calibration 2.0'!G17</f>
        <v>1.0900000000000001</v>
      </c>
      <c r="H16" s="2">
        <f>'Calibration 2.0'!H17</f>
        <v>1.3</v>
      </c>
      <c r="I16" s="2">
        <f>'Calibration 2.0'!I17</f>
        <v>0.92</v>
      </c>
      <c r="K16" s="20">
        <v>8</v>
      </c>
      <c r="L16" s="19">
        <f t="shared" si="2"/>
        <v>13102.301790281332</v>
      </c>
      <c r="M16" s="19">
        <f t="shared" si="0"/>
        <v>11168.316831683169</v>
      </c>
      <c r="N16" s="19">
        <f t="shared" si="0"/>
        <v>11703000.000000251</v>
      </c>
      <c r="O16" s="19">
        <f t="shared" si="0"/>
        <v>20335.243553008593</v>
      </c>
      <c r="P16" s="19">
        <f t="shared" si="0"/>
        <v>20335.243553008593</v>
      </c>
      <c r="Q16" s="19">
        <f t="shared" si="0"/>
        <v>13102.301790281332</v>
      </c>
      <c r="R16" s="19">
        <f t="shared" si="0"/>
        <v>16513.513513513513</v>
      </c>
      <c r="S16" s="19">
        <f t="shared" si="0"/>
        <v>10598.039215686274</v>
      </c>
      <c r="U16" s="20">
        <v>8</v>
      </c>
      <c r="V16" s="19">
        <f t="shared" si="3"/>
        <v>13102.301790281332</v>
      </c>
      <c r="W16" s="19">
        <f t="shared" si="1"/>
        <v>11168.316831683169</v>
      </c>
      <c r="X16" s="19">
        <f t="shared" si="1"/>
        <v>11703000.000000251</v>
      </c>
      <c r="Y16" s="19">
        <f t="shared" si="1"/>
        <v>20335.243553008593</v>
      </c>
      <c r="Z16" s="19">
        <f t="shared" si="1"/>
        <v>20335.243553008593</v>
      </c>
      <c r="AA16" s="19">
        <f t="shared" si="1"/>
        <v>13102.301790281332</v>
      </c>
      <c r="AB16" s="19">
        <f t="shared" si="1"/>
        <v>16513.513513513513</v>
      </c>
      <c r="AC16" s="19">
        <f t="shared" si="1"/>
        <v>10598.039215686274</v>
      </c>
    </row>
    <row r="17" spans="1:29" x14ac:dyDescent="0.25">
      <c r="A17" s="20">
        <v>9</v>
      </c>
      <c r="B17" s="2">
        <f>'Calibration 2.0'!B18</f>
        <v>0.85</v>
      </c>
      <c r="C17" s="2">
        <f>'Calibration 2.0'!C18</f>
        <v>1.81</v>
      </c>
      <c r="D17" s="2">
        <f>'Calibration 2.0'!D18</f>
        <v>0.91</v>
      </c>
      <c r="E17" s="2">
        <f>'Calibration 2.0'!E18</f>
        <v>0.82</v>
      </c>
      <c r="F17" s="2">
        <f>'Calibration 2.0'!F18</f>
        <v>1.9</v>
      </c>
      <c r="G17" s="2">
        <f>'Calibration 2.0'!G18</f>
        <v>0.98</v>
      </c>
      <c r="H17" s="2">
        <f>'Calibration 2.0'!H18</f>
        <v>1.94</v>
      </c>
      <c r="I17" s="2">
        <f>'Calibration 2.0'!I18</f>
        <v>1.03</v>
      </c>
      <c r="K17" s="20">
        <v>9</v>
      </c>
      <c r="L17" s="19">
        <f t="shared" si="2"/>
        <v>9626.5060240963849</v>
      </c>
      <c r="M17" s="19">
        <f t="shared" si="0"/>
        <v>26667.711598746082</v>
      </c>
      <c r="N17" s="19">
        <f t="shared" si="0"/>
        <v>10457.212713936431</v>
      </c>
      <c r="O17" s="19">
        <f t="shared" si="0"/>
        <v>9220.0956937799056</v>
      </c>
      <c r="P17" s="19">
        <f t="shared" si="0"/>
        <v>28806.451612903224</v>
      </c>
      <c r="Q17" s="19">
        <f t="shared" si="0"/>
        <v>11457.711442786071</v>
      </c>
      <c r="R17" s="19">
        <f t="shared" si="0"/>
        <v>29797.385620915033</v>
      </c>
      <c r="S17" s="19">
        <f t="shared" si="0"/>
        <v>12193.954659949623</v>
      </c>
      <c r="U17" s="20">
        <v>9</v>
      </c>
      <c r="V17" s="19">
        <f t="shared" si="3"/>
        <v>9626.5060240963849</v>
      </c>
      <c r="W17" s="19">
        <f t="shared" si="1"/>
        <v>26667.711598746082</v>
      </c>
      <c r="X17" s="19">
        <f t="shared" si="1"/>
        <v>10457.212713936431</v>
      </c>
      <c r="Y17" s="19">
        <f t="shared" si="1"/>
        <v>9220.0956937799056</v>
      </c>
      <c r="Z17" s="19">
        <f t="shared" si="1"/>
        <v>28806.451612903224</v>
      </c>
      <c r="AA17" s="19">
        <f t="shared" si="1"/>
        <v>11457.711442786071</v>
      </c>
      <c r="AB17" s="19">
        <f t="shared" si="1"/>
        <v>29797.385620915033</v>
      </c>
      <c r="AC17" s="19">
        <f t="shared" si="1"/>
        <v>12193.954659949623</v>
      </c>
    </row>
    <row r="18" spans="1:29" x14ac:dyDescent="0.25">
      <c r="A18" s="20">
        <v>10</v>
      </c>
      <c r="B18" s="2">
        <f>'Calibration 2.0'!B19</f>
        <v>1.62</v>
      </c>
      <c r="C18" s="2">
        <f>'Calibration 2.0'!C19</f>
        <v>1.68</v>
      </c>
      <c r="D18" s="2">
        <f>'Calibration 2.0'!D19</f>
        <v>1.58</v>
      </c>
      <c r="E18" s="2">
        <f>'Calibration 2.0'!E19</f>
        <v>1.03</v>
      </c>
      <c r="F18" s="2">
        <f>'Calibration 2.0'!F19</f>
        <v>1.31</v>
      </c>
      <c r="G18" s="2">
        <f>'Calibration 2.0'!G19</f>
        <v>1.66</v>
      </c>
      <c r="H18" s="2">
        <f>'Calibration 2.0'!H19</f>
        <v>1.98</v>
      </c>
      <c r="I18" s="2">
        <f>'Calibration 2.0'!I19</f>
        <v>0.97</v>
      </c>
      <c r="K18" s="20">
        <v>10</v>
      </c>
      <c r="L18" s="19">
        <f t="shared" si="2"/>
        <v>22526.627218934911</v>
      </c>
      <c r="M18" s="19">
        <f t="shared" si="0"/>
        <v>23783.132530120482</v>
      </c>
      <c r="N18" s="19">
        <f t="shared" si="0"/>
        <v>21713.450292397662</v>
      </c>
      <c r="O18" s="19">
        <f t="shared" si="0"/>
        <v>12193.954659949623</v>
      </c>
      <c r="P18" s="19">
        <f t="shared" si="0"/>
        <v>16685.636856368565</v>
      </c>
      <c r="Q18" s="19">
        <f t="shared" si="0"/>
        <v>23359.281437125748</v>
      </c>
      <c r="R18" s="19">
        <f t="shared" si="0"/>
        <v>30814.569536423842</v>
      </c>
      <c r="S18" s="19">
        <f t="shared" si="0"/>
        <v>11312.655086848634</v>
      </c>
      <c r="U18" s="20">
        <v>10</v>
      </c>
      <c r="V18" s="19">
        <f t="shared" si="3"/>
        <v>22526.627218934911</v>
      </c>
      <c r="W18" s="19">
        <f t="shared" si="1"/>
        <v>23783.132530120482</v>
      </c>
      <c r="X18" s="19">
        <f t="shared" si="1"/>
        <v>21713.450292397662</v>
      </c>
      <c r="Y18" s="19">
        <f t="shared" si="1"/>
        <v>12193.954659949623</v>
      </c>
      <c r="Z18" s="19">
        <f t="shared" si="1"/>
        <v>16685.636856368565</v>
      </c>
      <c r="AA18" s="19">
        <f t="shared" si="1"/>
        <v>23359.281437125748</v>
      </c>
      <c r="AB18" s="19">
        <f t="shared" si="1"/>
        <v>30814.569536423842</v>
      </c>
      <c r="AC18" s="19">
        <f t="shared" si="1"/>
        <v>11312.655086848634</v>
      </c>
    </row>
    <row r="19" spans="1:29" x14ac:dyDescent="0.25">
      <c r="A19" s="20">
        <v>11</v>
      </c>
      <c r="B19" s="2">
        <f>'Calibration 2.0'!B20</f>
        <v>1.89</v>
      </c>
      <c r="C19" s="2">
        <f>'Calibration 2.0'!C20</f>
        <v>1.52</v>
      </c>
      <c r="D19" s="2">
        <f>'Calibration 2.0'!D20</f>
        <v>1.36</v>
      </c>
      <c r="E19" s="2">
        <f>'Calibration 2.0'!E20</f>
        <v>1.1299999999999999</v>
      </c>
      <c r="F19" s="2">
        <f>'Calibration 2.0'!F20</f>
        <v>0.87</v>
      </c>
      <c r="G19" s="2">
        <f>'Calibration 2.0'!G20</f>
        <v>1.05</v>
      </c>
      <c r="H19" s="2">
        <f>'Calibration 2.0'!H20</f>
        <v>1.17</v>
      </c>
      <c r="I19" s="2">
        <f>'Calibration 2.0'!I20</f>
        <v>1.2</v>
      </c>
      <c r="K19" s="20">
        <v>11</v>
      </c>
      <c r="L19" s="19">
        <f t="shared" si="2"/>
        <v>28562.700964630221</v>
      </c>
      <c r="M19" s="19">
        <f t="shared" si="0"/>
        <v>20528.735632183907</v>
      </c>
      <c r="N19" s="19">
        <f t="shared" si="0"/>
        <v>17560.439560439565</v>
      </c>
      <c r="O19" s="19">
        <f t="shared" si="0"/>
        <v>13723.514211886302</v>
      </c>
      <c r="P19" s="19">
        <f t="shared" si="0"/>
        <v>9900.7263922518159</v>
      </c>
      <c r="Q19" s="19">
        <f t="shared" si="0"/>
        <v>12493.670886075948</v>
      </c>
      <c r="R19" s="19">
        <f t="shared" si="0"/>
        <v>14357.702349869451</v>
      </c>
      <c r="S19" s="19">
        <f t="shared" si="0"/>
        <v>14842.105263157895</v>
      </c>
      <c r="U19" s="20">
        <v>11</v>
      </c>
      <c r="V19" s="19">
        <f t="shared" si="3"/>
        <v>28562.700964630221</v>
      </c>
      <c r="W19" s="19">
        <f t="shared" si="1"/>
        <v>20528.735632183907</v>
      </c>
      <c r="X19" s="19">
        <f t="shared" si="1"/>
        <v>17560.439560439565</v>
      </c>
      <c r="Y19" s="19">
        <f t="shared" si="1"/>
        <v>13723.514211886302</v>
      </c>
      <c r="Z19" s="19">
        <f t="shared" si="1"/>
        <v>9900.7263922518159</v>
      </c>
      <c r="AA19" s="19">
        <f t="shared" si="1"/>
        <v>12493.670886075948</v>
      </c>
      <c r="AB19" s="19">
        <f t="shared" si="1"/>
        <v>14357.702349869451</v>
      </c>
      <c r="AC19" s="19">
        <f t="shared" si="1"/>
        <v>14842.105263157895</v>
      </c>
    </row>
    <row r="20" spans="1:29" x14ac:dyDescent="0.25">
      <c r="A20" s="20">
        <v>12</v>
      </c>
      <c r="B20" s="2">
        <f>'Calibration 2.0'!B21</f>
        <v>1.06</v>
      </c>
      <c r="C20" s="2">
        <f>'Calibration 2.0'!C21</f>
        <v>0.87</v>
      </c>
      <c r="D20" s="2">
        <f>'Calibration 2.0'!D21</f>
        <v>2.2400000000000002</v>
      </c>
      <c r="E20" s="2">
        <f>'Calibration 2.0'!E21</f>
        <v>0.87</v>
      </c>
      <c r="F20" s="2">
        <f>'Calibration 2.0'!F21</f>
        <v>2.08</v>
      </c>
      <c r="G20" s="2">
        <f>'Calibration 2.0'!G21</f>
        <v>1.52</v>
      </c>
      <c r="H20" s="2">
        <f>'Calibration 2.0'!H21</f>
        <v>2.27</v>
      </c>
      <c r="I20" s="2">
        <f>'Calibration 2.0'!I21</f>
        <v>1.75</v>
      </c>
      <c r="K20" s="20">
        <v>12</v>
      </c>
      <c r="L20" s="19">
        <f t="shared" si="2"/>
        <v>12644.670050761422</v>
      </c>
      <c r="M20" s="19">
        <f t="shared" si="0"/>
        <v>9900.7263922518159</v>
      </c>
      <c r="N20" s="19">
        <f t="shared" si="0"/>
        <v>38144.927536231895</v>
      </c>
      <c r="O20" s="19">
        <f t="shared" si="0"/>
        <v>9900.7263922518159</v>
      </c>
      <c r="P20" s="19">
        <f t="shared" si="0"/>
        <v>33479.452054794521</v>
      </c>
      <c r="Q20" s="19">
        <f t="shared" si="0"/>
        <v>20528.735632183907</v>
      </c>
      <c r="R20" s="19">
        <f t="shared" si="0"/>
        <v>39080.586080586079</v>
      </c>
      <c r="S20" s="19">
        <f t="shared" si="0"/>
        <v>25307.692307692309</v>
      </c>
      <c r="U20" s="20">
        <v>12</v>
      </c>
      <c r="V20" s="19">
        <f t="shared" si="3"/>
        <v>12644.670050761422</v>
      </c>
      <c r="W20" s="19">
        <f t="shared" si="1"/>
        <v>9900.7263922518159</v>
      </c>
      <c r="X20" s="19">
        <f t="shared" si="1"/>
        <v>38144.927536231895</v>
      </c>
      <c r="Y20" s="19">
        <f t="shared" si="1"/>
        <v>9900.7263922518159</v>
      </c>
      <c r="Z20" s="19">
        <f t="shared" si="1"/>
        <v>33479.452054794521</v>
      </c>
      <c r="AA20" s="19">
        <f t="shared" si="1"/>
        <v>20528.735632183907</v>
      </c>
      <c r="AB20" s="19">
        <f t="shared" si="1"/>
        <v>39080.586080586079</v>
      </c>
      <c r="AC20" s="19">
        <f t="shared" si="1"/>
        <v>25307.692307692309</v>
      </c>
    </row>
    <row r="21" spans="1:29" ht="15.75" thickBot="1" x14ac:dyDescent="0.3">
      <c r="A21" s="21">
        <v>13</v>
      </c>
      <c r="B21" s="2">
        <f>'Calibration 2.0'!B22</f>
        <v>1.36</v>
      </c>
      <c r="C21" s="2">
        <f>'Calibration 2.0'!C22</f>
        <v>1.53</v>
      </c>
      <c r="D21" s="2">
        <f>'Calibration 2.0'!D22</f>
        <v>3.3</v>
      </c>
      <c r="E21" s="2">
        <f>'Calibration 2.0'!E22</f>
        <v>1.03</v>
      </c>
      <c r="F21" s="2">
        <f>'Calibration 2.0'!F22</f>
        <v>1.1299999999999999</v>
      </c>
      <c r="G21" s="2">
        <f>'Calibration 2.0'!G22</f>
        <v>1.25</v>
      </c>
      <c r="H21" s="2">
        <f>'Calibration 2.0'!H22</f>
        <v>1.0900000000000001</v>
      </c>
      <c r="I21" s="2">
        <f>'Calibration 2.0'!I22</f>
        <v>1.1100000000000001</v>
      </c>
      <c r="K21" s="21">
        <v>13</v>
      </c>
      <c r="L21" s="19">
        <f t="shared" si="2"/>
        <v>17560.439560439565</v>
      </c>
      <c r="M21" s="19">
        <f t="shared" si="0"/>
        <v>20723.34293948127</v>
      </c>
      <c r="N21" s="19">
        <f t="shared" si="0"/>
        <v>91235.294117647049</v>
      </c>
      <c r="O21" s="19">
        <f t="shared" si="0"/>
        <v>12193.954659949623</v>
      </c>
      <c r="P21" s="19">
        <f t="shared" si="0"/>
        <v>13723.514211886302</v>
      </c>
      <c r="Q21" s="19">
        <f t="shared" si="0"/>
        <v>15666.666666666666</v>
      </c>
      <c r="R21" s="19">
        <f t="shared" si="0"/>
        <v>13102.301790281332</v>
      </c>
      <c r="S21" s="19">
        <f t="shared" si="0"/>
        <v>13411.311053984578</v>
      </c>
      <c r="U21" s="21">
        <v>13</v>
      </c>
      <c r="V21" s="19">
        <f t="shared" si="3"/>
        <v>17560.439560439565</v>
      </c>
      <c r="W21" s="19">
        <f t="shared" si="1"/>
        <v>20723.34293948127</v>
      </c>
      <c r="X21" s="19">
        <f t="shared" si="1"/>
        <v>91235.294117647049</v>
      </c>
      <c r="Y21" s="19">
        <f t="shared" si="1"/>
        <v>12193.954659949623</v>
      </c>
      <c r="Z21" s="19">
        <f t="shared" si="1"/>
        <v>13723.514211886302</v>
      </c>
      <c r="AA21" s="19">
        <f t="shared" si="1"/>
        <v>15666.666666666666</v>
      </c>
      <c r="AB21" s="19">
        <f t="shared" si="1"/>
        <v>13102.301790281332</v>
      </c>
      <c r="AC21" s="19">
        <f t="shared" si="1"/>
        <v>13411.311053984578</v>
      </c>
    </row>
    <row r="22" spans="1:29" ht="15.75" thickBot="1" x14ac:dyDescent="0.3"/>
    <row r="23" spans="1:29" customFormat="1" ht="15.75" thickBot="1" x14ac:dyDescent="0.3">
      <c r="A23" s="5" t="s">
        <v>2</v>
      </c>
      <c r="B23" s="6" t="s">
        <v>30</v>
      </c>
      <c r="C23" s="6"/>
      <c r="D23" s="6"/>
      <c r="E23" s="6"/>
      <c r="F23" s="6"/>
      <c r="G23" s="6"/>
      <c r="H23" s="6"/>
      <c r="I23" s="7"/>
      <c r="K23" s="8"/>
      <c r="L23" s="6" t="s">
        <v>32</v>
      </c>
      <c r="M23" s="6"/>
      <c r="N23" s="6"/>
      <c r="O23" s="6"/>
      <c r="P23" s="6"/>
      <c r="Q23" s="6"/>
      <c r="R23" s="6"/>
      <c r="S23" s="7"/>
      <c r="U23" s="23"/>
      <c r="V23" s="24" t="s">
        <v>16</v>
      </c>
      <c r="W23" s="24"/>
      <c r="X23" s="24"/>
      <c r="Y23" s="24"/>
      <c r="Z23" s="24"/>
      <c r="AA23" s="24"/>
      <c r="AB23" s="24"/>
      <c r="AC23" s="25"/>
    </row>
    <row r="24" spans="1:29" customFormat="1" ht="15.75" thickBot="1" x14ac:dyDescent="0.3">
      <c r="A24" s="9"/>
      <c r="B24" s="10" t="s">
        <v>5</v>
      </c>
      <c r="C24" s="11">
        <v>43543</v>
      </c>
      <c r="D24" s="11"/>
      <c r="E24" s="12"/>
      <c r="F24" s="12"/>
      <c r="G24" s="12"/>
      <c r="H24" s="12"/>
      <c r="I24" s="13"/>
      <c r="K24" s="9"/>
      <c r="L24" s="12"/>
      <c r="M24" s="12"/>
      <c r="N24" s="12"/>
      <c r="O24" s="12"/>
      <c r="P24" s="12"/>
      <c r="Q24" s="12"/>
      <c r="R24" s="12"/>
      <c r="S24" s="13"/>
      <c r="U24" s="26"/>
      <c r="V24" s="10" t="s">
        <v>5</v>
      </c>
      <c r="W24" s="27">
        <v>43543</v>
      </c>
      <c r="X24" s="12"/>
      <c r="Y24" s="12"/>
      <c r="Z24" s="12"/>
      <c r="AA24" s="12"/>
      <c r="AB24" s="12"/>
      <c r="AC24" s="13"/>
    </row>
    <row r="25" spans="1:29" customFormat="1" ht="15.75" customHeight="1" thickBot="1" x14ac:dyDescent="0.3">
      <c r="A25" s="14"/>
      <c r="B25" s="15" t="s">
        <v>6</v>
      </c>
      <c r="C25" s="16" t="s">
        <v>7</v>
      </c>
      <c r="D25" s="16" t="s">
        <v>8</v>
      </c>
      <c r="E25" s="16" t="s">
        <v>9</v>
      </c>
      <c r="F25" s="16" t="s">
        <v>10</v>
      </c>
      <c r="G25" s="16" t="s">
        <v>11</v>
      </c>
      <c r="H25" s="16" t="s">
        <v>12</v>
      </c>
      <c r="I25" s="17" t="s">
        <v>13</v>
      </c>
      <c r="K25" s="14"/>
      <c r="L25" s="15" t="s">
        <v>6</v>
      </c>
      <c r="M25" s="16" t="s">
        <v>7</v>
      </c>
      <c r="N25" s="16" t="s">
        <v>8</v>
      </c>
      <c r="O25" s="16" t="s">
        <v>9</v>
      </c>
      <c r="P25" s="16" t="s">
        <v>10</v>
      </c>
      <c r="Q25" s="16" t="s">
        <v>11</v>
      </c>
      <c r="R25" s="16" t="s">
        <v>12</v>
      </c>
      <c r="S25" s="17" t="s">
        <v>13</v>
      </c>
      <c r="U25" s="14"/>
      <c r="V25" s="15" t="s">
        <v>6</v>
      </c>
      <c r="W25" s="16" t="s">
        <v>7</v>
      </c>
      <c r="X25" s="16" t="s">
        <v>8</v>
      </c>
      <c r="Y25" s="16" t="s">
        <v>9</v>
      </c>
      <c r="Z25" s="16" t="s">
        <v>10</v>
      </c>
      <c r="AA25" s="16" t="s">
        <v>11</v>
      </c>
      <c r="AB25" s="16" t="s">
        <v>12</v>
      </c>
      <c r="AC25" s="17" t="s">
        <v>13</v>
      </c>
    </row>
    <row r="26" spans="1:29" customFormat="1" x14ac:dyDescent="0.25">
      <c r="A26" s="18">
        <v>1</v>
      </c>
      <c r="B26" s="31">
        <f>'Calibration 2.0'!B49</f>
        <v>-0.55000000000000004</v>
      </c>
      <c r="C26" s="31">
        <f>'Calibration 2.0'!C49</f>
        <v>-0.47</v>
      </c>
      <c r="D26" s="31">
        <f>'Calibration 2.0'!D49</f>
        <v>-0.77000000000000013</v>
      </c>
      <c r="E26" s="31">
        <f>'Calibration 2.0'!E49</f>
        <v>-0.97000000000000008</v>
      </c>
      <c r="F26" s="31">
        <f>'Calibration 2.0'!F49</f>
        <v>-1.53</v>
      </c>
      <c r="G26" s="31">
        <f>'Calibration 2.0'!G49</f>
        <v>-1.1299999999999999</v>
      </c>
      <c r="H26" s="31">
        <f>'Calibration 2.0'!H49</f>
        <v>-0.59999999999999987</v>
      </c>
      <c r="I26" s="31">
        <f>'Calibration 2.0'!I49</f>
        <v>-0.37</v>
      </c>
      <c r="K26" s="18">
        <v>1</v>
      </c>
      <c r="L26" s="19">
        <f>'Calibration 2.0'!L49</f>
        <v>-4657.6576576576581</v>
      </c>
      <c r="M26" s="19">
        <f>'Calibration 2.0'!M49</f>
        <v>-4038.3912248628885</v>
      </c>
      <c r="N26" s="19">
        <f>'Calibration 2.0'!N49</f>
        <v>-6272.097053726171</v>
      </c>
      <c r="O26" s="19">
        <f>'Calibration 2.0'!O49</f>
        <v>-7636.5159128978239</v>
      </c>
      <c r="P26" s="19">
        <f>'Calibration 2.0'!P49</f>
        <v>-11012.251148545176</v>
      </c>
      <c r="Q26" s="19">
        <f>'Calibration 2.0'!Q49</f>
        <v>-8663.9477977161496</v>
      </c>
      <c r="R26" s="19">
        <f>'Calibration 2.0'!R49</f>
        <v>-5035.7142857142844</v>
      </c>
      <c r="S26" s="19">
        <f>'Calibration 2.0'!S49</f>
        <v>-3238.3612662942273</v>
      </c>
      <c r="U26" s="18">
        <v>1</v>
      </c>
      <c r="V26" s="19">
        <f>'Calibration 2.0'!V49</f>
        <v>-130.83308027128251</v>
      </c>
      <c r="W26" s="19">
        <f>'Calibration 2.0'!W49</f>
        <v>-113.43795575457551</v>
      </c>
      <c r="X26" s="19">
        <f>'Calibration 2.0'!X49</f>
        <v>-176.18250150916211</v>
      </c>
      <c r="Y26" s="19">
        <f>'Calibration 2.0'!Y49</f>
        <v>-214.50887395780404</v>
      </c>
      <c r="Z26" s="19">
        <f>'Calibration 2.0'!Z49</f>
        <v>-309.33289743104427</v>
      </c>
      <c r="AA26" s="19">
        <f>'Calibration 2.0'!AA49</f>
        <v>-243.36932016056599</v>
      </c>
      <c r="AB26" s="19">
        <f>'Calibration 2.0'!AB49</f>
        <v>-141.45264847512036</v>
      </c>
      <c r="AC26" s="19">
        <f>'Calibration 2.0'!AC49</f>
        <v>-90.965204109388409</v>
      </c>
    </row>
    <row r="27" spans="1:29" customFormat="1" x14ac:dyDescent="0.25">
      <c r="A27" s="20">
        <v>2</v>
      </c>
      <c r="B27" s="31">
        <f>'Calibration 2.0'!B50</f>
        <v>-0.65999999999999992</v>
      </c>
      <c r="C27" s="31">
        <f>'Calibration 2.0'!C50</f>
        <v>-1.04</v>
      </c>
      <c r="D27" s="31">
        <f>'Calibration 2.0'!D50</f>
        <v>-1.1400000000000001</v>
      </c>
      <c r="E27" s="31">
        <f>'Calibration 2.0'!E50</f>
        <v>-0.8899999999999999</v>
      </c>
      <c r="F27" s="31">
        <f>'Calibration 2.0'!F50</f>
        <v>-1.46</v>
      </c>
      <c r="G27" s="31">
        <f>'Calibration 2.0'!G50</f>
        <v>-0.83000000000000007</v>
      </c>
      <c r="H27" s="31">
        <f>'Calibration 2.0'!H50</f>
        <v>-1.3599999999999999</v>
      </c>
      <c r="I27" s="31">
        <f>'Calibration 2.0'!I50</f>
        <v>-0.23999999999999988</v>
      </c>
      <c r="K27" s="20">
        <v>2</v>
      </c>
      <c r="L27" s="19">
        <f>'Calibration 2.0'!L50</f>
        <v>-5480.5653710247343</v>
      </c>
      <c r="M27" s="19">
        <f>'Calibration 2.0'!M50</f>
        <v>-8092.7152317880791</v>
      </c>
      <c r="N27" s="19">
        <f>'Calibration 2.0'!N50</f>
        <v>-8726.3843648208476</v>
      </c>
      <c r="O27" s="19">
        <f>'Calibration 2.0'!O50</f>
        <v>-7101.8675721561958</v>
      </c>
      <c r="P27" s="19">
        <f>'Calibration 2.0'!P50</f>
        <v>-10622.291021671826</v>
      </c>
      <c r="Q27" s="19">
        <f>'Calibration 2.0'!Q50</f>
        <v>-6691.252144082333</v>
      </c>
      <c r="R27" s="19">
        <f>'Calibration 2.0'!R50</f>
        <v>-10050.314465408805</v>
      </c>
      <c r="S27" s="19">
        <f>'Calibration 2.0'!S50</f>
        <v>-2152.6717557251895</v>
      </c>
      <c r="U27" s="20">
        <v>2</v>
      </c>
      <c r="V27" s="19">
        <f>'Calibration 2.0'!V50</f>
        <v>-153.94846547822286</v>
      </c>
      <c r="W27" s="19">
        <f>'Calibration 2.0'!W50</f>
        <v>-227.32346156708087</v>
      </c>
      <c r="X27" s="19">
        <f>'Calibration 2.0'!X50</f>
        <v>-245.12315631519235</v>
      </c>
      <c r="Y27" s="19">
        <f>'Calibration 2.0'!Y50</f>
        <v>-199.49066213921898</v>
      </c>
      <c r="Z27" s="19">
        <f>'Calibration 2.0'!Z50</f>
        <v>-298.37896128291646</v>
      </c>
      <c r="AA27" s="19">
        <f>'Calibration 2.0'!AA50</f>
        <v>-187.95652090118912</v>
      </c>
      <c r="AB27" s="19">
        <f>'Calibration 2.0'!AB50</f>
        <v>-282.31220408451696</v>
      </c>
      <c r="AC27" s="19">
        <f>'Calibration 2.0'!AC50</f>
        <v>-60.468307745089589</v>
      </c>
    </row>
    <row r="28" spans="1:29" customFormat="1" x14ac:dyDescent="0.25">
      <c r="A28" s="20">
        <v>3</v>
      </c>
      <c r="B28" s="31">
        <f>'Calibration 2.0'!B51</f>
        <v>-0.98000000000000009</v>
      </c>
      <c r="C28" s="31">
        <f>'Calibration 2.0'!C51</f>
        <v>-0.65</v>
      </c>
      <c r="D28" s="31">
        <f>'Calibration 2.0'!D51</f>
        <v>-1.6099999999999999</v>
      </c>
      <c r="E28" s="31">
        <f>'Calibration 2.0'!E51</f>
        <v>-1.7799999999999998</v>
      </c>
      <c r="F28" s="31">
        <f>'Calibration 2.0'!F51</f>
        <v>-2.0499999999999998</v>
      </c>
      <c r="G28" s="31">
        <f>'Calibration 2.0'!G51</f>
        <v>-0.54</v>
      </c>
      <c r="H28" s="31">
        <f>'Calibration 2.0'!H51</f>
        <v>-1.22</v>
      </c>
      <c r="I28" s="31">
        <f>'Calibration 2.0'!I51</f>
        <v>-0.59000000000000008</v>
      </c>
      <c r="K28" s="20">
        <v>3</v>
      </c>
      <c r="L28" s="19">
        <f>'Calibration 2.0'!L51</f>
        <v>-7702.3411371237462</v>
      </c>
      <c r="M28" s="19">
        <f>'Calibration 2.0'!M51</f>
        <v>-5407.0796460176989</v>
      </c>
      <c r="N28" s="19">
        <f>'Calibration 2.0'!N51</f>
        <v>-11447.806354009079</v>
      </c>
      <c r="O28" s="19">
        <f>'Calibration 2.0'!O51</f>
        <v>-12339.233038348082</v>
      </c>
      <c r="P28" s="19">
        <f>'Calibration 2.0'!P51</f>
        <v>-13666.666666666664</v>
      </c>
      <c r="Q28" s="19">
        <f>'Calibration 2.0'!Q51</f>
        <v>-4581.2274368231047</v>
      </c>
      <c r="R28" s="19">
        <f>'Calibration 2.0'!R51</f>
        <v>-9218.6495176848875</v>
      </c>
      <c r="S28" s="19">
        <f>'Calibration 2.0'!S51</f>
        <v>-4960.6440071556362</v>
      </c>
      <c r="U28" s="20">
        <v>3</v>
      </c>
      <c r="V28" s="19">
        <f>'Calibration 2.0'!V51</f>
        <v>-216.35789711021758</v>
      </c>
      <c r="W28" s="19">
        <f>'Calibration 2.0'!W51</f>
        <v>-151.88425971959828</v>
      </c>
      <c r="X28" s="19">
        <f>'Calibration 2.0'!X51</f>
        <v>-321.56759421373818</v>
      </c>
      <c r="Y28" s="19">
        <f>'Calibration 2.0'!Y51</f>
        <v>-346.60766961651916</v>
      </c>
      <c r="Z28" s="19">
        <f>'Calibration 2.0'!Z51</f>
        <v>-383.89513108614221</v>
      </c>
      <c r="AA28" s="19">
        <f>'Calibration 2.0'!AA51</f>
        <v>-128.68616395570518</v>
      </c>
      <c r="AB28" s="19">
        <f>'Calibration 2.0'!AB51</f>
        <v>-258.95082914845187</v>
      </c>
      <c r="AC28" s="19">
        <f>'Calibration 2.0'!AC51</f>
        <v>-139.34393278527068</v>
      </c>
    </row>
    <row r="29" spans="1:29" customFormat="1" x14ac:dyDescent="0.25">
      <c r="A29" s="20">
        <v>4</v>
      </c>
      <c r="B29" s="31">
        <f>'Calibration 2.0'!B52</f>
        <v>-0.57000000000000006</v>
      </c>
      <c r="C29" s="31">
        <f>'Calibration 2.0'!C52</f>
        <v>-0.71</v>
      </c>
      <c r="D29" s="31">
        <f>'Calibration 2.0'!D52</f>
        <v>-4.5500000000000007</v>
      </c>
      <c r="E29" s="31">
        <f>'Calibration 2.0'!E52</f>
        <v>-0.78000000000000025</v>
      </c>
      <c r="F29" s="31">
        <f>'Calibration 2.0'!F52</f>
        <v>-0.47000000000000008</v>
      </c>
      <c r="G29" s="31">
        <f>'Calibration 2.0'!G52</f>
        <v>-0.29000000000000004</v>
      </c>
      <c r="H29" s="31">
        <f>'Calibration 2.0'!H52</f>
        <v>-0.91000000000000014</v>
      </c>
      <c r="I29" s="31">
        <f>'Calibration 2.0'!I52</f>
        <v>-0.33000000000000007</v>
      </c>
      <c r="K29" s="20">
        <v>4</v>
      </c>
      <c r="L29" s="19">
        <f>'Calibration 2.0'!L52</f>
        <v>-4809.6947935368044</v>
      </c>
      <c r="M29" s="19">
        <f>'Calibration 2.0'!M52</f>
        <v>-5844.1330998248686</v>
      </c>
      <c r="N29" s="19">
        <f>'Calibration 2.0'!N52</f>
        <v>-22392.670157068063</v>
      </c>
      <c r="O29" s="19">
        <f>'Calibration 2.0'!O52</f>
        <v>-6342.5605536332205</v>
      </c>
      <c r="P29" s="19">
        <f>'Calibration 2.0'!P52</f>
        <v>-4038.3912248628894</v>
      </c>
      <c r="Q29" s="19">
        <f>'Calibration 2.0'!Q52</f>
        <v>-2576.5595463137997</v>
      </c>
      <c r="R29" s="19">
        <f>'Calibration 2.0'!R52</f>
        <v>-7236.88663282572</v>
      </c>
      <c r="S29" s="19">
        <f>'Calibration 2.0'!S52</f>
        <v>-2909.9437148217644</v>
      </c>
      <c r="U29" s="20">
        <v>4</v>
      </c>
      <c r="V29" s="19">
        <f>'Calibration 2.0'!V52</f>
        <v>-135.10378633530348</v>
      </c>
      <c r="W29" s="19">
        <f>'Calibration 2.0'!W52</f>
        <v>-164.16104212991203</v>
      </c>
      <c r="X29" s="19">
        <f>'Calibration 2.0'!X52</f>
        <v>-629.00758868168714</v>
      </c>
      <c r="Y29" s="19">
        <f>'Calibration 2.0'!Y52</f>
        <v>-178.16181330430393</v>
      </c>
      <c r="Z29" s="19">
        <f>'Calibration 2.0'!Z52</f>
        <v>-113.43795575457554</v>
      </c>
      <c r="AA29" s="19">
        <f>'Calibration 2.0'!AA52</f>
        <v>-72.375268154882008</v>
      </c>
      <c r="AB29" s="19">
        <f>'Calibration 2.0'!AB52</f>
        <v>-203.28333238274493</v>
      </c>
      <c r="AC29" s="19">
        <f>'Calibration 2.0'!AC52</f>
        <v>-81.739991989375397</v>
      </c>
    </row>
    <row r="30" spans="1:29" customFormat="1" x14ac:dyDescent="0.25">
      <c r="A30" s="20">
        <v>5</v>
      </c>
      <c r="B30" s="31">
        <f>'Calibration 2.0'!B53</f>
        <v>-0.87000000000000011</v>
      </c>
      <c r="C30" s="31">
        <f>'Calibration 2.0'!C53</f>
        <v>-0.43</v>
      </c>
      <c r="D30" s="31">
        <f>'Calibration 2.0'!D53</f>
        <v>-3.42</v>
      </c>
      <c r="E30" s="31">
        <f>'Calibration 2.0'!E53</f>
        <v>-0.58000000000000007</v>
      </c>
      <c r="F30" s="31">
        <f>'Calibration 2.0'!F53</f>
        <v>-0.73000000000000009</v>
      </c>
      <c r="G30" s="31">
        <f>'Calibration 2.0'!G53</f>
        <v>-0.30999999999999994</v>
      </c>
      <c r="H30" s="31">
        <f>'Calibration 2.0'!H53</f>
        <v>-0.77</v>
      </c>
      <c r="I30" s="31">
        <f>'Calibration 2.0'!I53</f>
        <v>-0.14000000000000001</v>
      </c>
      <c r="K30" s="20">
        <v>5</v>
      </c>
      <c r="L30" s="19">
        <f>'Calibration 2.0'!L53</f>
        <v>-6965.9284497444642</v>
      </c>
      <c r="M30" s="19">
        <f>'Calibration 2.0'!M53</f>
        <v>-3721.9152854511972</v>
      </c>
      <c r="N30" s="19">
        <f>'Calibration 2.0'!N53</f>
        <v>-19090.261282660333</v>
      </c>
      <c r="O30" s="19">
        <f>'Calibration 2.0'!O53</f>
        <v>-4885.3046594982088</v>
      </c>
      <c r="P30" s="19">
        <f>'Calibration 2.0'!P53</f>
        <v>-5987.7835951134384</v>
      </c>
      <c r="Q30" s="19">
        <f>'Calibration 2.0'!Q53</f>
        <v>-2743.8794726930319</v>
      </c>
      <c r="R30" s="19">
        <f>'Calibration 2.0'!R53</f>
        <v>-6272.0970537261701</v>
      </c>
      <c r="S30" s="19">
        <f>'Calibration 2.0'!S53</f>
        <v>-1280.1556420233467</v>
      </c>
      <c r="U30" s="20">
        <v>5</v>
      </c>
      <c r="V30" s="19">
        <f>'Calibration 2.0'!V53</f>
        <v>-195.67214746473212</v>
      </c>
      <c r="W30" s="19">
        <f>'Calibration 2.0'!W53</f>
        <v>-104.54818217559543</v>
      </c>
      <c r="X30" s="19">
        <f>'Calibration 2.0'!X53</f>
        <v>-536.24329445675085</v>
      </c>
      <c r="Y30" s="19">
        <f>'Calibration 2.0'!Y53</f>
        <v>-137.22765897466877</v>
      </c>
      <c r="Z30" s="19">
        <f>'Calibration 2.0'!Z53</f>
        <v>-168.19616840206288</v>
      </c>
      <c r="AA30" s="19">
        <f>'Calibration 2.0'!AA53</f>
        <v>-77.07526608688292</v>
      </c>
      <c r="AB30" s="19">
        <f>'Calibration 2.0'!AB53</f>
        <v>-176.18250150916208</v>
      </c>
      <c r="AC30" s="19">
        <f>'Calibration 2.0'!AC53</f>
        <v>-35.959428146723219</v>
      </c>
    </row>
    <row r="31" spans="1:29" customFormat="1" x14ac:dyDescent="0.25">
      <c r="A31" s="20">
        <v>6</v>
      </c>
      <c r="B31" s="31">
        <f>'Calibration 2.0'!B54</f>
        <v>-1.1700000000000002</v>
      </c>
      <c r="C31" s="31">
        <f>'Calibration 2.0'!C54</f>
        <v>-0.77</v>
      </c>
      <c r="D31" s="31">
        <f>'Calibration 2.0'!D54</f>
        <v>-1.25</v>
      </c>
      <c r="E31" s="31">
        <f>'Calibration 2.0'!E54</f>
        <v>-0.54</v>
      </c>
      <c r="F31" s="31">
        <f>'Calibration 2.0'!F54</f>
        <v>-0.63</v>
      </c>
      <c r="G31" s="31">
        <f>'Calibration 2.0'!G54</f>
        <v>-0.53</v>
      </c>
      <c r="H31" s="31">
        <f>'Calibration 2.0'!H54</f>
        <v>-0.15999999999999998</v>
      </c>
      <c r="I31" s="31">
        <f>'Calibration 2.0'!I54</f>
        <v>-0.14000000000000001</v>
      </c>
      <c r="K31" s="20">
        <v>6</v>
      </c>
      <c r="L31" s="19">
        <f>'Calibration 2.0'!L54</f>
        <v>-8912.4797406807138</v>
      </c>
      <c r="M31" s="19">
        <f>'Calibration 2.0'!M54</f>
        <v>-6272.0970537261701</v>
      </c>
      <c r="N31" s="19">
        <f>'Calibration 2.0'!N54</f>
        <v>-9400</v>
      </c>
      <c r="O31" s="19">
        <f>'Calibration 2.0'!O54</f>
        <v>-4581.2274368231047</v>
      </c>
      <c r="P31" s="19">
        <f>'Calibration 2.0'!P54</f>
        <v>-5259.3250444049736</v>
      </c>
      <c r="Q31" s="19">
        <f>'Calibration 2.0'!Q54</f>
        <v>-4504.5207956600361</v>
      </c>
      <c r="R31" s="19">
        <f>'Calibration 2.0'!R54</f>
        <v>-1457.364341085271</v>
      </c>
      <c r="S31" s="19">
        <f>'Calibration 2.0'!S54</f>
        <v>-1280.1556420233467</v>
      </c>
      <c r="U31" s="20">
        <v>6</v>
      </c>
      <c r="V31" s="19">
        <f>'Calibration 2.0'!V54</f>
        <v>-250.3505545135032</v>
      </c>
      <c r="W31" s="19">
        <f>'Calibration 2.0'!W54</f>
        <v>-176.18250150916208</v>
      </c>
      <c r="X31" s="19">
        <f>'Calibration 2.0'!X54</f>
        <v>-264.04494382022472</v>
      </c>
      <c r="Y31" s="19">
        <f>'Calibration 2.0'!Y54</f>
        <v>-128.68616395570518</v>
      </c>
      <c r="Z31" s="19">
        <f>'Calibration 2.0'!Z54</f>
        <v>-147.73384956193746</v>
      </c>
      <c r="AA31" s="19">
        <f>'Calibration 2.0'!AA54</f>
        <v>-126.53148302415832</v>
      </c>
      <c r="AB31" s="19">
        <f>'Calibration 2.0'!AB54</f>
        <v>-40.937200592282892</v>
      </c>
      <c r="AC31" s="19">
        <f>'Calibration 2.0'!AC54</f>
        <v>-35.959428146723219</v>
      </c>
    </row>
    <row r="32" spans="1:29" customFormat="1" x14ac:dyDescent="0.25">
      <c r="A32" s="20">
        <v>7</v>
      </c>
      <c r="B32" s="31">
        <f>'Calibration 2.0'!B55</f>
        <v>-0.29000000000000004</v>
      </c>
      <c r="C32" s="31">
        <f>'Calibration 2.0'!C55</f>
        <v>-0.47</v>
      </c>
      <c r="D32" s="31">
        <f>'Calibration 2.0'!D55</f>
        <v>-0.52</v>
      </c>
      <c r="E32" s="31">
        <f>'Calibration 2.0'!E55</f>
        <v>-0.49</v>
      </c>
      <c r="F32" s="31">
        <f>'Calibration 2.0'!F55</f>
        <v>-0.37000000000000005</v>
      </c>
      <c r="G32" s="31">
        <f>'Calibration 2.0'!G55</f>
        <v>-0.45999999999999996</v>
      </c>
      <c r="H32" s="31">
        <f>'Calibration 2.0'!H55</f>
        <v>-0.9900000000000001</v>
      </c>
      <c r="I32" s="31">
        <f>'Calibration 2.0'!I55</f>
        <v>-0.49</v>
      </c>
      <c r="K32" s="20">
        <v>7</v>
      </c>
      <c r="L32" s="19">
        <f>'Calibration 2.0'!L55</f>
        <v>-2576.5595463137997</v>
      </c>
      <c r="M32" s="19">
        <f>'Calibration 2.0'!M55</f>
        <v>-4038.3912248628885</v>
      </c>
      <c r="N32" s="19">
        <f>'Calibration 2.0'!N55</f>
        <v>-4427.536231884058</v>
      </c>
      <c r="O32" s="19">
        <f>'Calibration 2.0'!O55</f>
        <v>-4194.8998178506372</v>
      </c>
      <c r="P32" s="19">
        <f>'Calibration 2.0'!P55</f>
        <v>-3238.3612662942278</v>
      </c>
      <c r="Q32" s="19">
        <f>'Calibration 2.0'!Q55</f>
        <v>-3959.7069597069599</v>
      </c>
      <c r="R32" s="19">
        <f>'Calibration 2.0'!R55</f>
        <v>-7767.9465776293837</v>
      </c>
      <c r="S32" s="19">
        <f>'Calibration 2.0'!S55</f>
        <v>-4194.8998178506372</v>
      </c>
      <c r="U32" s="20">
        <v>7</v>
      </c>
      <c r="V32" s="19">
        <f>'Calibration 2.0'!V55</f>
        <v>-72.375268154882008</v>
      </c>
      <c r="W32" s="19">
        <f>'Calibration 2.0'!W55</f>
        <v>-113.43795575457551</v>
      </c>
      <c r="X32" s="19">
        <f>'Calibration 2.0'!X55</f>
        <v>-124.36899527764207</v>
      </c>
      <c r="Y32" s="19">
        <f>'Calibration 2.0'!Y55</f>
        <v>-117.83426454636621</v>
      </c>
      <c r="Z32" s="19">
        <f>'Calibration 2.0'!Z55</f>
        <v>-90.965204109388424</v>
      </c>
      <c r="AA32" s="19">
        <f>'Calibration 2.0'!AA55</f>
        <v>-111.22772358727416</v>
      </c>
      <c r="AB32" s="19">
        <f>'Calibration 2.0'!AB55</f>
        <v>-218.20074656262312</v>
      </c>
      <c r="AC32" s="19">
        <f>'Calibration 2.0'!AC55</f>
        <v>-117.83426454636621</v>
      </c>
    </row>
    <row r="33" spans="1:29" customFormat="1" x14ac:dyDescent="0.25">
      <c r="A33" s="20">
        <v>8</v>
      </c>
      <c r="B33" s="31">
        <f>'Calibration 2.0'!B56</f>
        <v>-0.58000000000000007</v>
      </c>
      <c r="C33" s="31">
        <f>'Calibration 2.0'!C56</f>
        <v>-0.64999999999999991</v>
      </c>
      <c r="D33" s="31">
        <f>'Calibration 2.0'!D56</f>
        <v>-4.4000000000000004</v>
      </c>
      <c r="E33" s="31">
        <f>'Calibration 2.0'!E56</f>
        <v>-1.07</v>
      </c>
      <c r="F33" s="31">
        <f>'Calibration 2.0'!F56</f>
        <v>-1.03</v>
      </c>
      <c r="G33" s="31">
        <f>'Calibration 2.0'!G56</f>
        <v>-0.8</v>
      </c>
      <c r="H33" s="31">
        <f>'Calibration 2.0'!H56</f>
        <v>-0.19999999999999996</v>
      </c>
      <c r="I33" s="31">
        <f>'Calibration 2.0'!I56</f>
        <v>-0.36</v>
      </c>
      <c r="K33" s="20">
        <v>8</v>
      </c>
      <c r="L33" s="19">
        <f>'Calibration 2.0'!L56</f>
        <v>-4885.3046594982088</v>
      </c>
      <c r="M33" s="19">
        <f>'Calibration 2.0'!M56</f>
        <v>-5407.079646017698</v>
      </c>
      <c r="N33" s="19">
        <f>'Calibration 2.0'!N56</f>
        <v>-22000.000000000004</v>
      </c>
      <c r="O33" s="19">
        <f>'Calibration 2.0'!O56</f>
        <v>-8285.0082372322904</v>
      </c>
      <c r="P33" s="19">
        <f>'Calibration 2.0'!P56</f>
        <v>-8028.1923714759532</v>
      </c>
      <c r="Q33" s="19">
        <f>'Calibration 2.0'!Q56</f>
        <v>-6482.7586206896558</v>
      </c>
      <c r="R33" s="19">
        <f>'Calibration 2.0'!R56</f>
        <v>-1807.6923076923072</v>
      </c>
      <c r="S33" s="19">
        <f>'Calibration 2.0'!S56</f>
        <v>-3156.7164179104475</v>
      </c>
      <c r="U33" s="20">
        <v>8</v>
      </c>
      <c r="V33" s="19">
        <f>'Calibration 2.0'!V56</f>
        <v>-137.22765897466877</v>
      </c>
      <c r="W33" s="19">
        <f>'Calibration 2.0'!W56</f>
        <v>-151.88425971959825</v>
      </c>
      <c r="X33" s="19">
        <f>'Calibration 2.0'!X56</f>
        <v>-617.97752808988776</v>
      </c>
      <c r="Y33" s="19">
        <f>'Calibration 2.0'!Y56</f>
        <v>-232.7249504840531</v>
      </c>
      <c r="Z33" s="19">
        <f>'Calibration 2.0'!Z56</f>
        <v>-225.51102167067285</v>
      </c>
      <c r="AA33" s="19">
        <f>'Calibration 2.0'!AA56</f>
        <v>-182.0999612553274</v>
      </c>
      <c r="AB33" s="19">
        <f>'Calibration 2.0'!AB56</f>
        <v>-50.777873811581657</v>
      </c>
      <c r="AC33" s="19">
        <f>'Calibration 2.0'!AC56</f>
        <v>-88.671809491866497</v>
      </c>
    </row>
    <row r="34" spans="1:29" customFormat="1" x14ac:dyDescent="0.25">
      <c r="A34" s="20">
        <v>9</v>
      </c>
      <c r="B34" s="31">
        <f>'Calibration 2.0'!B57</f>
        <v>-0.71</v>
      </c>
      <c r="C34" s="31">
        <f>'Calibration 2.0'!C57</f>
        <v>-1.1100000000000001</v>
      </c>
      <c r="D34" s="31">
        <f>'Calibration 2.0'!D57</f>
        <v>-0.35</v>
      </c>
      <c r="E34" s="31">
        <f>'Calibration 2.0'!E57</f>
        <v>-0.35999999999999993</v>
      </c>
      <c r="F34" s="31">
        <f>'Calibration 2.0'!F57</f>
        <v>-1.2399999999999998</v>
      </c>
      <c r="G34" s="31">
        <f>'Calibration 2.0'!G57</f>
        <v>-0.43999999999999995</v>
      </c>
      <c r="H34" s="31">
        <f>'Calibration 2.0'!H57</f>
        <v>-1.18</v>
      </c>
      <c r="I34" s="31">
        <f>'Calibration 2.0'!I57</f>
        <v>-0.38</v>
      </c>
      <c r="K34" s="20">
        <v>9</v>
      </c>
      <c r="L34" s="19">
        <f>'Calibration 2.0'!L57</f>
        <v>-5844.1330998248686</v>
      </c>
      <c r="M34" s="19">
        <f>'Calibration 2.0'!M57</f>
        <v>-8538.461538461539</v>
      </c>
      <c r="N34" s="19">
        <f>'Calibration 2.0'!N57</f>
        <v>-3074.766355140187</v>
      </c>
      <c r="O34" s="19">
        <f>'Calibration 2.0'!O57</f>
        <v>-3156.716417910447</v>
      </c>
      <c r="P34" s="19">
        <f>'Calibration 2.0'!P57</f>
        <v>-9339.743589743588</v>
      </c>
      <c r="Q34" s="19">
        <f>'Calibration 2.0'!Q57</f>
        <v>-3801.4705882352937</v>
      </c>
      <c r="R34" s="19">
        <f>'Calibration 2.0'!R57</f>
        <v>-8974.1100323624596</v>
      </c>
      <c r="S34" s="19">
        <f>'Calibration 2.0'!S57</f>
        <v>-3319.7026022304835</v>
      </c>
      <c r="U34" s="20">
        <v>9</v>
      </c>
      <c r="V34" s="19">
        <f>'Calibration 2.0'!V57</f>
        <v>-164.16104212991203</v>
      </c>
      <c r="W34" s="19">
        <f>'Calibration 2.0'!W57</f>
        <v>-239.84442523768368</v>
      </c>
      <c r="X34" s="19">
        <f>'Calibration 2.0'!X57</f>
        <v>-86.369841436522108</v>
      </c>
      <c r="Y34" s="19">
        <f>'Calibration 2.0'!Y57</f>
        <v>-88.671809491866483</v>
      </c>
      <c r="Z34" s="19">
        <f>'Calibration 2.0'!Z57</f>
        <v>-262.3523480265053</v>
      </c>
      <c r="AA34" s="19">
        <f>'Calibration 2.0'!AA57</f>
        <v>-106.78288169200263</v>
      </c>
      <c r="AB34" s="19">
        <f>'Calibration 2.0'!AB57</f>
        <v>-252.08174248209156</v>
      </c>
      <c r="AC34" s="19">
        <f>'Calibration 2.0'!AC57</f>
        <v>-93.250073096361888</v>
      </c>
    </row>
    <row r="35" spans="1:29" customFormat="1" x14ac:dyDescent="0.25">
      <c r="A35" s="20">
        <v>10</v>
      </c>
      <c r="B35" s="31">
        <f>'Calibration 2.0'!B58</f>
        <v>-1.1700000000000002</v>
      </c>
      <c r="C35" s="31">
        <f>'Calibration 2.0'!C58</f>
        <v>-1.2799999999999998</v>
      </c>
      <c r="D35" s="31">
        <f>'Calibration 2.0'!D58</f>
        <v>-1.26</v>
      </c>
      <c r="E35" s="31">
        <f>'Calibration 2.0'!E58</f>
        <v>-0.38</v>
      </c>
      <c r="F35" s="31">
        <f>'Calibration 2.0'!F58</f>
        <v>-0.71000000000000008</v>
      </c>
      <c r="G35" s="31">
        <f>'Calibration 2.0'!G58</f>
        <v>-1.39</v>
      </c>
      <c r="H35" s="31">
        <f>'Calibration 2.0'!H58</f>
        <v>-0.94</v>
      </c>
      <c r="I35" s="31">
        <f>'Calibration 2.0'!I58</f>
        <v>-0.15999999999999992</v>
      </c>
      <c r="K35" s="20">
        <v>10</v>
      </c>
      <c r="L35" s="19">
        <f>'Calibration 2.0'!L58</f>
        <v>-8912.4797406807138</v>
      </c>
      <c r="M35" s="19">
        <f>'Calibration 2.0'!M58</f>
        <v>-9579.617834394905</v>
      </c>
      <c r="N35" s="19">
        <f>'Calibration 2.0'!N58</f>
        <v>-9460.063897763579</v>
      </c>
      <c r="O35" s="19">
        <f>'Calibration 2.0'!O58</f>
        <v>-3319.7026022304835</v>
      </c>
      <c r="P35" s="19">
        <f>'Calibration 2.0'!P58</f>
        <v>-5844.1330998248686</v>
      </c>
      <c r="Q35" s="19">
        <f>'Calibration 2.0'!Q58</f>
        <v>-10223.787167449138</v>
      </c>
      <c r="R35" s="19">
        <f>'Calibration 2.0'!R58</f>
        <v>-7437.7104377104388</v>
      </c>
      <c r="S35" s="19">
        <f>'Calibration 2.0'!S58</f>
        <v>-1457.3643410852706</v>
      </c>
      <c r="U35" s="20">
        <v>10</v>
      </c>
      <c r="V35" s="19">
        <f>'Calibration 2.0'!V58</f>
        <v>-250.3505545135032</v>
      </c>
      <c r="W35" s="19">
        <f>'Calibration 2.0'!W58</f>
        <v>-269.09038860659842</v>
      </c>
      <c r="X35" s="19">
        <f>'Calibration 2.0'!X58</f>
        <v>-265.7321319596511</v>
      </c>
      <c r="Y35" s="19">
        <f>'Calibration 2.0'!Y58</f>
        <v>-93.250073096361888</v>
      </c>
      <c r="Z35" s="19">
        <f>'Calibration 2.0'!Z58</f>
        <v>-164.16104212991203</v>
      </c>
      <c r="AA35" s="19">
        <f>'Calibration 2.0'!AA58</f>
        <v>-287.18503279351512</v>
      </c>
      <c r="AB35" s="19">
        <f>'Calibration 2.0'!AB58</f>
        <v>-208.92445049748423</v>
      </c>
      <c r="AC35" s="19">
        <f>'Calibration 2.0'!AC58</f>
        <v>-40.937200592282878</v>
      </c>
    </row>
    <row r="36" spans="1:29" customFormat="1" x14ac:dyDescent="0.25">
      <c r="A36" s="20">
        <v>11</v>
      </c>
      <c r="B36" s="31">
        <f>'Calibration 2.0'!B59</f>
        <v>-1.5299999999999998</v>
      </c>
      <c r="C36" s="31">
        <f>'Calibration 2.0'!C59</f>
        <v>-0.99</v>
      </c>
      <c r="D36" s="31">
        <f>'Calibration 2.0'!D59</f>
        <v>-1.2200000000000002</v>
      </c>
      <c r="E36" s="31">
        <f>'Calibration 2.0'!E59</f>
        <v>-0.55999999999999994</v>
      </c>
      <c r="F36" s="31">
        <f>'Calibration 2.0'!F59</f>
        <v>-0.52</v>
      </c>
      <c r="G36" s="31">
        <f>'Calibration 2.0'!G59</f>
        <v>-0.65</v>
      </c>
      <c r="H36" s="31">
        <f>'Calibration 2.0'!H59</f>
        <v>-0.35999999999999988</v>
      </c>
      <c r="I36" s="31">
        <f>'Calibration 2.0'!I59</f>
        <v>-0.63</v>
      </c>
      <c r="K36" s="20">
        <v>11</v>
      </c>
      <c r="L36" s="19">
        <f>'Calibration 2.0'!L59</f>
        <v>-11012.251148545174</v>
      </c>
      <c r="M36" s="19">
        <f>'Calibration 2.0'!M59</f>
        <v>-7767.9465776293819</v>
      </c>
      <c r="N36" s="19">
        <f>'Calibration 2.0'!N59</f>
        <v>-9218.6495176848875</v>
      </c>
      <c r="O36" s="19">
        <f>'Calibration 2.0'!O59</f>
        <v>-4733.8129496402871</v>
      </c>
      <c r="P36" s="19">
        <f>'Calibration 2.0'!P59</f>
        <v>-4427.536231884058</v>
      </c>
      <c r="Q36" s="19">
        <f>'Calibration 2.0'!Q59</f>
        <v>-5407.0796460176989</v>
      </c>
      <c r="R36" s="19">
        <f>'Calibration 2.0'!R59</f>
        <v>-3156.7164179104466</v>
      </c>
      <c r="S36" s="19">
        <f>'Calibration 2.0'!S59</f>
        <v>-5259.3250444049736</v>
      </c>
      <c r="U36" s="20">
        <v>11</v>
      </c>
      <c r="V36" s="19">
        <f>'Calibration 2.0'!V59</f>
        <v>-309.33289743104422</v>
      </c>
      <c r="W36" s="19">
        <f>'Calibration 2.0'!W59</f>
        <v>-218.20074656262307</v>
      </c>
      <c r="X36" s="19">
        <f>'Calibration 2.0'!X59</f>
        <v>-258.95082914845187</v>
      </c>
      <c r="Y36" s="19">
        <f>'Calibration 2.0'!Y59</f>
        <v>-132.97227386630018</v>
      </c>
      <c r="Z36" s="19">
        <f>'Calibration 2.0'!Z59</f>
        <v>-124.36899527764207</v>
      </c>
      <c r="AA36" s="19">
        <f>'Calibration 2.0'!AA59</f>
        <v>-151.88425971959828</v>
      </c>
      <c r="AB36" s="19">
        <f>'Calibration 2.0'!AB59</f>
        <v>-88.671809491866469</v>
      </c>
      <c r="AC36" s="19">
        <f>'Calibration 2.0'!AC59</f>
        <v>-147.73384956193746</v>
      </c>
    </row>
    <row r="37" spans="1:29" customFormat="1" x14ac:dyDescent="0.25">
      <c r="A37" s="20">
        <v>12</v>
      </c>
      <c r="B37" s="31">
        <f>'Calibration 2.0'!B60</f>
        <v>-0.47000000000000008</v>
      </c>
      <c r="C37" s="31">
        <f>'Calibration 2.0'!C60</f>
        <v>-0.46</v>
      </c>
      <c r="D37" s="31">
        <f>'Calibration 2.0'!D60</f>
        <v>-1.6600000000000001</v>
      </c>
      <c r="E37" s="31">
        <f>'Calibration 2.0'!E60</f>
        <v>-0.39</v>
      </c>
      <c r="F37" s="31">
        <f>'Calibration 2.0'!F60</f>
        <v>-1.7000000000000002</v>
      </c>
      <c r="G37" s="31">
        <f>'Calibration 2.0'!G60</f>
        <v>-1.2</v>
      </c>
      <c r="H37" s="31">
        <f>'Calibration 2.0'!H60</f>
        <v>-1.84</v>
      </c>
      <c r="I37" s="31">
        <f>'Calibration 2.0'!I60</f>
        <v>-1.3599999999999999</v>
      </c>
      <c r="K37" s="20">
        <v>12</v>
      </c>
      <c r="L37" s="19">
        <f>'Calibration 2.0'!L60</f>
        <v>-4038.3912248628894</v>
      </c>
      <c r="M37" s="19">
        <f>'Calibration 2.0'!M60</f>
        <v>-3959.7069597069599</v>
      </c>
      <c r="N37" s="19">
        <f>'Calibration 2.0'!N60</f>
        <v>-11714.714714714715</v>
      </c>
      <c r="O37" s="19">
        <f>'Calibration 2.0'!O60</f>
        <v>-3400.7421150278296</v>
      </c>
      <c r="P37" s="19">
        <f>'Calibration 2.0'!P60</f>
        <v>-11925.37313432836</v>
      </c>
      <c r="Q37" s="19">
        <f>'Calibration 2.0'!Q60</f>
        <v>-9096.7741935483864</v>
      </c>
      <c r="R37" s="19">
        <f>'Calibration 2.0'!R60</f>
        <v>-12643.274853801169</v>
      </c>
      <c r="S37" s="19">
        <f>'Calibration 2.0'!S60</f>
        <v>-10050.314465408805</v>
      </c>
      <c r="U37" s="20">
        <v>12</v>
      </c>
      <c r="V37" s="19">
        <f>'Calibration 2.0'!V60</f>
        <v>-113.43795575457554</v>
      </c>
      <c r="W37" s="19">
        <f>'Calibration 2.0'!W60</f>
        <v>-111.22772358727416</v>
      </c>
      <c r="X37" s="19">
        <f>'Calibration 2.0'!X60</f>
        <v>-329.06502007625602</v>
      </c>
      <c r="Y37" s="19">
        <f>'Calibration 2.0'!Y60</f>
        <v>-95.526463905276103</v>
      </c>
      <c r="Z37" s="19">
        <f>'Calibration 2.0'!Z60</f>
        <v>-334.98239141371795</v>
      </c>
      <c r="AA37" s="19">
        <f>'Calibration 2.0'!AA60</f>
        <v>-255.5273649873142</v>
      </c>
      <c r="AB37" s="19">
        <f>'Calibration 2.0'!AB60</f>
        <v>-355.14817005059462</v>
      </c>
      <c r="AC37" s="19">
        <f>'Calibration 2.0'!AC60</f>
        <v>-282.31220408451696</v>
      </c>
    </row>
    <row r="38" spans="1:29" customFormat="1" ht="15.75" thickBot="1" x14ac:dyDescent="0.3">
      <c r="A38" s="21">
        <v>13</v>
      </c>
      <c r="B38" s="31">
        <f>'Calibration 2.0'!B61</f>
        <v>-0.92000000000000015</v>
      </c>
      <c r="C38" s="31">
        <f>'Calibration 2.0'!C61</f>
        <v>-1.06</v>
      </c>
      <c r="D38" s="31">
        <f>'Calibration 2.0'!D61</f>
        <v>-2.86</v>
      </c>
      <c r="E38" s="31">
        <f>'Calibration 2.0'!E61</f>
        <v>-0.49</v>
      </c>
      <c r="F38" s="31">
        <f>'Calibration 2.0'!F61</f>
        <v>-0.48999999999999988</v>
      </c>
      <c r="G38" s="31">
        <f>'Calibration 2.0'!G61</f>
        <v>-0.85</v>
      </c>
      <c r="H38" s="31">
        <f>'Calibration 2.0'!H61</f>
        <v>-0.77</v>
      </c>
      <c r="I38" s="31">
        <f>'Calibration 2.0'!I61</f>
        <v>-0.56000000000000005</v>
      </c>
      <c r="K38" s="21">
        <v>13</v>
      </c>
      <c r="L38" s="19">
        <f>'Calibration 2.0'!L61</f>
        <v>-7304.0540540540551</v>
      </c>
      <c r="M38" s="19">
        <f>'Calibration 2.0'!M61</f>
        <v>-8221.1221122112202</v>
      </c>
      <c r="N38" s="19">
        <f>'Calibration 2.0'!N61</f>
        <v>-17101.78117048346</v>
      </c>
      <c r="O38" s="19">
        <f>'Calibration 2.0'!O61</f>
        <v>-4194.8998178506372</v>
      </c>
      <c r="P38" s="19">
        <f>'Calibration 2.0'!P61</f>
        <v>-4194.8998178506363</v>
      </c>
      <c r="Q38" s="19">
        <f>'Calibration 2.0'!Q61</f>
        <v>-6829.0598290598291</v>
      </c>
      <c r="R38" s="19">
        <f>'Calibration 2.0'!R61</f>
        <v>-6272.0970537261701</v>
      </c>
      <c r="S38" s="19">
        <f>'Calibration 2.0'!S61</f>
        <v>-4733.812949640288</v>
      </c>
      <c r="U38" s="21">
        <v>13</v>
      </c>
      <c r="V38" s="19">
        <f>'Calibration 2.0'!V61</f>
        <v>-205.17005769814762</v>
      </c>
      <c r="W38" s="19">
        <f>'Calibration 2.0'!W61</f>
        <v>-230.93039641042753</v>
      </c>
      <c r="X38" s="19">
        <f>'Calibration 2.0'!X61</f>
        <v>-480.38711153043425</v>
      </c>
      <c r="Y38" s="19">
        <f>'Calibration 2.0'!Y61</f>
        <v>-117.83426454636621</v>
      </c>
      <c r="Z38" s="19">
        <f>'Calibration 2.0'!Z61</f>
        <v>-117.83426454636619</v>
      </c>
      <c r="AA38" s="19">
        <f>'Calibration 2.0'!AA61</f>
        <v>-191.82752328819743</v>
      </c>
      <c r="AB38" s="19">
        <f>'Calibration 2.0'!AB61</f>
        <v>-176.18250150916208</v>
      </c>
      <c r="AC38" s="19">
        <f>'Calibration 2.0'!AC61</f>
        <v>-132.97227386630021</v>
      </c>
    </row>
    <row r="39" spans="1:29" ht="15.75" thickBot="1" x14ac:dyDescent="0.3"/>
    <row r="40" spans="1:29" ht="15" customHeight="1" thickBot="1" x14ac:dyDescent="0.3">
      <c r="A40" s="5" t="s">
        <v>2</v>
      </c>
      <c r="B40" s="6" t="s">
        <v>22</v>
      </c>
      <c r="C40" s="6"/>
      <c r="D40" s="6"/>
      <c r="E40" s="6"/>
      <c r="F40" s="6"/>
      <c r="G40" s="6"/>
      <c r="H40" s="6"/>
      <c r="I40" s="7"/>
      <c r="K40" s="8"/>
      <c r="L40" s="6" t="s">
        <v>3</v>
      </c>
      <c r="M40" s="6"/>
      <c r="N40" s="6"/>
      <c r="O40" s="6"/>
      <c r="P40" s="6"/>
      <c r="Q40" s="6"/>
      <c r="R40" s="6"/>
      <c r="S40" s="7"/>
    </row>
    <row r="41" spans="1:29" ht="15.75" thickBot="1" x14ac:dyDescent="0.3">
      <c r="A41" s="9"/>
      <c r="B41" s="10" t="s">
        <v>5</v>
      </c>
      <c r="C41" s="11">
        <v>43543</v>
      </c>
      <c r="D41" s="11"/>
      <c r="E41" s="12"/>
      <c r="F41" s="12"/>
      <c r="G41" s="12"/>
      <c r="H41" s="12"/>
      <c r="I41" s="13"/>
      <c r="K41" s="9"/>
      <c r="L41" s="12"/>
      <c r="M41" s="12"/>
      <c r="N41" s="12"/>
      <c r="O41" s="12"/>
      <c r="P41" s="12"/>
      <c r="Q41" s="12"/>
      <c r="R41" s="12"/>
      <c r="S41" s="13"/>
    </row>
    <row r="42" spans="1:29" ht="15.75" thickBot="1" x14ac:dyDescent="0.3">
      <c r="A42" s="14"/>
      <c r="B42" s="15" t="s">
        <v>6</v>
      </c>
      <c r="C42" s="16" t="s">
        <v>7</v>
      </c>
      <c r="D42" s="16" t="s">
        <v>8</v>
      </c>
      <c r="E42" s="16" t="s">
        <v>9</v>
      </c>
      <c r="F42" s="16" t="s">
        <v>10</v>
      </c>
      <c r="G42" s="16" t="s">
        <v>11</v>
      </c>
      <c r="H42" s="16" t="s">
        <v>12</v>
      </c>
      <c r="I42" s="17" t="s">
        <v>13</v>
      </c>
      <c r="K42" s="14"/>
      <c r="L42" s="15" t="s">
        <v>6</v>
      </c>
      <c r="M42" s="16" t="s">
        <v>7</v>
      </c>
      <c r="N42" s="16" t="s">
        <v>8</v>
      </c>
      <c r="O42" s="16" t="s">
        <v>9</v>
      </c>
      <c r="P42" s="16" t="s">
        <v>10</v>
      </c>
      <c r="Q42" s="16" t="s">
        <v>11</v>
      </c>
      <c r="R42" s="16" t="s">
        <v>12</v>
      </c>
      <c r="S42" s="17" t="s">
        <v>13</v>
      </c>
    </row>
    <row r="43" spans="1:29" x14ac:dyDescent="0.25">
      <c r="A43" s="18">
        <v>1</v>
      </c>
      <c r="B43" s="2">
        <v>1.1000000000000001</v>
      </c>
      <c r="C43" s="2">
        <v>0.86</v>
      </c>
      <c r="D43" s="2">
        <v>1.07</v>
      </c>
      <c r="E43" s="2">
        <v>1.3</v>
      </c>
      <c r="F43" s="2">
        <v>1.27</v>
      </c>
      <c r="G43" s="2">
        <v>1.6</v>
      </c>
      <c r="H43" s="2">
        <v>1.48</v>
      </c>
      <c r="I43" s="2">
        <v>1.27</v>
      </c>
      <c r="K43" s="18">
        <v>1</v>
      </c>
      <c r="L43" s="19">
        <f>(B43*$O$2)/($O$3-B43)</f>
        <v>13256.410256410258</v>
      </c>
      <c r="M43" s="19">
        <f t="shared" ref="M43:S55" si="4">(C43*$O$2)/($O$3-C43)</f>
        <v>9763.2850241545893</v>
      </c>
      <c r="N43" s="19">
        <f t="shared" si="4"/>
        <v>12796.437659033079</v>
      </c>
      <c r="O43" s="19">
        <f t="shared" si="4"/>
        <v>16513.513513513513</v>
      </c>
      <c r="P43" s="19">
        <f t="shared" si="4"/>
        <v>16002.680965147452</v>
      </c>
      <c r="Q43" s="19">
        <f t="shared" si="4"/>
        <v>22117.647058823532</v>
      </c>
      <c r="R43" s="19">
        <f t="shared" si="4"/>
        <v>19761.363636363636</v>
      </c>
      <c r="S43" s="19">
        <f t="shared" si="4"/>
        <v>16002.680965147452</v>
      </c>
    </row>
    <row r="44" spans="1:29" x14ac:dyDescent="0.25">
      <c r="A44" s="20">
        <v>2</v>
      </c>
      <c r="B44" s="2">
        <v>0.91</v>
      </c>
      <c r="C44" s="2">
        <v>1.32</v>
      </c>
      <c r="D44" s="2">
        <v>1.5</v>
      </c>
      <c r="E44" s="2">
        <v>1.1200000000000001</v>
      </c>
      <c r="F44" s="2">
        <v>1.37</v>
      </c>
      <c r="G44" s="2">
        <v>1.28</v>
      </c>
      <c r="H44" s="2">
        <v>1.73</v>
      </c>
      <c r="I44" s="2">
        <v>1.07</v>
      </c>
      <c r="K44" s="20">
        <v>2</v>
      </c>
      <c r="L44" s="19">
        <f t="shared" ref="L44:L55" si="5">(B44*$O$2)/($O$3-B44)</f>
        <v>10457.212713936431</v>
      </c>
      <c r="M44" s="19">
        <f t="shared" si="4"/>
        <v>16858.695652173916</v>
      </c>
      <c r="N44" s="19">
        <f t="shared" si="4"/>
        <v>20142.857142857141</v>
      </c>
      <c r="O44" s="19">
        <f t="shared" si="4"/>
        <v>13567.010309278352</v>
      </c>
      <c r="P44" s="19">
        <f t="shared" si="4"/>
        <v>17738.292011019286</v>
      </c>
      <c r="Q44" s="19">
        <f t="shared" si="4"/>
        <v>16172.04301075269</v>
      </c>
      <c r="R44" s="19">
        <f t="shared" si="4"/>
        <v>24865.443425076453</v>
      </c>
      <c r="S44" s="19">
        <f t="shared" si="4"/>
        <v>12796.437659033079</v>
      </c>
    </row>
    <row r="45" spans="1:29" x14ac:dyDescent="0.25">
      <c r="A45" s="20">
        <v>3</v>
      </c>
      <c r="B45" s="2">
        <v>1.34</v>
      </c>
      <c r="C45" s="2">
        <v>0.88</v>
      </c>
      <c r="D45" s="2">
        <v>2.08</v>
      </c>
      <c r="E45" s="2">
        <v>2.08</v>
      </c>
      <c r="F45" s="2">
        <v>2.14</v>
      </c>
      <c r="G45" s="2">
        <v>0.82</v>
      </c>
      <c r="H45" s="2">
        <v>1.61</v>
      </c>
      <c r="I45" s="2">
        <v>1.65</v>
      </c>
      <c r="K45" s="20">
        <v>3</v>
      </c>
      <c r="L45" s="19">
        <f t="shared" si="5"/>
        <v>17207.650273224044</v>
      </c>
      <c r="M45" s="19">
        <f t="shared" si="4"/>
        <v>10038.834951456311</v>
      </c>
      <c r="N45" s="19">
        <f t="shared" si="4"/>
        <v>33479.452054794521</v>
      </c>
      <c r="O45" s="19">
        <f t="shared" si="4"/>
        <v>33479.452054794521</v>
      </c>
      <c r="P45" s="19">
        <f t="shared" si="4"/>
        <v>35167.832167832166</v>
      </c>
      <c r="Q45" s="19">
        <f t="shared" si="4"/>
        <v>9220.0956937799056</v>
      </c>
      <c r="R45" s="19">
        <f t="shared" si="4"/>
        <v>22321.533923303836</v>
      </c>
      <c r="S45" s="19">
        <f t="shared" si="4"/>
        <v>23149.253731343284</v>
      </c>
    </row>
    <row r="46" spans="1:29" x14ac:dyDescent="0.25">
      <c r="A46" s="20">
        <v>4</v>
      </c>
      <c r="B46" s="2">
        <v>1.05</v>
      </c>
      <c r="C46" s="2">
        <v>0.81</v>
      </c>
      <c r="D46" s="2">
        <v>4.78</v>
      </c>
      <c r="E46" s="2">
        <v>2.77</v>
      </c>
      <c r="F46" s="2">
        <v>0.97</v>
      </c>
      <c r="G46" s="2">
        <v>0.82</v>
      </c>
      <c r="H46" s="2">
        <v>1.34</v>
      </c>
      <c r="I46" s="2">
        <v>1.87</v>
      </c>
      <c r="K46" s="20">
        <v>4</v>
      </c>
      <c r="L46" s="19">
        <f t="shared" si="5"/>
        <v>12493.670886075948</v>
      </c>
      <c r="M46" s="19">
        <f t="shared" si="4"/>
        <v>9085.9188544152748</v>
      </c>
      <c r="N46" s="19">
        <f t="shared" si="4"/>
        <v>1021181.8181818193</v>
      </c>
      <c r="O46" s="19">
        <f t="shared" si="4"/>
        <v>58381.16591928251</v>
      </c>
      <c r="P46" s="19">
        <f t="shared" si="4"/>
        <v>11312.655086848634</v>
      </c>
      <c r="Q46" s="19">
        <f t="shared" si="4"/>
        <v>9220.0956937799056</v>
      </c>
      <c r="R46" s="19">
        <f t="shared" si="4"/>
        <v>17207.650273224044</v>
      </c>
      <c r="S46" s="19">
        <f t="shared" si="4"/>
        <v>28079.872204472846</v>
      </c>
    </row>
    <row r="47" spans="1:29" x14ac:dyDescent="0.25">
      <c r="A47" s="20">
        <v>5</v>
      </c>
      <c r="B47" s="2">
        <v>1.33</v>
      </c>
      <c r="C47" s="2">
        <v>0.64</v>
      </c>
      <c r="D47" s="2">
        <v>1.31</v>
      </c>
      <c r="E47" s="2">
        <v>0.56999999999999995</v>
      </c>
      <c r="F47" s="2">
        <v>0.88</v>
      </c>
      <c r="G47" s="2">
        <v>0.65</v>
      </c>
      <c r="H47" s="2">
        <v>1.45</v>
      </c>
      <c r="I47" s="2">
        <v>0.87</v>
      </c>
      <c r="K47" s="20">
        <v>5</v>
      </c>
      <c r="L47" s="19">
        <f t="shared" si="5"/>
        <v>17032.697547683925</v>
      </c>
      <c r="M47" s="19">
        <f t="shared" si="4"/>
        <v>6899.0825688073392</v>
      </c>
      <c r="N47" s="19">
        <f t="shared" si="4"/>
        <v>16685.636856368565</v>
      </c>
      <c r="O47" s="19">
        <f t="shared" si="4"/>
        <v>6047.4040632054175</v>
      </c>
      <c r="P47" s="19">
        <f t="shared" si="4"/>
        <v>10038.834951456311</v>
      </c>
      <c r="Q47" s="19">
        <f t="shared" si="4"/>
        <v>7022.9885057471274</v>
      </c>
      <c r="R47" s="19">
        <f t="shared" si="4"/>
        <v>19197.183098591551</v>
      </c>
      <c r="S47" s="19">
        <f t="shared" si="4"/>
        <v>9900.7263922518159</v>
      </c>
    </row>
    <row r="48" spans="1:29" x14ac:dyDescent="0.25">
      <c r="A48" s="20">
        <v>6</v>
      </c>
      <c r="B48" s="2">
        <v>1.53</v>
      </c>
      <c r="C48" s="2">
        <v>1.04</v>
      </c>
      <c r="D48" s="2">
        <v>1.26</v>
      </c>
      <c r="E48" s="2">
        <v>0.9</v>
      </c>
      <c r="F48" s="2">
        <v>0.63</v>
      </c>
      <c r="G48" s="2">
        <v>0.45</v>
      </c>
      <c r="H48" s="2">
        <v>0.42</v>
      </c>
      <c r="I48" s="2">
        <v>0.82</v>
      </c>
      <c r="K48" s="20">
        <v>6</v>
      </c>
      <c r="L48" s="19">
        <f t="shared" si="5"/>
        <v>20723.34293948127</v>
      </c>
      <c r="M48" s="19">
        <f t="shared" si="4"/>
        <v>12343.434343434343</v>
      </c>
      <c r="N48" s="19">
        <f t="shared" si="4"/>
        <v>15834.224598930481</v>
      </c>
      <c r="O48" s="19">
        <f t="shared" si="4"/>
        <v>10317.073170731708</v>
      </c>
      <c r="P48" s="19">
        <f t="shared" si="4"/>
        <v>6775.7437070938213</v>
      </c>
      <c r="Q48" s="19">
        <f t="shared" si="4"/>
        <v>4648.3516483516487</v>
      </c>
      <c r="R48" s="19">
        <f t="shared" si="4"/>
        <v>4310.0436681222709</v>
      </c>
      <c r="S48" s="19">
        <f t="shared" si="4"/>
        <v>9220.0956937799056</v>
      </c>
    </row>
    <row r="49" spans="1:19" x14ac:dyDescent="0.25">
      <c r="A49" s="20">
        <v>7</v>
      </c>
      <c r="B49" s="2">
        <v>0.76</v>
      </c>
      <c r="C49" s="2">
        <v>1.1399999999999999</v>
      </c>
      <c r="D49" s="2">
        <v>2.16</v>
      </c>
      <c r="E49" s="2">
        <v>1.1299999999999999</v>
      </c>
      <c r="F49" s="2">
        <v>0.97</v>
      </c>
      <c r="G49" s="2">
        <v>0.57999999999999996</v>
      </c>
      <c r="H49" s="2">
        <v>1.37</v>
      </c>
      <c r="I49" s="2">
        <v>1.29</v>
      </c>
      <c r="K49" s="20">
        <v>7</v>
      </c>
      <c r="L49" s="19">
        <f t="shared" si="5"/>
        <v>8424.5283018867922</v>
      </c>
      <c r="M49" s="19">
        <f t="shared" si="4"/>
        <v>13880.829015544039</v>
      </c>
      <c r="N49" s="19">
        <f t="shared" si="4"/>
        <v>35746.478873239437</v>
      </c>
      <c r="O49" s="19">
        <f t="shared" si="4"/>
        <v>13723.514211886302</v>
      </c>
      <c r="P49" s="19">
        <f t="shared" si="4"/>
        <v>11312.655086848634</v>
      </c>
      <c r="Q49" s="19">
        <f t="shared" si="4"/>
        <v>6167.4208144796376</v>
      </c>
      <c r="R49" s="19">
        <f t="shared" si="4"/>
        <v>17738.292011019286</v>
      </c>
      <c r="S49" s="19">
        <f t="shared" si="4"/>
        <v>16342.318059299192</v>
      </c>
    </row>
    <row r="50" spans="1:19" x14ac:dyDescent="0.25">
      <c r="A50" s="20">
        <v>8</v>
      </c>
      <c r="B50" s="2">
        <v>1.06</v>
      </c>
      <c r="C50" s="2">
        <v>1.17</v>
      </c>
      <c r="D50" s="2">
        <v>4.97</v>
      </c>
      <c r="E50" s="2">
        <v>1.43</v>
      </c>
      <c r="F50" s="2">
        <v>1.33</v>
      </c>
      <c r="G50" s="2">
        <v>0.99</v>
      </c>
      <c r="H50" s="2">
        <v>1.1100000000000001</v>
      </c>
      <c r="I50" s="2">
        <v>1.06</v>
      </c>
      <c r="K50" s="20">
        <v>8</v>
      </c>
      <c r="L50" s="19">
        <f t="shared" si="5"/>
        <v>12644.670050761422</v>
      </c>
      <c r="M50" s="19">
        <f t="shared" si="4"/>
        <v>14357.702349869451</v>
      </c>
      <c r="N50" s="19">
        <f t="shared" si="4"/>
        <v>7786333.3333332688</v>
      </c>
      <c r="O50" s="19">
        <f t="shared" si="4"/>
        <v>18826.330532212884</v>
      </c>
      <c r="P50" s="19">
        <f t="shared" si="4"/>
        <v>17032.697547683925</v>
      </c>
      <c r="Q50" s="19">
        <f t="shared" si="4"/>
        <v>11603.491271820449</v>
      </c>
      <c r="R50" s="19">
        <f t="shared" si="4"/>
        <v>13411.311053984578</v>
      </c>
      <c r="S50" s="19">
        <f t="shared" si="4"/>
        <v>12644.670050761422</v>
      </c>
    </row>
    <row r="51" spans="1:19" x14ac:dyDescent="0.25">
      <c r="A51" s="20">
        <v>9</v>
      </c>
      <c r="B51" s="2">
        <v>0.87</v>
      </c>
      <c r="C51" s="2">
        <v>1.77</v>
      </c>
      <c r="D51" s="2">
        <v>0.85</v>
      </c>
      <c r="E51" s="2">
        <v>0.74</v>
      </c>
      <c r="F51" s="2">
        <v>1.94</v>
      </c>
      <c r="G51" s="2">
        <v>1.03</v>
      </c>
      <c r="H51" s="2">
        <v>1.85</v>
      </c>
      <c r="I51" s="2">
        <v>1.02</v>
      </c>
      <c r="K51" s="20">
        <v>9</v>
      </c>
      <c r="L51" s="19">
        <f t="shared" si="5"/>
        <v>9900.7263922518159</v>
      </c>
      <c r="M51" s="19">
        <f t="shared" si="4"/>
        <v>25755.417956656347</v>
      </c>
      <c r="N51" s="19">
        <f t="shared" si="4"/>
        <v>9626.5060240963849</v>
      </c>
      <c r="O51" s="19">
        <f t="shared" si="4"/>
        <v>8164.3192488262912</v>
      </c>
      <c r="P51" s="19">
        <f t="shared" si="4"/>
        <v>29797.385620915033</v>
      </c>
      <c r="Q51" s="19">
        <f t="shared" si="4"/>
        <v>12193.954659949623</v>
      </c>
      <c r="R51" s="19">
        <f t="shared" si="4"/>
        <v>27603.174603174604</v>
      </c>
      <c r="S51" s="19">
        <f t="shared" si="4"/>
        <v>12045.226130653265</v>
      </c>
    </row>
    <row r="52" spans="1:19" x14ac:dyDescent="0.25">
      <c r="A52" s="20">
        <v>10</v>
      </c>
      <c r="B52" s="2">
        <v>1.73</v>
      </c>
      <c r="C52" s="2">
        <v>1.75</v>
      </c>
      <c r="D52" s="2">
        <v>1.59</v>
      </c>
      <c r="E52" s="2">
        <v>1.0900000000000001</v>
      </c>
      <c r="F52" s="2">
        <v>1.33</v>
      </c>
      <c r="G52" s="2">
        <v>1.66</v>
      </c>
      <c r="H52" s="2">
        <v>1.93</v>
      </c>
      <c r="I52" s="2">
        <v>0.93</v>
      </c>
      <c r="K52" s="20">
        <v>10</v>
      </c>
      <c r="L52" s="19">
        <f t="shared" si="5"/>
        <v>24865.443425076453</v>
      </c>
      <c r="M52" s="19">
        <f t="shared" si="4"/>
        <v>25307.692307692309</v>
      </c>
      <c r="N52" s="19">
        <f t="shared" si="4"/>
        <v>21914.956011730203</v>
      </c>
      <c r="O52" s="19">
        <f t="shared" si="4"/>
        <v>13102.301790281332</v>
      </c>
      <c r="P52" s="19">
        <f t="shared" si="4"/>
        <v>17032.697547683925</v>
      </c>
      <c r="Q52" s="19">
        <f t="shared" si="4"/>
        <v>23359.281437125748</v>
      </c>
      <c r="R52" s="19">
        <f t="shared" si="4"/>
        <v>29547.231270358305</v>
      </c>
      <c r="S52" s="19">
        <f t="shared" si="4"/>
        <v>10739.557739557738</v>
      </c>
    </row>
    <row r="53" spans="1:19" x14ac:dyDescent="0.25">
      <c r="A53" s="20">
        <v>11</v>
      </c>
      <c r="B53" s="2">
        <v>1.93</v>
      </c>
      <c r="C53" s="2">
        <v>1.82</v>
      </c>
      <c r="D53" s="2">
        <v>1.25</v>
      </c>
      <c r="E53" s="2">
        <v>0.96</v>
      </c>
      <c r="F53" s="2">
        <v>0.7</v>
      </c>
      <c r="G53" s="2">
        <v>1.1000000000000001</v>
      </c>
      <c r="H53" s="2">
        <v>1.25</v>
      </c>
      <c r="I53" s="2">
        <v>1.22</v>
      </c>
      <c r="K53" s="20">
        <v>11</v>
      </c>
      <c r="L53" s="19">
        <f t="shared" si="5"/>
        <v>29547.231270358305</v>
      </c>
      <c r="M53" s="19">
        <f t="shared" si="4"/>
        <v>26899.371069182391</v>
      </c>
      <c r="N53" s="19">
        <f t="shared" si="4"/>
        <v>15666.666666666666</v>
      </c>
      <c r="O53" s="19">
        <f t="shared" si="4"/>
        <v>11168.316831683169</v>
      </c>
      <c r="P53" s="19">
        <f t="shared" si="4"/>
        <v>7651.1627906976746</v>
      </c>
      <c r="Q53" s="19">
        <f t="shared" si="4"/>
        <v>13256.410256410258</v>
      </c>
      <c r="R53" s="19">
        <f t="shared" si="4"/>
        <v>15666.666666666666</v>
      </c>
      <c r="S53" s="19">
        <f t="shared" si="4"/>
        <v>15169.312169312168</v>
      </c>
    </row>
    <row r="54" spans="1:19" x14ac:dyDescent="0.25">
      <c r="A54" s="20">
        <v>12</v>
      </c>
      <c r="B54" s="2">
        <v>1.06</v>
      </c>
      <c r="C54" s="2">
        <v>0.86</v>
      </c>
      <c r="D54" s="2">
        <v>1.39</v>
      </c>
      <c r="E54" s="2">
        <v>0.62</v>
      </c>
      <c r="F54" s="2">
        <v>0.89</v>
      </c>
      <c r="G54" s="2">
        <v>0.83</v>
      </c>
      <c r="H54" s="2">
        <v>1.96</v>
      </c>
      <c r="I54" s="2">
        <v>1.76</v>
      </c>
      <c r="K54" s="20">
        <v>12</v>
      </c>
      <c r="L54" s="19">
        <f t="shared" si="5"/>
        <v>12644.670050761422</v>
      </c>
      <c r="M54" s="19">
        <f t="shared" si="4"/>
        <v>9763.2850241545893</v>
      </c>
      <c r="N54" s="19">
        <f t="shared" si="4"/>
        <v>18096.952908587253</v>
      </c>
      <c r="O54" s="19">
        <f t="shared" si="4"/>
        <v>6652.9680365296808</v>
      </c>
      <c r="P54" s="19">
        <f t="shared" si="4"/>
        <v>10177.615571776156</v>
      </c>
      <c r="Q54" s="19">
        <f t="shared" si="4"/>
        <v>9354.9160671462832</v>
      </c>
      <c r="R54" s="19">
        <f t="shared" si="4"/>
        <v>30302.631578947367</v>
      </c>
      <c r="S54" s="19">
        <f t="shared" si="4"/>
        <v>25530.864197530864</v>
      </c>
    </row>
    <row r="55" spans="1:19" ht="15.75" thickBot="1" x14ac:dyDescent="0.3">
      <c r="A55" s="21">
        <v>13</v>
      </c>
      <c r="B55" s="2">
        <v>1.36</v>
      </c>
      <c r="C55" s="2">
        <v>1.73</v>
      </c>
      <c r="D55" s="2">
        <v>2.57</v>
      </c>
      <c r="E55" s="2">
        <v>0.82</v>
      </c>
      <c r="F55" s="2">
        <v>1.35</v>
      </c>
      <c r="G55" s="2">
        <v>1.05</v>
      </c>
      <c r="H55" s="2">
        <v>0.9</v>
      </c>
      <c r="I55" s="2">
        <v>1.1200000000000001</v>
      </c>
      <c r="K55" s="21">
        <v>13</v>
      </c>
      <c r="L55" s="19">
        <f t="shared" si="5"/>
        <v>17560.439560439565</v>
      </c>
      <c r="M55" s="19">
        <f t="shared" si="4"/>
        <v>24865.443425076453</v>
      </c>
      <c r="N55" s="19">
        <f t="shared" si="4"/>
        <v>49707.81893004114</v>
      </c>
      <c r="O55" s="19">
        <f t="shared" si="4"/>
        <v>9220.0956937799056</v>
      </c>
      <c r="P55" s="19">
        <f t="shared" si="4"/>
        <v>17383.561643835619</v>
      </c>
      <c r="Q55" s="19">
        <f t="shared" si="4"/>
        <v>12493.670886075948</v>
      </c>
      <c r="R55" s="19">
        <f t="shared" si="4"/>
        <v>10317.073170731708</v>
      </c>
      <c r="S55" s="19">
        <f t="shared" si="4"/>
        <v>13567.010309278352</v>
      </c>
    </row>
    <row r="59" spans="1:19" ht="45.75" thickBot="1" x14ac:dyDescent="0.3">
      <c r="A59" s="2" t="s">
        <v>21</v>
      </c>
    </row>
    <row r="60" spans="1:19" ht="15.75" thickBot="1" x14ac:dyDescent="0.3">
      <c r="A60" s="5"/>
      <c r="B60" s="6" t="s">
        <v>25</v>
      </c>
      <c r="C60" s="6"/>
      <c r="D60" s="6"/>
      <c r="E60" s="6"/>
      <c r="F60" s="6"/>
      <c r="G60" s="6"/>
      <c r="H60" s="6"/>
      <c r="I60" s="7"/>
      <c r="K60" s="5"/>
      <c r="L60" s="6" t="s">
        <v>26</v>
      </c>
      <c r="M60" s="6"/>
      <c r="N60" s="6"/>
      <c r="O60" s="6"/>
      <c r="P60" s="6"/>
      <c r="Q60" s="6"/>
      <c r="R60" s="6"/>
      <c r="S60" s="7"/>
    </row>
    <row r="61" spans="1:19" ht="15.75" thickBot="1" x14ac:dyDescent="0.3">
      <c r="A61" s="9"/>
      <c r="B61" s="10" t="s">
        <v>5</v>
      </c>
      <c r="C61" s="11">
        <v>43543</v>
      </c>
      <c r="D61" s="11"/>
      <c r="E61" s="12"/>
      <c r="F61" s="12"/>
      <c r="G61" s="12"/>
      <c r="H61" s="12"/>
      <c r="I61" s="13"/>
      <c r="K61" s="9"/>
      <c r="L61" s="10" t="s">
        <v>5</v>
      </c>
      <c r="M61" s="11">
        <v>43543</v>
      </c>
      <c r="N61" s="11"/>
      <c r="O61" s="12"/>
      <c r="P61" s="12"/>
      <c r="Q61" s="12"/>
      <c r="R61" s="12"/>
      <c r="S61" s="13"/>
    </row>
    <row r="62" spans="1:19" ht="15.75" thickBot="1" x14ac:dyDescent="0.3">
      <c r="A62" s="14"/>
      <c r="B62" s="15" t="s">
        <v>6</v>
      </c>
      <c r="C62" s="16" t="s">
        <v>7</v>
      </c>
      <c r="D62" s="16" t="s">
        <v>8</v>
      </c>
      <c r="E62" s="16" t="s">
        <v>9</v>
      </c>
      <c r="F62" s="16" t="s">
        <v>10</v>
      </c>
      <c r="G62" s="16" t="s">
        <v>11</v>
      </c>
      <c r="H62" s="16" t="s">
        <v>12</v>
      </c>
      <c r="I62" s="17" t="s">
        <v>13</v>
      </c>
      <c r="K62" s="14"/>
      <c r="L62" s="15" t="s">
        <v>6</v>
      </c>
      <c r="M62" s="16" t="s">
        <v>7</v>
      </c>
      <c r="N62" s="16" t="s">
        <v>8</v>
      </c>
      <c r="O62" s="16" t="s">
        <v>9</v>
      </c>
      <c r="P62" s="16" t="s">
        <v>10</v>
      </c>
      <c r="Q62" s="16" t="s">
        <v>11</v>
      </c>
      <c r="R62" s="16" t="s">
        <v>12</v>
      </c>
      <c r="S62" s="17" t="s">
        <v>13</v>
      </c>
    </row>
    <row r="63" spans="1:19" x14ac:dyDescent="0.25">
      <c r="A63" s="18">
        <v>1</v>
      </c>
      <c r="B63" s="12">
        <f>L43</f>
        <v>13256.410256410258</v>
      </c>
      <c r="C63" s="12">
        <f t="shared" ref="C63:I75" si="6">M43</f>
        <v>9763.2850241545893</v>
      </c>
      <c r="D63" s="12">
        <f t="shared" si="6"/>
        <v>12796.437659033079</v>
      </c>
      <c r="E63" s="12">
        <f t="shared" si="6"/>
        <v>16513.513513513513</v>
      </c>
      <c r="F63" s="12">
        <f t="shared" si="6"/>
        <v>16002.680965147452</v>
      </c>
      <c r="G63" s="12">
        <f t="shared" si="6"/>
        <v>22117.647058823532</v>
      </c>
      <c r="H63" s="12">
        <f t="shared" si="6"/>
        <v>19761.363636363636</v>
      </c>
      <c r="I63" s="12">
        <f t="shared" si="6"/>
        <v>16002.680965147452</v>
      </c>
      <c r="K63" s="18">
        <v>1</v>
      </c>
      <c r="L63" s="12">
        <f>IF(((B63-V9)/V26)&lt;0,0,(B63-V9)/V26)</f>
        <v>1.1839574307440728</v>
      </c>
      <c r="M63" s="12">
        <f t="shared" ref="M63:S75" si="7">IF(((C63-W9)/W26)&lt;0,0,(C63-W9)/W26)</f>
        <v>0</v>
      </c>
      <c r="N63" s="12">
        <f t="shared" si="7"/>
        <v>4.3737184092893591</v>
      </c>
      <c r="O63" s="12">
        <f t="shared" si="7"/>
        <v>4.8805722001598504</v>
      </c>
      <c r="P63" s="12">
        <f t="shared" si="7"/>
        <v>56.498262017356062</v>
      </c>
      <c r="Q63" s="12">
        <f t="shared" si="7"/>
        <v>7.722139306221095</v>
      </c>
      <c r="R63" s="12">
        <f t="shared" si="7"/>
        <v>0</v>
      </c>
      <c r="S63" s="12">
        <f>IF(((I63-AC9)/AC26)&lt;0,0,(I63-AC9)/AC26)</f>
        <v>1.8618332939876072</v>
      </c>
    </row>
    <row r="64" spans="1:19" x14ac:dyDescent="0.25">
      <c r="A64" s="20">
        <v>2</v>
      </c>
      <c r="B64" s="12">
        <f t="shared" ref="B64:B75" si="8">L44</f>
        <v>10457.212713936431</v>
      </c>
      <c r="C64" s="12">
        <f t="shared" si="6"/>
        <v>16858.695652173916</v>
      </c>
      <c r="D64" s="12">
        <f t="shared" si="6"/>
        <v>20142.857142857141</v>
      </c>
      <c r="E64" s="12">
        <f t="shared" si="6"/>
        <v>13567.010309278352</v>
      </c>
      <c r="F64" s="12">
        <f t="shared" si="6"/>
        <v>17738.292011019286</v>
      </c>
      <c r="G64" s="12">
        <f t="shared" si="6"/>
        <v>16172.04301075269</v>
      </c>
      <c r="H64" s="12">
        <f t="shared" si="6"/>
        <v>24865.443425076453</v>
      </c>
      <c r="I64" s="12">
        <f t="shared" si="6"/>
        <v>12796.437659033079</v>
      </c>
      <c r="K64" s="20">
        <v>2</v>
      </c>
      <c r="L64" s="12">
        <f t="shared" ref="L64:L75" si="9">IF(((B64-V10)/V27)&lt;0,0,(B64-V10)/V27)</f>
        <v>2.7578104384444373</v>
      </c>
      <c r="M64" s="12">
        <f t="shared" si="7"/>
        <v>0</v>
      </c>
      <c r="N64" s="12">
        <f t="shared" si="7"/>
        <v>5.5900976932126305</v>
      </c>
      <c r="O64" s="12">
        <f t="shared" si="7"/>
        <v>7.2096945298261801</v>
      </c>
      <c r="P64" s="12">
        <f t="shared" si="7"/>
        <v>24.625052409663798</v>
      </c>
      <c r="Q64" s="12">
        <f t="shared" si="7"/>
        <v>0</v>
      </c>
      <c r="R64" s="12">
        <f t="shared" si="7"/>
        <v>27.613306868385639</v>
      </c>
      <c r="S64" s="12">
        <f t="shared" si="7"/>
        <v>15.331610680447849</v>
      </c>
    </row>
    <row r="65" spans="1:19" x14ac:dyDescent="0.25">
      <c r="A65" s="20">
        <v>3</v>
      </c>
      <c r="B65" s="12">
        <f t="shared" si="8"/>
        <v>17207.650273224044</v>
      </c>
      <c r="C65" s="12">
        <f t="shared" si="6"/>
        <v>10038.834951456311</v>
      </c>
      <c r="D65" s="12">
        <f t="shared" si="6"/>
        <v>33479.452054794521</v>
      </c>
      <c r="E65" s="12">
        <f t="shared" si="6"/>
        <v>33479.452054794521</v>
      </c>
      <c r="F65" s="12">
        <f t="shared" si="6"/>
        <v>35167.832167832166</v>
      </c>
      <c r="G65" s="12">
        <f t="shared" si="6"/>
        <v>9220.0956937799056</v>
      </c>
      <c r="H65" s="12">
        <f t="shared" si="6"/>
        <v>22321.533923303836</v>
      </c>
      <c r="I65" s="12">
        <f t="shared" si="6"/>
        <v>23149.253731343284</v>
      </c>
      <c r="K65" s="20">
        <v>3</v>
      </c>
      <c r="L65" s="12">
        <f t="shared" si="9"/>
        <v>0</v>
      </c>
      <c r="M65" s="12">
        <f t="shared" si="7"/>
        <v>3.6817789102198017</v>
      </c>
      <c r="N65" s="12">
        <f t="shared" si="7"/>
        <v>0</v>
      </c>
      <c r="O65" s="12">
        <f t="shared" si="7"/>
        <v>0.79790989973168003</v>
      </c>
      <c r="P65" s="12">
        <f t="shared" si="7"/>
        <v>15.231110353061593</v>
      </c>
      <c r="Q65" s="12">
        <f t="shared" si="7"/>
        <v>0</v>
      </c>
      <c r="R65" s="12">
        <f t="shared" si="7"/>
        <v>4.0075079783853109</v>
      </c>
      <c r="S65" s="12">
        <f t="shared" si="7"/>
        <v>0</v>
      </c>
    </row>
    <row r="66" spans="1:19" x14ac:dyDescent="0.25">
      <c r="A66" s="20">
        <v>4</v>
      </c>
      <c r="B66" s="12">
        <f t="shared" si="8"/>
        <v>12493.670886075948</v>
      </c>
      <c r="C66" s="12">
        <f t="shared" si="6"/>
        <v>9085.9188544152748</v>
      </c>
      <c r="D66" s="12">
        <f t="shared" si="6"/>
        <v>1021181.8181818193</v>
      </c>
      <c r="E66" s="12">
        <f>O46</f>
        <v>58381.16591928251</v>
      </c>
      <c r="F66" s="12">
        <f t="shared" si="6"/>
        <v>11312.655086848634</v>
      </c>
      <c r="G66" s="12">
        <f t="shared" si="6"/>
        <v>9220.0956937799056</v>
      </c>
      <c r="H66" s="12">
        <f t="shared" si="6"/>
        <v>17207.650273224044</v>
      </c>
      <c r="I66" s="12">
        <f t="shared" si="6"/>
        <v>28079.872204472846</v>
      </c>
      <c r="K66" s="20">
        <v>4</v>
      </c>
      <c r="L66" s="12">
        <f t="shared" si="9"/>
        <v>0</v>
      </c>
      <c r="M66" s="12">
        <f t="shared" si="7"/>
        <v>2.4638352420378675</v>
      </c>
      <c r="N66" s="12">
        <f t="shared" si="7"/>
        <v>16982.01798201838</v>
      </c>
      <c r="O66" s="12">
        <f t="shared" si="7"/>
        <v>0</v>
      </c>
      <c r="P66" s="12">
        <f t="shared" si="7"/>
        <v>9.0867227792416578</v>
      </c>
      <c r="Q66" s="12">
        <f t="shared" si="7"/>
        <v>30.916856075996851</v>
      </c>
      <c r="R66" s="12">
        <f t="shared" si="7"/>
        <v>0</v>
      </c>
      <c r="S66" s="12">
        <f t="shared" si="7"/>
        <v>0</v>
      </c>
    </row>
    <row r="67" spans="1:19" x14ac:dyDescent="0.25">
      <c r="A67" s="20">
        <v>5</v>
      </c>
      <c r="B67" s="12">
        <f t="shared" si="8"/>
        <v>17032.697547683925</v>
      </c>
      <c r="C67" s="12">
        <f t="shared" si="6"/>
        <v>6899.0825688073392</v>
      </c>
      <c r="D67" s="12">
        <f t="shared" si="6"/>
        <v>16685.636856368565</v>
      </c>
      <c r="E67" s="12">
        <f t="shared" si="6"/>
        <v>6047.4040632054175</v>
      </c>
      <c r="F67" s="12">
        <f t="shared" si="6"/>
        <v>10038.834951456311</v>
      </c>
      <c r="G67" s="12">
        <f t="shared" si="6"/>
        <v>7022.9885057471274</v>
      </c>
      <c r="H67" s="12">
        <f t="shared" si="6"/>
        <v>19197.183098591551</v>
      </c>
      <c r="I67" s="12">
        <f t="shared" si="6"/>
        <v>9900.7263922518159</v>
      </c>
      <c r="K67" s="20">
        <v>5</v>
      </c>
      <c r="L67" s="12">
        <f t="shared" si="9"/>
        <v>0</v>
      </c>
      <c r="M67" s="12">
        <f t="shared" si="7"/>
        <v>0</v>
      </c>
      <c r="N67" s="12">
        <f t="shared" si="7"/>
        <v>272.51770460478207</v>
      </c>
      <c r="O67" s="12">
        <f t="shared" si="7"/>
        <v>52.533186436821531</v>
      </c>
      <c r="P67" s="12">
        <f t="shared" si="7"/>
        <v>20.050849758161942</v>
      </c>
      <c r="Q67" s="12">
        <f t="shared" si="7"/>
        <v>59.428958194058779</v>
      </c>
      <c r="R67" s="12">
        <f t="shared" si="7"/>
        <v>2.1287861083575708</v>
      </c>
      <c r="S67" s="12">
        <f t="shared" si="7"/>
        <v>0</v>
      </c>
    </row>
    <row r="68" spans="1:19" x14ac:dyDescent="0.25">
      <c r="A68" s="20">
        <v>6</v>
      </c>
      <c r="B68" s="12">
        <f t="shared" si="8"/>
        <v>20723.34293948127</v>
      </c>
      <c r="C68" s="12">
        <f t="shared" si="6"/>
        <v>12343.434343434343</v>
      </c>
      <c r="D68" s="12">
        <f t="shared" si="6"/>
        <v>15834.224598930481</v>
      </c>
      <c r="E68" s="12">
        <f t="shared" si="6"/>
        <v>10317.073170731708</v>
      </c>
      <c r="F68" s="12">
        <f t="shared" si="6"/>
        <v>6775.7437070938213</v>
      </c>
      <c r="G68" s="12">
        <f t="shared" si="6"/>
        <v>4648.3516483516487</v>
      </c>
      <c r="H68" s="12">
        <f t="shared" si="6"/>
        <v>4310.0436681222709</v>
      </c>
      <c r="I68" s="12">
        <f t="shared" si="6"/>
        <v>9220.0956937799056</v>
      </c>
      <c r="K68" s="20">
        <v>6</v>
      </c>
      <c r="L68" s="12">
        <f t="shared" si="9"/>
        <v>7.2030368894444647</v>
      </c>
      <c r="M68" s="12">
        <f t="shared" si="7"/>
        <v>0.85273248679462421</v>
      </c>
      <c r="N68" s="12">
        <f t="shared" si="7"/>
        <v>23.796791443850278</v>
      </c>
      <c r="O68" s="12">
        <f t="shared" si="7"/>
        <v>49.489109705911879</v>
      </c>
      <c r="P68" s="12">
        <f t="shared" si="7"/>
        <v>31.691909129663159</v>
      </c>
      <c r="Q68" s="12">
        <f t="shared" si="7"/>
        <v>48.139845875694917</v>
      </c>
      <c r="R68" s="12">
        <f t="shared" si="7"/>
        <v>0</v>
      </c>
      <c r="S68" s="12">
        <f t="shared" si="7"/>
        <v>0</v>
      </c>
    </row>
    <row r="69" spans="1:19" x14ac:dyDescent="0.25">
      <c r="A69" s="20">
        <v>7</v>
      </c>
      <c r="B69" s="12">
        <f t="shared" si="8"/>
        <v>8424.5283018867922</v>
      </c>
      <c r="C69" s="12">
        <f t="shared" si="6"/>
        <v>13880.829015544039</v>
      </c>
      <c r="D69" s="12">
        <f t="shared" si="6"/>
        <v>35746.478873239437</v>
      </c>
      <c r="E69" s="12">
        <f t="shared" si="6"/>
        <v>13723.514211886302</v>
      </c>
      <c r="F69" s="12">
        <f t="shared" si="6"/>
        <v>11312.655086848634</v>
      </c>
      <c r="G69" s="12">
        <f t="shared" si="6"/>
        <v>6167.4208144796376</v>
      </c>
      <c r="H69" s="12">
        <f t="shared" si="6"/>
        <v>17738.292011019286</v>
      </c>
      <c r="I69" s="12">
        <f t="shared" si="6"/>
        <v>16342.318059299192</v>
      </c>
      <c r="K69" s="20">
        <v>7</v>
      </c>
      <c r="L69" s="12">
        <f t="shared" si="9"/>
        <v>1.8103871254523876</v>
      </c>
      <c r="M69" s="12">
        <f t="shared" si="7"/>
        <v>4.2038251760912662</v>
      </c>
      <c r="N69" s="12">
        <f t="shared" si="7"/>
        <v>67.048804454634791</v>
      </c>
      <c r="O69" s="12">
        <f t="shared" si="7"/>
        <v>10.877674994646593</v>
      </c>
      <c r="P69" s="12">
        <f t="shared" si="7"/>
        <v>0</v>
      </c>
      <c r="Q69" s="12">
        <f t="shared" si="7"/>
        <v>42.384690007937202</v>
      </c>
      <c r="R69" s="12">
        <f t="shared" si="7"/>
        <v>21.004703166628119</v>
      </c>
      <c r="S69" s="12">
        <f t="shared" si="7"/>
        <v>0</v>
      </c>
    </row>
    <row r="70" spans="1:19" x14ac:dyDescent="0.25">
      <c r="A70" s="20">
        <v>8</v>
      </c>
      <c r="B70" s="12">
        <f t="shared" si="8"/>
        <v>12644.670050761422</v>
      </c>
      <c r="C70" s="12">
        <f t="shared" si="6"/>
        <v>14357.702349869451</v>
      </c>
      <c r="D70" s="12">
        <f t="shared" si="6"/>
        <v>7786333.3333332688</v>
      </c>
      <c r="E70" s="12">
        <f t="shared" si="6"/>
        <v>18826.330532212884</v>
      </c>
      <c r="F70" s="12">
        <f t="shared" si="6"/>
        <v>17032.697547683925</v>
      </c>
      <c r="G70" s="12">
        <f t="shared" si="6"/>
        <v>11603.491271820449</v>
      </c>
      <c r="H70" s="12">
        <f t="shared" si="6"/>
        <v>13411.311053984578</v>
      </c>
      <c r="I70" s="12">
        <f t="shared" si="6"/>
        <v>12644.670050761422</v>
      </c>
      <c r="K70" s="20">
        <v>8</v>
      </c>
      <c r="L70" s="12">
        <f t="shared" si="9"/>
        <v>3.3348360158529329</v>
      </c>
      <c r="M70" s="12">
        <f t="shared" si="7"/>
        <v>0</v>
      </c>
      <c r="N70" s="12">
        <f t="shared" si="7"/>
        <v>6337.8787878792982</v>
      </c>
      <c r="O70" s="12">
        <f t="shared" si="7"/>
        <v>6.4836753328651113</v>
      </c>
      <c r="P70" s="12">
        <f t="shared" si="7"/>
        <v>14.644721046705966</v>
      </c>
      <c r="Q70" s="12">
        <f t="shared" si="7"/>
        <v>8.2307020173351884</v>
      </c>
      <c r="R70" s="12">
        <f t="shared" si="7"/>
        <v>61.09358716042518</v>
      </c>
      <c r="S70" s="12">
        <f t="shared" si="7"/>
        <v>0</v>
      </c>
    </row>
    <row r="71" spans="1:19" x14ac:dyDescent="0.25">
      <c r="A71" s="20">
        <v>9</v>
      </c>
      <c r="B71" s="12">
        <f t="shared" si="8"/>
        <v>9900.7263922518159</v>
      </c>
      <c r="C71" s="12">
        <f t="shared" si="6"/>
        <v>25755.417956656347</v>
      </c>
      <c r="D71" s="12">
        <f t="shared" si="6"/>
        <v>9626.5060240963849</v>
      </c>
      <c r="E71" s="12">
        <f t="shared" si="6"/>
        <v>8164.3192488262912</v>
      </c>
      <c r="F71" s="12">
        <f t="shared" si="6"/>
        <v>29797.385620915033</v>
      </c>
      <c r="G71" s="12">
        <f t="shared" si="6"/>
        <v>12193.954659949623</v>
      </c>
      <c r="H71" s="12">
        <f t="shared" si="6"/>
        <v>27603.174603174604</v>
      </c>
      <c r="I71" s="12">
        <f t="shared" si="6"/>
        <v>12045.226130653265</v>
      </c>
      <c r="K71" s="20">
        <v>9</v>
      </c>
      <c r="L71" s="12">
        <f t="shared" si="9"/>
        <v>0</v>
      </c>
      <c r="M71" s="12">
        <f t="shared" si="7"/>
        <v>3.8036891671993631</v>
      </c>
      <c r="N71" s="12">
        <f t="shared" si="7"/>
        <v>9.6180180028532032</v>
      </c>
      <c r="O71" s="12">
        <f t="shared" si="7"/>
        <v>11.906562536658921</v>
      </c>
      <c r="P71" s="12">
        <f t="shared" si="7"/>
        <v>0</v>
      </c>
      <c r="Q71" s="12">
        <f t="shared" si="7"/>
        <v>0</v>
      </c>
      <c r="R71" s="12">
        <f t="shared" si="7"/>
        <v>8.7043631011726674</v>
      </c>
      <c r="S71" s="12">
        <f t="shared" si="7"/>
        <v>1.5949427636658828</v>
      </c>
    </row>
    <row r="72" spans="1:19" x14ac:dyDescent="0.25">
      <c r="A72" s="20">
        <v>10</v>
      </c>
      <c r="B72" s="12">
        <f t="shared" si="8"/>
        <v>24865.443425076453</v>
      </c>
      <c r="C72" s="12">
        <f t="shared" si="6"/>
        <v>25307.692307692309</v>
      </c>
      <c r="D72" s="12">
        <f t="shared" si="6"/>
        <v>21914.956011730203</v>
      </c>
      <c r="E72" s="12">
        <f t="shared" si="6"/>
        <v>13102.301790281332</v>
      </c>
      <c r="F72" s="12">
        <f t="shared" si="6"/>
        <v>17032.697547683925</v>
      </c>
      <c r="G72" s="12">
        <f t="shared" si="6"/>
        <v>23359.281437125748</v>
      </c>
      <c r="H72" s="12">
        <f t="shared" si="6"/>
        <v>29547.231270358305</v>
      </c>
      <c r="I72" s="12">
        <f t="shared" si="6"/>
        <v>10739.557739557738</v>
      </c>
      <c r="K72" s="20">
        <v>10</v>
      </c>
      <c r="L72" s="12">
        <f t="shared" si="9"/>
        <v>0</v>
      </c>
      <c r="M72" s="12">
        <f t="shared" si="7"/>
        <v>0</v>
      </c>
      <c r="N72" s="12">
        <f t="shared" si="7"/>
        <v>0</v>
      </c>
      <c r="O72" s="12">
        <f t="shared" si="7"/>
        <v>0</v>
      </c>
      <c r="P72" s="12">
        <f t="shared" si="7"/>
        <v>0</v>
      </c>
      <c r="Q72" s="12">
        <f t="shared" si="7"/>
        <v>0</v>
      </c>
      <c r="R72" s="12">
        <f t="shared" si="7"/>
        <v>6.0660122022472311</v>
      </c>
      <c r="S72" s="12">
        <f t="shared" si="7"/>
        <v>13.999426902652711</v>
      </c>
    </row>
    <row r="73" spans="1:19" x14ac:dyDescent="0.25">
      <c r="A73" s="20">
        <v>11</v>
      </c>
      <c r="B73" s="12">
        <f t="shared" si="8"/>
        <v>29547.231270358305</v>
      </c>
      <c r="C73" s="12">
        <f t="shared" si="6"/>
        <v>26899.371069182391</v>
      </c>
      <c r="D73" s="12">
        <f t="shared" si="6"/>
        <v>15666.666666666666</v>
      </c>
      <c r="E73" s="12">
        <f t="shared" si="6"/>
        <v>11168.316831683169</v>
      </c>
      <c r="F73" s="12">
        <f t="shared" si="6"/>
        <v>7651.1627906976746</v>
      </c>
      <c r="G73" s="12">
        <f t="shared" si="6"/>
        <v>13256.410256410258</v>
      </c>
      <c r="H73" s="12">
        <f t="shared" si="6"/>
        <v>15666.666666666666</v>
      </c>
      <c r="I73" s="12">
        <f t="shared" si="6"/>
        <v>15169.312169312168</v>
      </c>
      <c r="K73" s="20">
        <v>11</v>
      </c>
      <c r="L73" s="12">
        <f t="shared" si="9"/>
        <v>0</v>
      </c>
      <c r="M73" s="12">
        <f t="shared" si="7"/>
        <v>0</v>
      </c>
      <c r="N73" s="12">
        <f t="shared" si="7"/>
        <v>7.313252867351248</v>
      </c>
      <c r="O73" s="12">
        <f t="shared" si="7"/>
        <v>19.216016286013964</v>
      </c>
      <c r="P73" s="12">
        <f t="shared" si="7"/>
        <v>18.087816794951205</v>
      </c>
      <c r="Q73" s="12">
        <f t="shared" si="7"/>
        <v>0</v>
      </c>
      <c r="R73" s="12">
        <f t="shared" si="7"/>
        <v>0</v>
      </c>
      <c r="S73" s="12">
        <f t="shared" si="7"/>
        <v>0</v>
      </c>
    </row>
    <row r="74" spans="1:19" x14ac:dyDescent="0.25">
      <c r="A74" s="20">
        <v>12</v>
      </c>
      <c r="B74" s="12">
        <f t="shared" si="8"/>
        <v>12644.670050761422</v>
      </c>
      <c r="C74" s="12">
        <f t="shared" si="6"/>
        <v>9763.2850241545893</v>
      </c>
      <c r="D74" s="12">
        <f t="shared" si="6"/>
        <v>18096.952908587253</v>
      </c>
      <c r="E74" s="12">
        <f t="shared" si="6"/>
        <v>6652.9680365296808</v>
      </c>
      <c r="F74" s="12">
        <f t="shared" si="6"/>
        <v>10177.615571776156</v>
      </c>
      <c r="G74" s="12">
        <f t="shared" si="6"/>
        <v>9354.9160671462832</v>
      </c>
      <c r="H74" s="12">
        <f t="shared" si="6"/>
        <v>30302.631578947367</v>
      </c>
      <c r="I74" s="12">
        <f t="shared" si="6"/>
        <v>25530.864197530864</v>
      </c>
      <c r="K74" s="20">
        <v>12</v>
      </c>
      <c r="L74" s="12">
        <f t="shared" si="9"/>
        <v>0</v>
      </c>
      <c r="M74" s="12">
        <f t="shared" si="7"/>
        <v>1.235675456302799</v>
      </c>
      <c r="N74" s="12">
        <f t="shared" si="7"/>
        <v>60.924052708485441</v>
      </c>
      <c r="O74" s="12">
        <f t="shared" si="7"/>
        <v>33.998519603348946</v>
      </c>
      <c r="P74" s="12">
        <f t="shared" si="7"/>
        <v>69.561377195613758</v>
      </c>
      <c r="Q74" s="12">
        <f t="shared" si="7"/>
        <v>43.728465503459304</v>
      </c>
      <c r="R74" s="12">
        <f t="shared" si="7"/>
        <v>24.716316292403253</v>
      </c>
      <c r="S74" s="12">
        <f t="shared" si="7"/>
        <v>0</v>
      </c>
    </row>
    <row r="75" spans="1:19" ht="15.75" thickBot="1" x14ac:dyDescent="0.3">
      <c r="A75" s="21">
        <v>13</v>
      </c>
      <c r="B75" s="12">
        <f t="shared" si="8"/>
        <v>17560.439560439565</v>
      </c>
      <c r="C75" s="12">
        <f t="shared" si="6"/>
        <v>24865.443425076453</v>
      </c>
      <c r="D75" s="12">
        <f t="shared" si="6"/>
        <v>49707.81893004114</v>
      </c>
      <c r="E75" s="12">
        <f t="shared" si="6"/>
        <v>9220.0956937799056</v>
      </c>
      <c r="F75" s="12">
        <f t="shared" si="6"/>
        <v>17383.561643835619</v>
      </c>
      <c r="G75" s="12">
        <f t="shared" si="6"/>
        <v>12493.670886075948</v>
      </c>
      <c r="H75" s="12">
        <f t="shared" si="6"/>
        <v>10317.073170731708</v>
      </c>
      <c r="I75" s="12">
        <f t="shared" si="6"/>
        <v>13567.010309278352</v>
      </c>
      <c r="K75" s="21">
        <v>13</v>
      </c>
      <c r="L75" s="12">
        <f t="shared" si="9"/>
        <v>0</v>
      </c>
      <c r="M75" s="12">
        <f t="shared" si="7"/>
        <v>0</v>
      </c>
      <c r="N75" s="12">
        <f t="shared" si="7"/>
        <v>86.445856249777833</v>
      </c>
      <c r="O75" s="12">
        <f t="shared" si="7"/>
        <v>25.237641849069657</v>
      </c>
      <c r="P75" s="12">
        <f t="shared" si="7"/>
        <v>0</v>
      </c>
      <c r="Q75" s="12">
        <f t="shared" si="7"/>
        <v>16.54087862993299</v>
      </c>
      <c r="R75" s="12">
        <f t="shared" si="7"/>
        <v>15.808769859047452</v>
      </c>
      <c r="S75" s="12">
        <f t="shared" si="7"/>
        <v>0</v>
      </c>
    </row>
  </sheetData>
  <mergeCells count="18">
    <mergeCell ref="C41:D41"/>
    <mergeCell ref="B60:H60"/>
    <mergeCell ref="L60:R60"/>
    <mergeCell ref="C61:D61"/>
    <mergeCell ref="M61:N61"/>
    <mergeCell ref="C7:D7"/>
    <mergeCell ref="B23:H23"/>
    <mergeCell ref="L23:R23"/>
    <mergeCell ref="V23:AB23"/>
    <mergeCell ref="C24:D24"/>
    <mergeCell ref="B40:H40"/>
    <mergeCell ref="L40:R40"/>
    <mergeCell ref="A2:I2"/>
    <mergeCell ref="A4:I4"/>
    <mergeCell ref="A5:D5"/>
    <mergeCell ref="B6:H6"/>
    <mergeCell ref="L6:R6"/>
    <mergeCell ref="V6:AB6"/>
  </mergeCells>
  <conditionalFormatting sqref="V9:AC21">
    <cfRule type="colorScale" priority="5">
      <colorScale>
        <cfvo type="min"/>
        <cfvo type="num" val="100000"/>
        <color rgb="FFFCFCFF"/>
        <color rgb="FF63BE7B"/>
      </colorScale>
    </cfRule>
  </conditionalFormatting>
  <conditionalFormatting sqref="L63:S75">
    <cfRule type="colorScale" priority="4">
      <colorScale>
        <cfvo type="num" val="0"/>
        <cfvo type="num" val="12"/>
        <color rgb="FFFCFCFF"/>
        <color rgb="FF63BE7B"/>
      </colorScale>
    </cfRule>
  </conditionalFormatting>
  <conditionalFormatting sqref="B26:I38">
    <cfRule type="colorScale" priority="3">
      <colorScale>
        <cfvo type="num" val="0"/>
        <cfvo type="num" val="1"/>
        <color rgb="FFFCFCFF"/>
        <color rgb="FFF8696B"/>
      </colorScale>
    </cfRule>
  </conditionalFormatting>
  <conditionalFormatting sqref="V26:AC38">
    <cfRule type="cellIs" dxfId="7" priority="1" operator="greaterThanOrEqual">
      <formula>0</formula>
    </cfRule>
    <cfRule type="colorScale" priority="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86"/>
  <sheetViews>
    <sheetView tabSelected="1" topLeftCell="K27" zoomScale="64" workbookViewId="0">
      <selection activeCell="O67" sqref="O67"/>
    </sheetView>
  </sheetViews>
  <sheetFormatPr defaultRowHeight="15" x14ac:dyDescent="0.25"/>
  <cols>
    <col min="1" max="1" width="9.5703125" style="2" bestFit="1" customWidth="1"/>
    <col min="2" max="5" width="13.28515625" style="2" bestFit="1" customWidth="1"/>
    <col min="6" max="6" width="12.85546875" style="2" bestFit="1" customWidth="1"/>
    <col min="7" max="8" width="13.28515625" style="2" bestFit="1" customWidth="1"/>
    <col min="9" max="9" width="12.85546875" style="2" bestFit="1" customWidth="1"/>
    <col min="10" max="10" width="9.140625" style="2"/>
    <col min="11" max="11" width="10.85546875" style="2" bestFit="1" customWidth="1"/>
    <col min="12" max="12" width="15.5703125" style="2" bestFit="1" customWidth="1"/>
    <col min="13" max="13" width="12.28515625" style="2" customWidth="1"/>
    <col min="14" max="14" width="15.5703125" style="2" bestFit="1" customWidth="1"/>
    <col min="15" max="16" width="15.85546875" style="2" bestFit="1" customWidth="1"/>
    <col min="17" max="17" width="15.28515625" style="2" bestFit="1" customWidth="1"/>
    <col min="18" max="18" width="15.5703125" style="2" bestFit="1" customWidth="1"/>
    <col min="19" max="19" width="15.28515625" style="2" bestFit="1" customWidth="1"/>
    <col min="20" max="20" width="9.140625" style="2"/>
    <col min="21" max="21" width="15.85546875" style="2" customWidth="1"/>
    <col min="22" max="24" width="15.5703125" style="2" bestFit="1" customWidth="1"/>
    <col min="25" max="29" width="14" style="2" bestFit="1" customWidth="1"/>
    <col min="30" max="31" width="9.42578125" style="2" bestFit="1" customWidth="1"/>
    <col min="32" max="32" width="16.28515625" style="2" customWidth="1"/>
    <col min="33" max="39" width="14" style="2" bestFit="1" customWidth="1"/>
    <col min="40" max="16384" width="9.140625" style="2"/>
  </cols>
  <sheetData>
    <row r="2" spans="1:29" x14ac:dyDescent="0.25">
      <c r="A2" s="1" t="s">
        <v>17</v>
      </c>
      <c r="B2" s="1"/>
      <c r="C2" s="1"/>
      <c r="D2" s="1"/>
      <c r="E2" s="1"/>
      <c r="F2" s="1"/>
      <c r="G2" s="1"/>
      <c r="H2" s="1"/>
      <c r="I2" s="1"/>
      <c r="J2" s="22" t="s">
        <v>18</v>
      </c>
      <c r="K2" s="28">
        <v>43546</v>
      </c>
      <c r="N2" s="2" t="s">
        <v>19</v>
      </c>
      <c r="O2" s="2">
        <v>47000</v>
      </c>
    </row>
    <row r="3" spans="1:29" x14ac:dyDescent="0.25">
      <c r="N3" s="2" t="s">
        <v>20</v>
      </c>
      <c r="O3" s="2">
        <v>5</v>
      </c>
    </row>
    <row r="4" spans="1:29" x14ac:dyDescent="0.25">
      <c r="A4" s="1" t="s">
        <v>0</v>
      </c>
      <c r="B4" s="1"/>
      <c r="C4" s="1"/>
      <c r="D4" s="1"/>
      <c r="E4" s="1"/>
      <c r="F4" s="1"/>
      <c r="G4" s="1"/>
      <c r="H4" s="1"/>
      <c r="I4" s="1"/>
    </row>
    <row r="5" spans="1:29" ht="15.75" thickBot="1" x14ac:dyDescent="0.3">
      <c r="A5" s="3" t="s">
        <v>1</v>
      </c>
      <c r="B5" s="4"/>
      <c r="C5" s="4"/>
      <c r="D5" s="4"/>
    </row>
    <row r="6" spans="1:29" ht="15.75" thickBot="1" x14ac:dyDescent="0.3">
      <c r="A6" s="5" t="s">
        <v>2</v>
      </c>
      <c r="B6" s="6" t="s">
        <v>28</v>
      </c>
      <c r="C6" s="6"/>
      <c r="D6" s="6"/>
      <c r="E6" s="6"/>
      <c r="F6" s="6"/>
      <c r="G6" s="6"/>
      <c r="H6" s="6"/>
      <c r="I6" s="7"/>
      <c r="K6" s="8"/>
      <c r="L6" s="6" t="s">
        <v>3</v>
      </c>
      <c r="M6" s="6"/>
      <c r="N6" s="6"/>
      <c r="O6" s="6"/>
      <c r="P6" s="6"/>
      <c r="Q6" s="6"/>
      <c r="R6" s="6"/>
      <c r="S6" s="7"/>
      <c r="U6" s="8"/>
      <c r="V6" s="6" t="s">
        <v>4</v>
      </c>
      <c r="W6" s="6"/>
      <c r="X6" s="6"/>
      <c r="Y6" s="6"/>
      <c r="Z6" s="6"/>
      <c r="AA6" s="6"/>
      <c r="AB6" s="6"/>
      <c r="AC6" s="7"/>
    </row>
    <row r="7" spans="1:29" ht="15.75" thickBot="1" x14ac:dyDescent="0.3">
      <c r="A7" s="9"/>
      <c r="B7" s="10" t="s">
        <v>5</v>
      </c>
      <c r="C7" s="11">
        <v>43543</v>
      </c>
      <c r="D7" s="11"/>
      <c r="E7" s="12"/>
      <c r="F7" s="12"/>
      <c r="G7" s="12"/>
      <c r="H7" s="12"/>
      <c r="I7" s="13"/>
      <c r="K7" s="9"/>
      <c r="L7" s="12"/>
      <c r="M7" s="12"/>
      <c r="N7" s="12"/>
      <c r="O7" s="12"/>
      <c r="P7" s="12"/>
      <c r="Q7" s="12"/>
      <c r="R7" s="12"/>
      <c r="S7" s="13"/>
      <c r="U7" s="9"/>
      <c r="V7" s="12"/>
      <c r="W7" s="12"/>
      <c r="X7" s="12"/>
      <c r="Y7" s="12"/>
      <c r="Z7" s="12"/>
      <c r="AA7" s="12"/>
      <c r="AB7" s="12"/>
      <c r="AC7" s="13"/>
    </row>
    <row r="8" spans="1:29" ht="15.75" thickBot="1" x14ac:dyDescent="0.3">
      <c r="A8" s="14"/>
      <c r="B8" s="15" t="s">
        <v>6</v>
      </c>
      <c r="C8" s="16" t="s">
        <v>7</v>
      </c>
      <c r="D8" s="16" t="s">
        <v>8</v>
      </c>
      <c r="E8" s="16" t="s">
        <v>9</v>
      </c>
      <c r="F8" s="16" t="s">
        <v>10</v>
      </c>
      <c r="G8" s="16" t="s">
        <v>11</v>
      </c>
      <c r="H8" s="16" t="s">
        <v>12</v>
      </c>
      <c r="I8" s="17" t="s">
        <v>13</v>
      </c>
      <c r="K8" s="14"/>
      <c r="L8" s="15" t="s">
        <v>6</v>
      </c>
      <c r="M8" s="16" t="s">
        <v>7</v>
      </c>
      <c r="N8" s="16" t="s">
        <v>8</v>
      </c>
      <c r="O8" s="16" t="s">
        <v>9</v>
      </c>
      <c r="P8" s="16" t="s">
        <v>10</v>
      </c>
      <c r="Q8" s="16" t="s">
        <v>11</v>
      </c>
      <c r="R8" s="16" t="s">
        <v>12</v>
      </c>
      <c r="S8" s="17" t="s">
        <v>13</v>
      </c>
      <c r="U8" s="14"/>
      <c r="V8" s="15" t="s">
        <v>6</v>
      </c>
      <c r="W8" s="16" t="s">
        <v>7</v>
      </c>
      <c r="X8" s="16" t="s">
        <v>8</v>
      </c>
      <c r="Y8" s="16" t="s">
        <v>9</v>
      </c>
      <c r="Z8" s="16" t="s">
        <v>10</v>
      </c>
      <c r="AA8" s="16" t="s">
        <v>11</v>
      </c>
      <c r="AB8" s="16" t="s">
        <v>12</v>
      </c>
      <c r="AC8" s="17" t="s">
        <v>13</v>
      </c>
    </row>
    <row r="9" spans="1:29" x14ac:dyDescent="0.25">
      <c r="A9" s="18">
        <v>1</v>
      </c>
      <c r="B9" s="2">
        <f>'Calibration 2.0'!B10</f>
        <v>1.1100000000000001</v>
      </c>
      <c r="C9" s="2">
        <f>'Calibration 2.0'!C10</f>
        <v>0.86</v>
      </c>
      <c r="D9" s="2">
        <f>'Calibration 2.0'!D10</f>
        <v>1.1200000000000001</v>
      </c>
      <c r="E9" s="2">
        <f>'Calibration 2.0'!E10</f>
        <v>1.36</v>
      </c>
      <c r="F9" s="2">
        <f>'Calibration 2.0'!F10</f>
        <v>2.08</v>
      </c>
      <c r="G9" s="2">
        <f>'Calibration 2.0'!G10</f>
        <v>1.69</v>
      </c>
      <c r="H9" s="2">
        <f>'Calibration 2.0'!H10</f>
        <v>1.41</v>
      </c>
      <c r="I9" s="2">
        <f>'Calibration 2.0'!I10</f>
        <v>1.28</v>
      </c>
      <c r="K9" s="18">
        <v>1</v>
      </c>
      <c r="L9" s="19">
        <f>(B9*$O$2)/($O$3-B9)</f>
        <v>13411.311053984578</v>
      </c>
      <c r="M9" s="19">
        <f t="shared" ref="M9:S21" si="0">(C9*$O$2)/($O$3-C9)</f>
        <v>9763.2850241545893</v>
      </c>
      <c r="N9" s="19">
        <f t="shared" si="0"/>
        <v>13567.010309278352</v>
      </c>
      <c r="O9" s="19">
        <f t="shared" si="0"/>
        <v>17560.439560439565</v>
      </c>
      <c r="P9" s="19">
        <f t="shared" si="0"/>
        <v>33479.452054794521</v>
      </c>
      <c r="Q9" s="19">
        <f t="shared" si="0"/>
        <v>23996.978851963744</v>
      </c>
      <c r="R9" s="19">
        <f t="shared" si="0"/>
        <v>18459.610027855153</v>
      </c>
      <c r="S9" s="19">
        <f t="shared" si="0"/>
        <v>16172.04301075269</v>
      </c>
      <c r="U9" s="18">
        <v>1</v>
      </c>
      <c r="V9" s="19">
        <f>L9</f>
        <v>13411.311053984578</v>
      </c>
      <c r="W9" s="19">
        <f t="shared" ref="W9:AC21" si="1">M9</f>
        <v>9763.2850241545893</v>
      </c>
      <c r="X9" s="19">
        <f t="shared" si="1"/>
        <v>13567.010309278352</v>
      </c>
      <c r="Y9" s="19">
        <f t="shared" si="1"/>
        <v>17560.439560439565</v>
      </c>
      <c r="Z9" s="19">
        <f t="shared" si="1"/>
        <v>33479.452054794521</v>
      </c>
      <c r="AA9" s="19">
        <f t="shared" si="1"/>
        <v>23996.978851963744</v>
      </c>
      <c r="AB9" s="19">
        <f t="shared" si="1"/>
        <v>18459.610027855153</v>
      </c>
      <c r="AC9" s="19">
        <f t="shared" si="1"/>
        <v>16172.04301075269</v>
      </c>
    </row>
    <row r="10" spans="1:29" x14ac:dyDescent="0.25">
      <c r="A10" s="20">
        <v>2</v>
      </c>
      <c r="B10" s="2">
        <f>'Calibration 2.0'!B11</f>
        <v>0.94</v>
      </c>
      <c r="C10" s="2">
        <f>'Calibration 2.0'!C11</f>
        <v>1.31</v>
      </c>
      <c r="D10" s="2">
        <f>'Calibration 2.0'!D11</f>
        <v>1.57</v>
      </c>
      <c r="E10" s="2">
        <f>'Calibration 2.0'!E11</f>
        <v>1.21</v>
      </c>
      <c r="F10" s="2">
        <f>'Calibration 2.0'!F11</f>
        <v>1.74</v>
      </c>
      <c r="G10" s="2">
        <f>'Calibration 2.0'!G11</f>
        <v>1.24</v>
      </c>
      <c r="H10" s="2">
        <f>'Calibration 2.0'!H11</f>
        <v>2.0499999999999998</v>
      </c>
      <c r="I10" s="2">
        <f>'Calibration 2.0'!I11</f>
        <v>1.1299999999999999</v>
      </c>
      <c r="K10" s="20">
        <v>2</v>
      </c>
      <c r="L10" s="19">
        <f t="shared" ref="L10:L21" si="2">(B10*$O$2)/($O$3-B10)</f>
        <v>10881.773399014777</v>
      </c>
      <c r="M10" s="19">
        <f t="shared" si="0"/>
        <v>16685.636856368565</v>
      </c>
      <c r="N10" s="19">
        <f t="shared" si="0"/>
        <v>21513.119533527697</v>
      </c>
      <c r="O10" s="19">
        <f t="shared" si="0"/>
        <v>15005.277044854882</v>
      </c>
      <c r="P10" s="19">
        <f t="shared" si="0"/>
        <v>25085.88957055215</v>
      </c>
      <c r="Q10" s="19">
        <f t="shared" si="0"/>
        <v>15500</v>
      </c>
      <c r="R10" s="19">
        <f t="shared" si="0"/>
        <v>32661.016949152534</v>
      </c>
      <c r="S10" s="19">
        <f t="shared" si="0"/>
        <v>13723.514211886302</v>
      </c>
      <c r="U10" s="20">
        <v>2</v>
      </c>
      <c r="V10" s="19">
        <f t="shared" ref="V10:V21" si="3">L10</f>
        <v>10881.773399014777</v>
      </c>
      <c r="W10" s="19">
        <f t="shared" si="1"/>
        <v>16685.636856368565</v>
      </c>
      <c r="X10" s="19">
        <f t="shared" si="1"/>
        <v>21513.119533527697</v>
      </c>
      <c r="Y10" s="19">
        <f t="shared" si="1"/>
        <v>15005.277044854882</v>
      </c>
      <c r="Z10" s="19">
        <f t="shared" si="1"/>
        <v>25085.88957055215</v>
      </c>
      <c r="AA10" s="19">
        <f t="shared" si="1"/>
        <v>15500</v>
      </c>
      <c r="AB10" s="19">
        <f t="shared" si="1"/>
        <v>32661.016949152534</v>
      </c>
      <c r="AC10" s="19">
        <f t="shared" si="1"/>
        <v>13723.514211886302</v>
      </c>
    </row>
    <row r="11" spans="1:29" x14ac:dyDescent="0.25">
      <c r="A11" s="20">
        <v>3</v>
      </c>
      <c r="B11" s="2">
        <f>'Calibration 2.0'!B12</f>
        <v>1.33</v>
      </c>
      <c r="C11" s="2">
        <f>'Calibration 2.0'!C12</f>
        <v>0.92</v>
      </c>
      <c r="D11" s="2">
        <f>'Calibration 2.0'!D12</f>
        <v>2.0699999999999998</v>
      </c>
      <c r="E11" s="2">
        <f>'Calibration 2.0'!E12</f>
        <v>2.09</v>
      </c>
      <c r="F11" s="2">
        <f>'Calibration 2.0'!F12</f>
        <v>2.33</v>
      </c>
      <c r="G11" s="2">
        <f>'Calibration 2.0'!G12</f>
        <v>0.79</v>
      </c>
      <c r="H11" s="2">
        <f>'Calibration 2.0'!H12</f>
        <v>1.66</v>
      </c>
      <c r="I11" s="2">
        <f>'Calibration 2.0'!I12</f>
        <v>1.58</v>
      </c>
      <c r="K11" s="20">
        <v>3</v>
      </c>
      <c r="L11" s="19">
        <f t="shared" si="2"/>
        <v>17032.697547683925</v>
      </c>
      <c r="M11" s="19">
        <f t="shared" si="0"/>
        <v>10598.039215686274</v>
      </c>
      <c r="N11" s="19">
        <f t="shared" si="0"/>
        <v>33204.778156996581</v>
      </c>
      <c r="O11" s="19">
        <f t="shared" si="0"/>
        <v>33756.013745704469</v>
      </c>
      <c r="P11" s="19">
        <f t="shared" si="0"/>
        <v>41014.981273408244</v>
      </c>
      <c r="Q11" s="19">
        <f t="shared" si="0"/>
        <v>8819.4774346793347</v>
      </c>
      <c r="R11" s="19">
        <f t="shared" si="0"/>
        <v>23359.281437125748</v>
      </c>
      <c r="S11" s="19">
        <f t="shared" si="0"/>
        <v>21713.450292397662</v>
      </c>
      <c r="U11" s="20">
        <v>3</v>
      </c>
      <c r="V11" s="19">
        <f t="shared" si="3"/>
        <v>17032.697547683925</v>
      </c>
      <c r="W11" s="19">
        <f t="shared" si="1"/>
        <v>10598.039215686274</v>
      </c>
      <c r="X11" s="19">
        <f t="shared" si="1"/>
        <v>33204.778156996581</v>
      </c>
      <c r="Y11" s="19">
        <f t="shared" si="1"/>
        <v>33756.013745704469</v>
      </c>
      <c r="Z11" s="19">
        <f t="shared" si="1"/>
        <v>41014.981273408244</v>
      </c>
      <c r="AA11" s="19">
        <f t="shared" si="1"/>
        <v>8819.4774346793347</v>
      </c>
      <c r="AB11" s="19">
        <f t="shared" si="1"/>
        <v>23359.281437125748</v>
      </c>
      <c r="AC11" s="19">
        <f t="shared" si="1"/>
        <v>21713.450292397662</v>
      </c>
    </row>
    <row r="12" spans="1:29" x14ac:dyDescent="0.25">
      <c r="A12" s="20">
        <v>4</v>
      </c>
      <c r="B12" s="2">
        <f>'Calibration 2.0'!B13</f>
        <v>1.02</v>
      </c>
      <c r="C12" s="2">
        <f>'Calibration 2.0'!C13</f>
        <v>0.84</v>
      </c>
      <c r="D12" s="2">
        <f>'Calibration 2.0'!D13</f>
        <v>4.9800000000000004</v>
      </c>
      <c r="E12" s="2">
        <f>'Calibration 2.0'!E13</f>
        <v>2.4700000000000002</v>
      </c>
      <c r="F12" s="2">
        <f>'Calibration 2.0'!F13</f>
        <v>1.04</v>
      </c>
      <c r="G12" s="2">
        <f>'Calibration 2.0'!G13</f>
        <v>0.98</v>
      </c>
      <c r="H12" s="2">
        <f>'Calibration 2.0'!H13</f>
        <v>1.32</v>
      </c>
      <c r="I12" s="2">
        <f>'Calibration 2.0'!I13</f>
        <v>1.85</v>
      </c>
      <c r="K12" s="20">
        <v>4</v>
      </c>
      <c r="L12" s="19">
        <f t="shared" si="2"/>
        <v>12045.226130653265</v>
      </c>
      <c r="M12" s="19">
        <f t="shared" si="0"/>
        <v>9490.3846153846152</v>
      </c>
      <c r="N12" s="19">
        <f t="shared" si="0"/>
        <v>11703000.000000251</v>
      </c>
      <c r="O12" s="19">
        <f t="shared" si="0"/>
        <v>45885.375494071159</v>
      </c>
      <c r="P12" s="19">
        <f t="shared" si="0"/>
        <v>12343.434343434343</v>
      </c>
      <c r="Q12" s="19">
        <f t="shared" si="0"/>
        <v>11457.711442786071</v>
      </c>
      <c r="R12" s="19">
        <f t="shared" si="0"/>
        <v>16858.695652173916</v>
      </c>
      <c r="S12" s="19">
        <f t="shared" si="0"/>
        <v>27603.174603174604</v>
      </c>
      <c r="U12" s="20">
        <v>4</v>
      </c>
      <c r="V12" s="19">
        <f t="shared" si="3"/>
        <v>12045.226130653265</v>
      </c>
      <c r="W12" s="19">
        <f t="shared" si="1"/>
        <v>9490.3846153846152</v>
      </c>
      <c r="X12" s="19">
        <f>N12</f>
        <v>11703000.000000251</v>
      </c>
      <c r="Y12" s="19">
        <f t="shared" si="1"/>
        <v>45885.375494071159</v>
      </c>
      <c r="Z12" s="19">
        <f t="shared" si="1"/>
        <v>12343.434343434343</v>
      </c>
      <c r="AA12" s="19">
        <f t="shared" si="1"/>
        <v>11457.711442786071</v>
      </c>
      <c r="AB12" s="19">
        <f t="shared" si="1"/>
        <v>16858.695652173916</v>
      </c>
      <c r="AC12" s="19">
        <f t="shared" si="1"/>
        <v>27603.174603174604</v>
      </c>
    </row>
    <row r="13" spans="1:29" x14ac:dyDescent="0.25">
      <c r="A13" s="20">
        <v>5</v>
      </c>
      <c r="B13" s="2">
        <f>'Calibration 2.0'!B14</f>
        <v>1.33</v>
      </c>
      <c r="C13" s="2">
        <f>'Calibration 2.0'!C14</f>
        <v>0.63</v>
      </c>
      <c r="D13" s="2">
        <f>'Calibration 2.0'!D14</f>
        <v>3.88</v>
      </c>
      <c r="E13" s="2">
        <f>'Calibration 2.0'!E14</f>
        <v>1.1000000000000001</v>
      </c>
      <c r="F13" s="2">
        <f>'Calibration 2.0'!F14</f>
        <v>1.1100000000000001</v>
      </c>
      <c r="G13" s="2">
        <f>'Calibration 2.0'!G14</f>
        <v>0.99</v>
      </c>
      <c r="H13" s="2">
        <f>'Calibration 2.0'!H14</f>
        <v>1.47</v>
      </c>
      <c r="I13" s="2">
        <f>'Calibration 2.0'!I14</f>
        <v>0.8</v>
      </c>
      <c r="K13" s="20">
        <v>5</v>
      </c>
      <c r="L13" s="19">
        <f t="shared" si="2"/>
        <v>17032.697547683925</v>
      </c>
      <c r="M13" s="19">
        <f t="shared" si="0"/>
        <v>6775.7437070938213</v>
      </c>
      <c r="N13" s="19">
        <f t="shared" si="0"/>
        <v>162821.42857142855</v>
      </c>
      <c r="O13" s="19">
        <f t="shared" si="0"/>
        <v>13256.410256410258</v>
      </c>
      <c r="P13" s="19">
        <f t="shared" si="0"/>
        <v>13411.311053984578</v>
      </c>
      <c r="Q13" s="19">
        <f t="shared" si="0"/>
        <v>11603.491271820449</v>
      </c>
      <c r="R13" s="19">
        <f t="shared" si="0"/>
        <v>19572.237960339942</v>
      </c>
      <c r="S13" s="19">
        <f t="shared" si="0"/>
        <v>8952.3809523809523</v>
      </c>
      <c r="U13" s="20">
        <v>5</v>
      </c>
      <c r="V13" s="19">
        <f t="shared" si="3"/>
        <v>17032.697547683925</v>
      </c>
      <c r="W13" s="19">
        <f t="shared" si="1"/>
        <v>6775.7437070938213</v>
      </c>
      <c r="X13" s="19">
        <f t="shared" si="1"/>
        <v>162821.42857142855</v>
      </c>
      <c r="Y13" s="19">
        <f t="shared" si="1"/>
        <v>13256.410256410258</v>
      </c>
      <c r="Z13" s="19">
        <f t="shared" si="1"/>
        <v>13411.311053984578</v>
      </c>
      <c r="AA13" s="19">
        <f t="shared" si="1"/>
        <v>11603.491271820449</v>
      </c>
      <c r="AB13" s="19">
        <f t="shared" si="1"/>
        <v>19572.237960339942</v>
      </c>
      <c r="AC13" s="19">
        <f t="shared" si="1"/>
        <v>8952.3809523809523</v>
      </c>
    </row>
    <row r="14" spans="1:29" x14ac:dyDescent="0.25">
      <c r="A14" s="20">
        <v>6</v>
      </c>
      <c r="B14" s="2">
        <f>'Calibration 2.0'!B15</f>
        <v>1.62</v>
      </c>
      <c r="C14" s="2">
        <f>'Calibration 2.0'!C15</f>
        <v>1.05</v>
      </c>
      <c r="D14" s="2">
        <f>'Calibration 2.0'!D15</f>
        <v>1.6</v>
      </c>
      <c r="E14" s="2">
        <f>'Calibration 2.0'!E15</f>
        <v>1.31</v>
      </c>
      <c r="F14" s="2">
        <f>'Calibration 2.0'!F15</f>
        <v>0.98</v>
      </c>
      <c r="G14" s="2">
        <f>'Calibration 2.0'!G15</f>
        <v>0.93</v>
      </c>
      <c r="H14" s="2">
        <f>'Calibration 2.0'!H15</f>
        <v>0.21</v>
      </c>
      <c r="I14" s="2">
        <f>'Calibration 2.0'!I15</f>
        <v>0.76</v>
      </c>
      <c r="K14" s="20">
        <v>6</v>
      </c>
      <c r="L14" s="19">
        <f t="shared" si="2"/>
        <v>22526.627218934911</v>
      </c>
      <c r="M14" s="19">
        <f t="shared" si="0"/>
        <v>12493.670886075948</v>
      </c>
      <c r="N14" s="19">
        <f t="shared" si="0"/>
        <v>22117.647058823532</v>
      </c>
      <c r="O14" s="19">
        <f t="shared" si="0"/>
        <v>16685.636856368565</v>
      </c>
      <c r="P14" s="19">
        <f t="shared" si="0"/>
        <v>11457.711442786071</v>
      </c>
      <c r="Q14" s="19">
        <f t="shared" si="0"/>
        <v>10739.557739557738</v>
      </c>
      <c r="R14" s="19">
        <f t="shared" si="0"/>
        <v>2060.5427974947806</v>
      </c>
      <c r="S14" s="19">
        <f t="shared" si="0"/>
        <v>8424.5283018867922</v>
      </c>
      <c r="U14" s="20">
        <v>6</v>
      </c>
      <c r="V14" s="19">
        <f t="shared" si="3"/>
        <v>22526.627218934911</v>
      </c>
      <c r="W14" s="19">
        <f t="shared" si="1"/>
        <v>12493.670886075948</v>
      </c>
      <c r="X14" s="19">
        <f t="shared" si="1"/>
        <v>22117.647058823532</v>
      </c>
      <c r="Y14" s="19">
        <f t="shared" si="1"/>
        <v>16685.636856368565</v>
      </c>
      <c r="Z14" s="19">
        <f t="shared" si="1"/>
        <v>11457.711442786071</v>
      </c>
      <c r="AA14" s="19">
        <f t="shared" si="1"/>
        <v>10739.557739557738</v>
      </c>
      <c r="AB14" s="19">
        <f t="shared" si="1"/>
        <v>2060.5427974947806</v>
      </c>
      <c r="AC14" s="19">
        <f t="shared" si="1"/>
        <v>8424.5283018867922</v>
      </c>
    </row>
    <row r="15" spans="1:29" x14ac:dyDescent="0.25">
      <c r="A15" s="20">
        <v>7</v>
      </c>
      <c r="B15" s="2">
        <f>'Calibration 2.0'!B16</f>
        <v>0.77</v>
      </c>
      <c r="C15" s="2">
        <f>'Calibration 2.0'!C16</f>
        <v>1.17</v>
      </c>
      <c r="D15" s="2">
        <f>'Calibration 2.0'!D16</f>
        <v>2.42</v>
      </c>
      <c r="E15" s="2">
        <f>'Calibration 2.0'!E16</f>
        <v>1.21</v>
      </c>
      <c r="F15" s="2">
        <f>'Calibration 2.0'!F16</f>
        <v>0.79</v>
      </c>
      <c r="G15" s="2">
        <f>'Calibration 2.0'!G16</f>
        <v>0.94</v>
      </c>
      <c r="H15" s="2">
        <f>'Calibration 2.0'!H16</f>
        <v>1.61</v>
      </c>
      <c r="I15" s="2">
        <f>'Calibration 2.0'!I16</f>
        <v>1.29</v>
      </c>
      <c r="K15" s="20">
        <v>7</v>
      </c>
      <c r="L15" s="19">
        <f t="shared" si="2"/>
        <v>8555.5555555555547</v>
      </c>
      <c r="M15" s="19">
        <f t="shared" si="0"/>
        <v>14357.702349869451</v>
      </c>
      <c r="N15" s="19">
        <f t="shared" si="0"/>
        <v>44085.271317829458</v>
      </c>
      <c r="O15" s="19">
        <f t="shared" si="0"/>
        <v>15005.277044854882</v>
      </c>
      <c r="P15" s="19">
        <f t="shared" si="0"/>
        <v>8819.4774346793347</v>
      </c>
      <c r="Q15" s="19">
        <f t="shared" si="0"/>
        <v>10881.773399014777</v>
      </c>
      <c r="R15" s="19">
        <f t="shared" si="0"/>
        <v>22321.533923303836</v>
      </c>
      <c r="S15" s="19">
        <f t="shared" si="0"/>
        <v>16342.318059299192</v>
      </c>
      <c r="U15" s="20">
        <v>7</v>
      </c>
      <c r="V15" s="19">
        <f t="shared" si="3"/>
        <v>8555.5555555555547</v>
      </c>
      <c r="W15" s="19">
        <f t="shared" si="1"/>
        <v>14357.702349869451</v>
      </c>
      <c r="X15" s="19">
        <f t="shared" si="1"/>
        <v>44085.271317829458</v>
      </c>
      <c r="Y15" s="19">
        <f t="shared" si="1"/>
        <v>15005.277044854882</v>
      </c>
      <c r="Z15" s="19">
        <f t="shared" si="1"/>
        <v>8819.4774346793347</v>
      </c>
      <c r="AA15" s="19">
        <f t="shared" si="1"/>
        <v>10881.773399014777</v>
      </c>
      <c r="AB15" s="19">
        <f t="shared" si="1"/>
        <v>22321.533923303836</v>
      </c>
      <c r="AC15" s="19">
        <f t="shared" si="1"/>
        <v>16342.318059299192</v>
      </c>
    </row>
    <row r="16" spans="1:29" x14ac:dyDescent="0.25">
      <c r="A16" s="20">
        <v>8</v>
      </c>
      <c r="B16" s="2">
        <f>'Calibration 2.0'!B17</f>
        <v>1.0900000000000001</v>
      </c>
      <c r="C16" s="2">
        <f>'Calibration 2.0'!C17</f>
        <v>0.96</v>
      </c>
      <c r="D16" s="2">
        <f>'Calibration 2.0'!D17</f>
        <v>4.9800000000000004</v>
      </c>
      <c r="E16" s="2">
        <f>'Calibration 2.0'!E17</f>
        <v>1.51</v>
      </c>
      <c r="F16" s="2">
        <f>'Calibration 2.0'!F17</f>
        <v>1.51</v>
      </c>
      <c r="G16" s="2">
        <f>'Calibration 2.0'!G17</f>
        <v>1.0900000000000001</v>
      </c>
      <c r="H16" s="2">
        <f>'Calibration 2.0'!H17</f>
        <v>1.3</v>
      </c>
      <c r="I16" s="2">
        <f>'Calibration 2.0'!I17</f>
        <v>0.92</v>
      </c>
      <c r="K16" s="20">
        <v>8</v>
      </c>
      <c r="L16" s="19">
        <f t="shared" si="2"/>
        <v>13102.301790281332</v>
      </c>
      <c r="M16" s="19">
        <f t="shared" si="0"/>
        <v>11168.316831683169</v>
      </c>
      <c r="N16" s="19">
        <f t="shared" si="0"/>
        <v>11703000.000000251</v>
      </c>
      <c r="O16" s="19">
        <f t="shared" si="0"/>
        <v>20335.243553008593</v>
      </c>
      <c r="P16" s="19">
        <f t="shared" si="0"/>
        <v>20335.243553008593</v>
      </c>
      <c r="Q16" s="19">
        <f t="shared" si="0"/>
        <v>13102.301790281332</v>
      </c>
      <c r="R16" s="19">
        <f t="shared" si="0"/>
        <v>16513.513513513513</v>
      </c>
      <c r="S16" s="19">
        <f t="shared" si="0"/>
        <v>10598.039215686274</v>
      </c>
      <c r="U16" s="20">
        <v>8</v>
      </c>
      <c r="V16" s="19">
        <f t="shared" si="3"/>
        <v>13102.301790281332</v>
      </c>
      <c r="W16" s="19">
        <f t="shared" si="1"/>
        <v>11168.316831683169</v>
      </c>
      <c r="X16" s="19">
        <f t="shared" si="1"/>
        <v>11703000.000000251</v>
      </c>
      <c r="Y16" s="19">
        <f t="shared" si="1"/>
        <v>20335.243553008593</v>
      </c>
      <c r="Z16" s="19">
        <f t="shared" si="1"/>
        <v>20335.243553008593</v>
      </c>
      <c r="AA16" s="19">
        <f t="shared" si="1"/>
        <v>13102.301790281332</v>
      </c>
      <c r="AB16" s="19">
        <f t="shared" si="1"/>
        <v>16513.513513513513</v>
      </c>
      <c r="AC16" s="19">
        <f t="shared" si="1"/>
        <v>10598.039215686274</v>
      </c>
    </row>
    <row r="17" spans="1:29" x14ac:dyDescent="0.25">
      <c r="A17" s="20">
        <v>9</v>
      </c>
      <c r="B17" s="2">
        <f>'Calibration 2.0'!B18</f>
        <v>0.85</v>
      </c>
      <c r="C17" s="2">
        <f>'Calibration 2.0'!C18</f>
        <v>1.81</v>
      </c>
      <c r="D17" s="2">
        <f>'Calibration 2.0'!D18</f>
        <v>0.91</v>
      </c>
      <c r="E17" s="2">
        <f>'Calibration 2.0'!E18</f>
        <v>0.82</v>
      </c>
      <c r="F17" s="2">
        <f>'Calibration 2.0'!F18</f>
        <v>1.9</v>
      </c>
      <c r="G17" s="2">
        <f>'Calibration 2.0'!G18</f>
        <v>0.98</v>
      </c>
      <c r="H17" s="2">
        <f>'Calibration 2.0'!H18</f>
        <v>1.94</v>
      </c>
      <c r="I17" s="2">
        <f>'Calibration 2.0'!I18</f>
        <v>1.03</v>
      </c>
      <c r="K17" s="20">
        <v>9</v>
      </c>
      <c r="L17" s="19">
        <f t="shared" si="2"/>
        <v>9626.5060240963849</v>
      </c>
      <c r="M17" s="19">
        <f t="shared" si="0"/>
        <v>26667.711598746082</v>
      </c>
      <c r="N17" s="19">
        <f t="shared" si="0"/>
        <v>10457.212713936431</v>
      </c>
      <c r="O17" s="19">
        <f t="shared" si="0"/>
        <v>9220.0956937799056</v>
      </c>
      <c r="P17" s="19">
        <f t="shared" si="0"/>
        <v>28806.451612903224</v>
      </c>
      <c r="Q17" s="19">
        <f t="shared" si="0"/>
        <v>11457.711442786071</v>
      </c>
      <c r="R17" s="19">
        <f t="shared" si="0"/>
        <v>29797.385620915033</v>
      </c>
      <c r="S17" s="19">
        <f t="shared" si="0"/>
        <v>12193.954659949623</v>
      </c>
      <c r="U17" s="20">
        <v>9</v>
      </c>
      <c r="V17" s="19">
        <f t="shared" si="3"/>
        <v>9626.5060240963849</v>
      </c>
      <c r="W17" s="19">
        <f t="shared" si="1"/>
        <v>26667.711598746082</v>
      </c>
      <c r="X17" s="19">
        <f t="shared" si="1"/>
        <v>10457.212713936431</v>
      </c>
      <c r="Y17" s="19">
        <f t="shared" si="1"/>
        <v>9220.0956937799056</v>
      </c>
      <c r="Z17" s="19">
        <f t="shared" si="1"/>
        <v>28806.451612903224</v>
      </c>
      <c r="AA17" s="19">
        <f t="shared" si="1"/>
        <v>11457.711442786071</v>
      </c>
      <c r="AB17" s="19">
        <f t="shared" si="1"/>
        <v>29797.385620915033</v>
      </c>
      <c r="AC17" s="19">
        <f t="shared" si="1"/>
        <v>12193.954659949623</v>
      </c>
    </row>
    <row r="18" spans="1:29" x14ac:dyDescent="0.25">
      <c r="A18" s="20">
        <v>10</v>
      </c>
      <c r="B18" s="2">
        <f>'Calibration 2.0'!B19</f>
        <v>1.62</v>
      </c>
      <c r="C18" s="2">
        <f>'Calibration 2.0'!C19</f>
        <v>1.68</v>
      </c>
      <c r="D18" s="2">
        <f>'Calibration 2.0'!D19</f>
        <v>1.58</v>
      </c>
      <c r="E18" s="2">
        <f>'Calibration 2.0'!E19</f>
        <v>1.03</v>
      </c>
      <c r="F18" s="2">
        <f>'Calibration 2.0'!F19</f>
        <v>1.31</v>
      </c>
      <c r="G18" s="2">
        <f>'Calibration 2.0'!G19</f>
        <v>1.66</v>
      </c>
      <c r="H18" s="2">
        <f>'Calibration 2.0'!H19</f>
        <v>1.98</v>
      </c>
      <c r="I18" s="2">
        <f>'Calibration 2.0'!I19</f>
        <v>0.97</v>
      </c>
      <c r="K18" s="20">
        <v>10</v>
      </c>
      <c r="L18" s="19">
        <f t="shared" si="2"/>
        <v>22526.627218934911</v>
      </c>
      <c r="M18" s="19">
        <f t="shared" si="0"/>
        <v>23783.132530120482</v>
      </c>
      <c r="N18" s="19">
        <f t="shared" si="0"/>
        <v>21713.450292397662</v>
      </c>
      <c r="O18" s="19">
        <f t="shared" si="0"/>
        <v>12193.954659949623</v>
      </c>
      <c r="P18" s="19">
        <f t="shared" si="0"/>
        <v>16685.636856368565</v>
      </c>
      <c r="Q18" s="19">
        <f t="shared" si="0"/>
        <v>23359.281437125748</v>
      </c>
      <c r="R18" s="19">
        <f t="shared" si="0"/>
        <v>30814.569536423842</v>
      </c>
      <c r="S18" s="19">
        <f t="shared" si="0"/>
        <v>11312.655086848634</v>
      </c>
      <c r="U18" s="20">
        <v>10</v>
      </c>
      <c r="V18" s="19">
        <f t="shared" si="3"/>
        <v>22526.627218934911</v>
      </c>
      <c r="W18" s="19">
        <f t="shared" si="1"/>
        <v>23783.132530120482</v>
      </c>
      <c r="X18" s="19">
        <f t="shared" si="1"/>
        <v>21713.450292397662</v>
      </c>
      <c r="Y18" s="19">
        <f t="shared" si="1"/>
        <v>12193.954659949623</v>
      </c>
      <c r="Z18" s="19">
        <f t="shared" si="1"/>
        <v>16685.636856368565</v>
      </c>
      <c r="AA18" s="19">
        <f t="shared" si="1"/>
        <v>23359.281437125748</v>
      </c>
      <c r="AB18" s="19">
        <f t="shared" si="1"/>
        <v>30814.569536423842</v>
      </c>
      <c r="AC18" s="19">
        <f t="shared" si="1"/>
        <v>11312.655086848634</v>
      </c>
    </row>
    <row r="19" spans="1:29" x14ac:dyDescent="0.25">
      <c r="A19" s="20">
        <v>11</v>
      </c>
      <c r="B19" s="2">
        <f>'Calibration 2.0'!B20</f>
        <v>1.89</v>
      </c>
      <c r="C19" s="2">
        <f>'Calibration 2.0'!C20</f>
        <v>1.52</v>
      </c>
      <c r="D19" s="2">
        <f>'Calibration 2.0'!D20</f>
        <v>1.36</v>
      </c>
      <c r="E19" s="2">
        <f>'Calibration 2.0'!E20</f>
        <v>1.1299999999999999</v>
      </c>
      <c r="F19" s="2">
        <f>'Calibration 2.0'!F20</f>
        <v>0.87</v>
      </c>
      <c r="G19" s="2">
        <f>'Calibration 2.0'!G20</f>
        <v>1.05</v>
      </c>
      <c r="H19" s="2">
        <f>'Calibration 2.0'!H20</f>
        <v>1.17</v>
      </c>
      <c r="I19" s="2">
        <f>'Calibration 2.0'!I20</f>
        <v>1.2</v>
      </c>
      <c r="K19" s="20">
        <v>11</v>
      </c>
      <c r="L19" s="19">
        <f t="shared" si="2"/>
        <v>28562.700964630221</v>
      </c>
      <c r="M19" s="19">
        <f t="shared" si="0"/>
        <v>20528.735632183907</v>
      </c>
      <c r="N19" s="19">
        <f t="shared" si="0"/>
        <v>17560.439560439565</v>
      </c>
      <c r="O19" s="19">
        <f t="shared" si="0"/>
        <v>13723.514211886302</v>
      </c>
      <c r="P19" s="19">
        <f t="shared" si="0"/>
        <v>9900.7263922518159</v>
      </c>
      <c r="Q19" s="19">
        <f t="shared" si="0"/>
        <v>12493.670886075948</v>
      </c>
      <c r="R19" s="19">
        <f t="shared" si="0"/>
        <v>14357.702349869451</v>
      </c>
      <c r="S19" s="19">
        <f t="shared" si="0"/>
        <v>14842.105263157895</v>
      </c>
      <c r="U19" s="20">
        <v>11</v>
      </c>
      <c r="V19" s="19">
        <f t="shared" si="3"/>
        <v>28562.700964630221</v>
      </c>
      <c r="W19" s="19">
        <f t="shared" si="1"/>
        <v>20528.735632183907</v>
      </c>
      <c r="X19" s="19">
        <f t="shared" si="1"/>
        <v>17560.439560439565</v>
      </c>
      <c r="Y19" s="19">
        <f t="shared" si="1"/>
        <v>13723.514211886302</v>
      </c>
      <c r="Z19" s="19">
        <f t="shared" si="1"/>
        <v>9900.7263922518159</v>
      </c>
      <c r="AA19" s="19">
        <f t="shared" si="1"/>
        <v>12493.670886075948</v>
      </c>
      <c r="AB19" s="19">
        <f t="shared" si="1"/>
        <v>14357.702349869451</v>
      </c>
      <c r="AC19" s="19">
        <f t="shared" si="1"/>
        <v>14842.105263157895</v>
      </c>
    </row>
    <row r="20" spans="1:29" x14ac:dyDescent="0.25">
      <c r="A20" s="20">
        <v>12</v>
      </c>
      <c r="B20" s="2">
        <f>'Calibration 2.0'!B21</f>
        <v>1.06</v>
      </c>
      <c r="C20" s="2">
        <f>'Calibration 2.0'!C21</f>
        <v>0.87</v>
      </c>
      <c r="D20" s="2">
        <f>'Calibration 2.0'!D21</f>
        <v>2.2400000000000002</v>
      </c>
      <c r="E20" s="2">
        <f>'Calibration 2.0'!E21</f>
        <v>0.87</v>
      </c>
      <c r="F20" s="2">
        <f>'Calibration 2.0'!F21</f>
        <v>2.08</v>
      </c>
      <c r="G20" s="2">
        <f>'Calibration 2.0'!G21</f>
        <v>1.52</v>
      </c>
      <c r="H20" s="2">
        <f>'Calibration 2.0'!H21</f>
        <v>2.27</v>
      </c>
      <c r="I20" s="2">
        <f>'Calibration 2.0'!I21</f>
        <v>1.75</v>
      </c>
      <c r="K20" s="20">
        <v>12</v>
      </c>
      <c r="L20" s="19">
        <f t="shared" si="2"/>
        <v>12644.670050761422</v>
      </c>
      <c r="M20" s="19">
        <f t="shared" si="0"/>
        <v>9900.7263922518159</v>
      </c>
      <c r="N20" s="19">
        <f t="shared" si="0"/>
        <v>38144.927536231895</v>
      </c>
      <c r="O20" s="19">
        <f t="shared" si="0"/>
        <v>9900.7263922518159</v>
      </c>
      <c r="P20" s="19">
        <f t="shared" si="0"/>
        <v>33479.452054794521</v>
      </c>
      <c r="Q20" s="19">
        <f t="shared" si="0"/>
        <v>20528.735632183907</v>
      </c>
      <c r="R20" s="19">
        <f t="shared" si="0"/>
        <v>39080.586080586079</v>
      </c>
      <c r="S20" s="19">
        <f t="shared" si="0"/>
        <v>25307.692307692309</v>
      </c>
      <c r="U20" s="20">
        <v>12</v>
      </c>
      <c r="V20" s="19">
        <f t="shared" si="3"/>
        <v>12644.670050761422</v>
      </c>
      <c r="W20" s="19">
        <f t="shared" si="1"/>
        <v>9900.7263922518159</v>
      </c>
      <c r="X20" s="19">
        <f t="shared" si="1"/>
        <v>38144.927536231895</v>
      </c>
      <c r="Y20" s="19">
        <f t="shared" si="1"/>
        <v>9900.7263922518159</v>
      </c>
      <c r="Z20" s="19">
        <f t="shared" si="1"/>
        <v>33479.452054794521</v>
      </c>
      <c r="AA20" s="19">
        <f t="shared" si="1"/>
        <v>20528.735632183907</v>
      </c>
      <c r="AB20" s="19">
        <f t="shared" si="1"/>
        <v>39080.586080586079</v>
      </c>
      <c r="AC20" s="19">
        <f t="shared" si="1"/>
        <v>25307.692307692309</v>
      </c>
    </row>
    <row r="21" spans="1:29" ht="15.75" thickBot="1" x14ac:dyDescent="0.3">
      <c r="A21" s="21">
        <v>13</v>
      </c>
      <c r="B21" s="2">
        <f>'Calibration 2.0'!B22</f>
        <v>1.36</v>
      </c>
      <c r="C21" s="2">
        <f>'Calibration 2.0'!C22</f>
        <v>1.53</v>
      </c>
      <c r="D21" s="2">
        <f>'Calibration 2.0'!D22</f>
        <v>3.3</v>
      </c>
      <c r="E21" s="2">
        <f>'Calibration 2.0'!E22</f>
        <v>1.03</v>
      </c>
      <c r="F21" s="2">
        <f>'Calibration 2.0'!F22</f>
        <v>1.1299999999999999</v>
      </c>
      <c r="G21" s="2">
        <f>'Calibration 2.0'!G22</f>
        <v>1.25</v>
      </c>
      <c r="H21" s="2">
        <f>'Calibration 2.0'!H22</f>
        <v>1.0900000000000001</v>
      </c>
      <c r="I21" s="2">
        <f>'Calibration 2.0'!I22</f>
        <v>1.1100000000000001</v>
      </c>
      <c r="K21" s="21">
        <v>13</v>
      </c>
      <c r="L21" s="19">
        <f t="shared" si="2"/>
        <v>17560.439560439565</v>
      </c>
      <c r="M21" s="19">
        <f t="shared" si="0"/>
        <v>20723.34293948127</v>
      </c>
      <c r="N21" s="19">
        <f t="shared" si="0"/>
        <v>91235.294117647049</v>
      </c>
      <c r="O21" s="19">
        <f t="shared" si="0"/>
        <v>12193.954659949623</v>
      </c>
      <c r="P21" s="19">
        <f t="shared" si="0"/>
        <v>13723.514211886302</v>
      </c>
      <c r="Q21" s="19">
        <f t="shared" si="0"/>
        <v>15666.666666666666</v>
      </c>
      <c r="R21" s="19">
        <f t="shared" si="0"/>
        <v>13102.301790281332</v>
      </c>
      <c r="S21" s="19">
        <f t="shared" si="0"/>
        <v>13411.311053984578</v>
      </c>
      <c r="U21" s="21">
        <v>13</v>
      </c>
      <c r="V21" s="19">
        <f t="shared" si="3"/>
        <v>17560.439560439565</v>
      </c>
      <c r="W21" s="19">
        <f t="shared" si="1"/>
        <v>20723.34293948127</v>
      </c>
      <c r="X21" s="19">
        <f t="shared" si="1"/>
        <v>91235.294117647049</v>
      </c>
      <c r="Y21" s="19">
        <f t="shared" si="1"/>
        <v>12193.954659949623</v>
      </c>
      <c r="Z21" s="19">
        <f t="shared" si="1"/>
        <v>13723.514211886302</v>
      </c>
      <c r="AA21" s="19">
        <f t="shared" si="1"/>
        <v>15666.666666666666</v>
      </c>
      <c r="AB21" s="19">
        <f t="shared" si="1"/>
        <v>13102.301790281332</v>
      </c>
      <c r="AC21" s="19">
        <f t="shared" si="1"/>
        <v>13411.311053984578</v>
      </c>
    </row>
    <row r="22" spans="1:29" ht="15.75" thickBot="1" x14ac:dyDescent="0.3"/>
    <row r="23" spans="1:29" customFormat="1" ht="15.75" thickBot="1" x14ac:dyDescent="0.3">
      <c r="A23" s="5" t="s">
        <v>2</v>
      </c>
      <c r="B23" s="6" t="s">
        <v>30</v>
      </c>
      <c r="C23" s="6"/>
      <c r="D23" s="6"/>
      <c r="E23" s="6"/>
      <c r="F23" s="6"/>
      <c r="G23" s="6"/>
      <c r="H23" s="6"/>
      <c r="I23" s="7"/>
      <c r="K23" s="8"/>
      <c r="L23" s="6" t="s">
        <v>32</v>
      </c>
      <c r="M23" s="6"/>
      <c r="N23" s="6"/>
      <c r="O23" s="6"/>
      <c r="P23" s="6"/>
      <c r="Q23" s="6"/>
      <c r="R23" s="6"/>
      <c r="S23" s="7"/>
      <c r="U23" s="23"/>
      <c r="V23" s="24" t="s">
        <v>16</v>
      </c>
      <c r="W23" s="24"/>
      <c r="X23" s="24"/>
      <c r="Y23" s="24"/>
      <c r="Z23" s="24"/>
      <c r="AA23" s="24"/>
      <c r="AB23" s="24"/>
      <c r="AC23" s="25"/>
    </row>
    <row r="24" spans="1:29" customFormat="1" ht="15.75" thickBot="1" x14ac:dyDescent="0.3">
      <c r="A24" s="9"/>
      <c r="B24" s="10" t="s">
        <v>5</v>
      </c>
      <c r="C24" s="11">
        <v>43543</v>
      </c>
      <c r="D24" s="11"/>
      <c r="E24" s="12"/>
      <c r="F24" s="12"/>
      <c r="G24" s="12"/>
      <c r="H24" s="12"/>
      <c r="I24" s="13"/>
      <c r="K24" s="9"/>
      <c r="L24" s="12"/>
      <c r="M24" s="12"/>
      <c r="N24" s="12"/>
      <c r="O24" s="12"/>
      <c r="P24" s="12"/>
      <c r="Q24" s="12"/>
      <c r="R24" s="12"/>
      <c r="S24" s="13"/>
      <c r="U24" s="26"/>
      <c r="V24" s="10" t="s">
        <v>5</v>
      </c>
      <c r="W24" s="27">
        <v>43543</v>
      </c>
      <c r="X24" s="12"/>
      <c r="Y24" s="12"/>
      <c r="Z24" s="12"/>
      <c r="AA24" s="12"/>
      <c r="AB24" s="12"/>
      <c r="AC24" s="13"/>
    </row>
    <row r="25" spans="1:29" customFormat="1" ht="15.75" customHeight="1" thickBot="1" x14ac:dyDescent="0.3">
      <c r="A25" s="14"/>
      <c r="B25" s="15" t="s">
        <v>6</v>
      </c>
      <c r="C25" s="16" t="s">
        <v>7</v>
      </c>
      <c r="D25" s="16" t="s">
        <v>8</v>
      </c>
      <c r="E25" s="16" t="s">
        <v>9</v>
      </c>
      <c r="F25" s="16" t="s">
        <v>10</v>
      </c>
      <c r="G25" s="16" t="s">
        <v>11</v>
      </c>
      <c r="H25" s="16" t="s">
        <v>12</v>
      </c>
      <c r="I25" s="17" t="s">
        <v>13</v>
      </c>
      <c r="K25" s="14"/>
      <c r="L25" s="15" t="s">
        <v>6</v>
      </c>
      <c r="M25" s="16" t="s">
        <v>7</v>
      </c>
      <c r="N25" s="16" t="s">
        <v>8</v>
      </c>
      <c r="O25" s="16" t="s">
        <v>9</v>
      </c>
      <c r="P25" s="16" t="s">
        <v>10</v>
      </c>
      <c r="Q25" s="16" t="s">
        <v>11</v>
      </c>
      <c r="R25" s="16" t="s">
        <v>12</v>
      </c>
      <c r="S25" s="17" t="s">
        <v>13</v>
      </c>
      <c r="U25" s="14"/>
      <c r="V25" s="15" t="s">
        <v>6</v>
      </c>
      <c r="W25" s="16" t="s">
        <v>7</v>
      </c>
      <c r="X25" s="16" t="s">
        <v>8</v>
      </c>
      <c r="Y25" s="16" t="s">
        <v>9</v>
      </c>
      <c r="Z25" s="16" t="s">
        <v>10</v>
      </c>
      <c r="AA25" s="16" t="s">
        <v>11</v>
      </c>
      <c r="AB25" s="16" t="s">
        <v>12</v>
      </c>
      <c r="AC25" s="17" t="s">
        <v>13</v>
      </c>
    </row>
    <row r="26" spans="1:29" customFormat="1" x14ac:dyDescent="0.25">
      <c r="A26" s="18">
        <v>1</v>
      </c>
      <c r="B26" s="31">
        <f>'Calibration 2.0'!B49</f>
        <v>-0.55000000000000004</v>
      </c>
      <c r="C26" s="31">
        <f>'Calibration 2.0'!C49</f>
        <v>-0.47</v>
      </c>
      <c r="D26" s="31">
        <f>'Calibration 2.0'!D49</f>
        <v>-0.77000000000000013</v>
      </c>
      <c r="E26" s="31">
        <f>'Calibration 2.0'!E49</f>
        <v>-0.97000000000000008</v>
      </c>
      <c r="F26" s="31">
        <f>'Calibration 2.0'!F49</f>
        <v>-1.53</v>
      </c>
      <c r="G26" s="31">
        <f>'Calibration 2.0'!G49</f>
        <v>-1.1299999999999999</v>
      </c>
      <c r="H26" s="31">
        <f>'Calibration 2.0'!H49</f>
        <v>-0.59999999999999987</v>
      </c>
      <c r="I26" s="31">
        <f>'Calibration 2.0'!I49</f>
        <v>-0.37</v>
      </c>
      <c r="K26" s="18">
        <v>1</v>
      </c>
      <c r="L26" s="19">
        <f>'Calibration 2.0'!L49</f>
        <v>-4657.6576576576581</v>
      </c>
      <c r="M26" s="19">
        <f>'Calibration 2.0'!M49</f>
        <v>-4038.3912248628885</v>
      </c>
      <c r="N26" s="19">
        <f>'Calibration 2.0'!N49</f>
        <v>-6272.097053726171</v>
      </c>
      <c r="O26" s="19">
        <f>'Calibration 2.0'!O49</f>
        <v>-7636.5159128978239</v>
      </c>
      <c r="P26" s="19">
        <f>'Calibration 2.0'!P49</f>
        <v>-11012.251148545176</v>
      </c>
      <c r="Q26" s="19">
        <f>'Calibration 2.0'!Q49</f>
        <v>-8663.9477977161496</v>
      </c>
      <c r="R26" s="19">
        <f>'Calibration 2.0'!R49</f>
        <v>-5035.7142857142844</v>
      </c>
      <c r="S26" s="19">
        <f>'Calibration 2.0'!S49</f>
        <v>-3238.3612662942273</v>
      </c>
      <c r="U26" s="18">
        <v>1</v>
      </c>
      <c r="V26" s="19">
        <f>'Calibration 2.0'!V49</f>
        <v>-130.83308027128251</v>
      </c>
      <c r="W26" s="19">
        <f>'Calibration 2.0'!W49</f>
        <v>-113.43795575457551</v>
      </c>
      <c r="X26" s="19">
        <f>'Calibration 2.0'!X49</f>
        <v>-176.18250150916211</v>
      </c>
      <c r="Y26" s="19">
        <f>'Calibration 2.0'!Y49</f>
        <v>-214.50887395780404</v>
      </c>
      <c r="Z26" s="19">
        <f>'Calibration 2.0'!Z49</f>
        <v>-309.33289743104427</v>
      </c>
      <c r="AA26" s="19">
        <f>'Calibration 2.0'!AA49</f>
        <v>-243.36932016056599</v>
      </c>
      <c r="AB26" s="19">
        <f>'Calibration 2.0'!AB49</f>
        <v>-141.45264847512036</v>
      </c>
      <c r="AC26" s="19">
        <f>'Calibration 2.0'!AC49</f>
        <v>-90.965204109388409</v>
      </c>
    </row>
    <row r="27" spans="1:29" customFormat="1" x14ac:dyDescent="0.25">
      <c r="A27" s="20">
        <v>2</v>
      </c>
      <c r="B27" s="31">
        <f>'Calibration 2.0'!B50</f>
        <v>-0.65999999999999992</v>
      </c>
      <c r="C27" s="31">
        <f>'Calibration 2.0'!C50</f>
        <v>-1.04</v>
      </c>
      <c r="D27" s="31">
        <f>'Calibration 2.0'!D50</f>
        <v>-1.1400000000000001</v>
      </c>
      <c r="E27" s="31">
        <f>'Calibration 2.0'!E50</f>
        <v>-0.8899999999999999</v>
      </c>
      <c r="F27" s="31">
        <f>'Calibration 2.0'!F50</f>
        <v>-1.46</v>
      </c>
      <c r="G27" s="31">
        <f>'Calibration 2.0'!G50</f>
        <v>-0.83000000000000007</v>
      </c>
      <c r="H27" s="31">
        <f>'Calibration 2.0'!H50</f>
        <v>-1.3599999999999999</v>
      </c>
      <c r="I27" s="31">
        <f>'Calibration 2.0'!I50</f>
        <v>-0.23999999999999988</v>
      </c>
      <c r="K27" s="20">
        <v>2</v>
      </c>
      <c r="L27" s="19">
        <f>'Calibration 2.0'!L50</f>
        <v>-5480.5653710247343</v>
      </c>
      <c r="M27" s="19">
        <f>'Calibration 2.0'!M50</f>
        <v>-8092.7152317880791</v>
      </c>
      <c r="N27" s="19">
        <f>'Calibration 2.0'!N50</f>
        <v>-8726.3843648208476</v>
      </c>
      <c r="O27" s="19">
        <f>'Calibration 2.0'!O50</f>
        <v>-7101.8675721561958</v>
      </c>
      <c r="P27" s="19">
        <f>'Calibration 2.0'!P50</f>
        <v>-10622.291021671826</v>
      </c>
      <c r="Q27" s="19">
        <f>'Calibration 2.0'!Q50</f>
        <v>-6691.252144082333</v>
      </c>
      <c r="R27" s="19">
        <f>'Calibration 2.0'!R50</f>
        <v>-10050.314465408805</v>
      </c>
      <c r="S27" s="19">
        <f>'Calibration 2.0'!S50</f>
        <v>-2152.6717557251895</v>
      </c>
      <c r="U27" s="20">
        <v>2</v>
      </c>
      <c r="V27" s="19">
        <f>'Calibration 2.0'!V50</f>
        <v>-153.94846547822286</v>
      </c>
      <c r="W27" s="19">
        <f>'Calibration 2.0'!W50</f>
        <v>-227.32346156708087</v>
      </c>
      <c r="X27" s="19">
        <f>'Calibration 2.0'!X50</f>
        <v>-245.12315631519235</v>
      </c>
      <c r="Y27" s="19">
        <f>'Calibration 2.0'!Y50</f>
        <v>-199.49066213921898</v>
      </c>
      <c r="Z27" s="19">
        <f>'Calibration 2.0'!Z50</f>
        <v>-298.37896128291646</v>
      </c>
      <c r="AA27" s="19">
        <f>'Calibration 2.0'!AA50</f>
        <v>-187.95652090118912</v>
      </c>
      <c r="AB27" s="19">
        <f>'Calibration 2.0'!AB50</f>
        <v>-282.31220408451696</v>
      </c>
      <c r="AC27" s="19">
        <f>'Calibration 2.0'!AC50</f>
        <v>-60.468307745089589</v>
      </c>
    </row>
    <row r="28" spans="1:29" customFormat="1" x14ac:dyDescent="0.25">
      <c r="A28" s="20">
        <v>3</v>
      </c>
      <c r="B28" s="31">
        <f>'Calibration 2.0'!B51</f>
        <v>-0.98000000000000009</v>
      </c>
      <c r="C28" s="31">
        <f>'Calibration 2.0'!C51</f>
        <v>-0.65</v>
      </c>
      <c r="D28" s="31">
        <f>'Calibration 2.0'!D51</f>
        <v>-1.6099999999999999</v>
      </c>
      <c r="E28" s="31">
        <f>'Calibration 2.0'!E51</f>
        <v>-1.7799999999999998</v>
      </c>
      <c r="F28" s="31">
        <f>'Calibration 2.0'!F51</f>
        <v>-2.0499999999999998</v>
      </c>
      <c r="G28" s="31">
        <f>'Calibration 2.0'!G51</f>
        <v>-0.54</v>
      </c>
      <c r="H28" s="31">
        <f>'Calibration 2.0'!H51</f>
        <v>-1.22</v>
      </c>
      <c r="I28" s="31">
        <f>'Calibration 2.0'!I51</f>
        <v>-0.59000000000000008</v>
      </c>
      <c r="K28" s="20">
        <v>3</v>
      </c>
      <c r="L28" s="19">
        <f>'Calibration 2.0'!L51</f>
        <v>-7702.3411371237462</v>
      </c>
      <c r="M28" s="19">
        <f>'Calibration 2.0'!M51</f>
        <v>-5407.0796460176989</v>
      </c>
      <c r="N28" s="19">
        <f>'Calibration 2.0'!N51</f>
        <v>-11447.806354009079</v>
      </c>
      <c r="O28" s="19">
        <f>'Calibration 2.0'!O51</f>
        <v>-12339.233038348082</v>
      </c>
      <c r="P28" s="19">
        <f>'Calibration 2.0'!P51</f>
        <v>-13666.666666666664</v>
      </c>
      <c r="Q28" s="19">
        <f>'Calibration 2.0'!Q51</f>
        <v>-4581.2274368231047</v>
      </c>
      <c r="R28" s="19">
        <f>'Calibration 2.0'!R51</f>
        <v>-9218.6495176848875</v>
      </c>
      <c r="S28" s="19">
        <f>'Calibration 2.0'!S51</f>
        <v>-4960.6440071556362</v>
      </c>
      <c r="U28" s="20">
        <v>3</v>
      </c>
      <c r="V28" s="19">
        <f>'Calibration 2.0'!V51</f>
        <v>-216.35789711021758</v>
      </c>
      <c r="W28" s="19">
        <f>'Calibration 2.0'!W51</f>
        <v>-151.88425971959828</v>
      </c>
      <c r="X28" s="19">
        <f>'Calibration 2.0'!X51</f>
        <v>-321.56759421373818</v>
      </c>
      <c r="Y28" s="19">
        <f>'Calibration 2.0'!Y51</f>
        <v>-346.60766961651916</v>
      </c>
      <c r="Z28" s="19">
        <f>'Calibration 2.0'!Z51</f>
        <v>-383.89513108614221</v>
      </c>
      <c r="AA28" s="19">
        <f>'Calibration 2.0'!AA51</f>
        <v>-128.68616395570518</v>
      </c>
      <c r="AB28" s="19">
        <f>'Calibration 2.0'!AB51</f>
        <v>-258.95082914845187</v>
      </c>
      <c r="AC28" s="19">
        <f>'Calibration 2.0'!AC51</f>
        <v>-139.34393278527068</v>
      </c>
    </row>
    <row r="29" spans="1:29" customFormat="1" x14ac:dyDescent="0.25">
      <c r="A29" s="20">
        <v>4</v>
      </c>
      <c r="B29" s="31">
        <f>'Calibration 2.0'!B52</f>
        <v>-0.57000000000000006</v>
      </c>
      <c r="C29" s="31">
        <f>'Calibration 2.0'!C52</f>
        <v>-0.71</v>
      </c>
      <c r="D29" s="31">
        <f>'Calibration 2.0'!D52</f>
        <v>-4.5500000000000007</v>
      </c>
      <c r="E29" s="31">
        <f>'Calibration 2.0'!E52</f>
        <v>-0.78000000000000025</v>
      </c>
      <c r="F29" s="31">
        <f>'Calibration 2.0'!F52</f>
        <v>-0.47000000000000008</v>
      </c>
      <c r="G29" s="31">
        <f>'Calibration 2.0'!G52</f>
        <v>-0.29000000000000004</v>
      </c>
      <c r="H29" s="31">
        <f>'Calibration 2.0'!H52</f>
        <v>-0.91000000000000014</v>
      </c>
      <c r="I29" s="31">
        <f>'Calibration 2.0'!I52</f>
        <v>-0.33000000000000007</v>
      </c>
      <c r="K29" s="20">
        <v>4</v>
      </c>
      <c r="L29" s="19">
        <f>'Calibration 2.0'!L52</f>
        <v>-4809.6947935368044</v>
      </c>
      <c r="M29" s="19">
        <f>'Calibration 2.0'!M52</f>
        <v>-5844.1330998248686</v>
      </c>
      <c r="N29" s="19">
        <f>'Calibration 2.0'!N52</f>
        <v>-22392.670157068063</v>
      </c>
      <c r="O29" s="19">
        <f>'Calibration 2.0'!O52</f>
        <v>-6342.5605536332205</v>
      </c>
      <c r="P29" s="19">
        <f>'Calibration 2.0'!P52</f>
        <v>-4038.3912248628894</v>
      </c>
      <c r="Q29" s="19">
        <f>'Calibration 2.0'!Q52</f>
        <v>-2576.5595463137997</v>
      </c>
      <c r="R29" s="19">
        <f>'Calibration 2.0'!R52</f>
        <v>-7236.88663282572</v>
      </c>
      <c r="S29" s="19">
        <f>'Calibration 2.0'!S52</f>
        <v>-2909.9437148217644</v>
      </c>
      <c r="U29" s="20">
        <v>4</v>
      </c>
      <c r="V29" s="19">
        <f>'Calibration 2.0'!V52</f>
        <v>-135.10378633530348</v>
      </c>
      <c r="W29" s="19">
        <f>'Calibration 2.0'!W52</f>
        <v>-164.16104212991203</v>
      </c>
      <c r="X29" s="19">
        <f>'Calibration 2.0'!X52</f>
        <v>-629.00758868168714</v>
      </c>
      <c r="Y29" s="19">
        <f>'Calibration 2.0'!Y52</f>
        <v>-178.16181330430393</v>
      </c>
      <c r="Z29" s="19">
        <f>'Calibration 2.0'!Z52</f>
        <v>-113.43795575457554</v>
      </c>
      <c r="AA29" s="19">
        <f>'Calibration 2.0'!AA52</f>
        <v>-72.375268154882008</v>
      </c>
      <c r="AB29" s="19">
        <f>'Calibration 2.0'!AB52</f>
        <v>-203.28333238274493</v>
      </c>
      <c r="AC29" s="19">
        <f>'Calibration 2.0'!AC52</f>
        <v>-81.739991989375397</v>
      </c>
    </row>
    <row r="30" spans="1:29" customFormat="1" x14ac:dyDescent="0.25">
      <c r="A30" s="20">
        <v>5</v>
      </c>
      <c r="B30" s="31">
        <f>'Calibration 2.0'!B53</f>
        <v>-0.87000000000000011</v>
      </c>
      <c r="C30" s="31">
        <f>'Calibration 2.0'!C53</f>
        <v>-0.43</v>
      </c>
      <c r="D30" s="31">
        <f>'Calibration 2.0'!D53</f>
        <v>-3.42</v>
      </c>
      <c r="E30" s="31">
        <f>'Calibration 2.0'!E53</f>
        <v>-0.58000000000000007</v>
      </c>
      <c r="F30" s="31">
        <f>'Calibration 2.0'!F53</f>
        <v>-0.73000000000000009</v>
      </c>
      <c r="G30" s="31">
        <f>'Calibration 2.0'!G53</f>
        <v>-0.30999999999999994</v>
      </c>
      <c r="H30" s="31">
        <f>'Calibration 2.0'!H53</f>
        <v>-0.77</v>
      </c>
      <c r="I30" s="31">
        <f>'Calibration 2.0'!I53</f>
        <v>-0.14000000000000001</v>
      </c>
      <c r="K30" s="20">
        <v>5</v>
      </c>
      <c r="L30" s="19">
        <f>'Calibration 2.0'!L53</f>
        <v>-6965.9284497444642</v>
      </c>
      <c r="M30" s="19">
        <f>'Calibration 2.0'!M53</f>
        <v>-3721.9152854511972</v>
      </c>
      <c r="N30" s="19">
        <f>'Calibration 2.0'!N53</f>
        <v>-19090.261282660333</v>
      </c>
      <c r="O30" s="19">
        <f>'Calibration 2.0'!O53</f>
        <v>-4885.3046594982088</v>
      </c>
      <c r="P30" s="19">
        <f>'Calibration 2.0'!P53</f>
        <v>-5987.7835951134384</v>
      </c>
      <c r="Q30" s="19">
        <f>'Calibration 2.0'!Q53</f>
        <v>-2743.8794726930319</v>
      </c>
      <c r="R30" s="19">
        <f>'Calibration 2.0'!R53</f>
        <v>-6272.0970537261701</v>
      </c>
      <c r="S30" s="19">
        <f>'Calibration 2.0'!S53</f>
        <v>-1280.1556420233467</v>
      </c>
      <c r="U30" s="20">
        <v>5</v>
      </c>
      <c r="V30" s="19">
        <f>'Calibration 2.0'!V53</f>
        <v>-195.67214746473212</v>
      </c>
      <c r="W30" s="19">
        <f>'Calibration 2.0'!W53</f>
        <v>-104.54818217559543</v>
      </c>
      <c r="X30" s="19">
        <f>'Calibration 2.0'!X53</f>
        <v>-536.24329445675085</v>
      </c>
      <c r="Y30" s="19">
        <f>'Calibration 2.0'!Y53</f>
        <v>-137.22765897466877</v>
      </c>
      <c r="Z30" s="19">
        <f>'Calibration 2.0'!Z53</f>
        <v>-168.19616840206288</v>
      </c>
      <c r="AA30" s="19">
        <f>'Calibration 2.0'!AA53</f>
        <v>-77.07526608688292</v>
      </c>
      <c r="AB30" s="19">
        <f>'Calibration 2.0'!AB53</f>
        <v>-176.18250150916208</v>
      </c>
      <c r="AC30" s="19">
        <f>'Calibration 2.0'!AC53</f>
        <v>-35.959428146723219</v>
      </c>
    </row>
    <row r="31" spans="1:29" customFormat="1" x14ac:dyDescent="0.25">
      <c r="A31" s="20">
        <v>6</v>
      </c>
      <c r="B31" s="31">
        <f>'Calibration 2.0'!B54</f>
        <v>-1.1700000000000002</v>
      </c>
      <c r="C31" s="31">
        <f>'Calibration 2.0'!C54</f>
        <v>-0.77</v>
      </c>
      <c r="D31" s="31">
        <f>'Calibration 2.0'!D54</f>
        <v>-1.25</v>
      </c>
      <c r="E31" s="31">
        <f>'Calibration 2.0'!E54</f>
        <v>-0.54</v>
      </c>
      <c r="F31" s="31">
        <f>'Calibration 2.0'!F54</f>
        <v>-0.63</v>
      </c>
      <c r="G31" s="31">
        <f>'Calibration 2.0'!G54</f>
        <v>-0.53</v>
      </c>
      <c r="H31" s="31">
        <f>'Calibration 2.0'!H54</f>
        <v>-0.15999999999999998</v>
      </c>
      <c r="I31" s="31">
        <f>'Calibration 2.0'!I54</f>
        <v>-0.14000000000000001</v>
      </c>
      <c r="K31" s="20">
        <v>6</v>
      </c>
      <c r="L31" s="19">
        <f>'Calibration 2.0'!L54</f>
        <v>-8912.4797406807138</v>
      </c>
      <c r="M31" s="19">
        <f>'Calibration 2.0'!M54</f>
        <v>-6272.0970537261701</v>
      </c>
      <c r="N31" s="19">
        <f>'Calibration 2.0'!N54</f>
        <v>-9400</v>
      </c>
      <c r="O31" s="19">
        <f>'Calibration 2.0'!O54</f>
        <v>-4581.2274368231047</v>
      </c>
      <c r="P31" s="19">
        <f>'Calibration 2.0'!P54</f>
        <v>-5259.3250444049736</v>
      </c>
      <c r="Q31" s="19">
        <f>'Calibration 2.0'!Q54</f>
        <v>-4504.5207956600361</v>
      </c>
      <c r="R31" s="19">
        <f>'Calibration 2.0'!R54</f>
        <v>-1457.364341085271</v>
      </c>
      <c r="S31" s="19">
        <f>'Calibration 2.0'!S54</f>
        <v>-1280.1556420233467</v>
      </c>
      <c r="U31" s="20">
        <v>6</v>
      </c>
      <c r="V31" s="19">
        <f>'Calibration 2.0'!V54</f>
        <v>-250.3505545135032</v>
      </c>
      <c r="W31" s="19">
        <f>'Calibration 2.0'!W54</f>
        <v>-176.18250150916208</v>
      </c>
      <c r="X31" s="19">
        <f>'Calibration 2.0'!X54</f>
        <v>-264.04494382022472</v>
      </c>
      <c r="Y31" s="19">
        <f>'Calibration 2.0'!Y54</f>
        <v>-128.68616395570518</v>
      </c>
      <c r="Z31" s="19">
        <f>'Calibration 2.0'!Z54</f>
        <v>-147.73384956193746</v>
      </c>
      <c r="AA31" s="19">
        <f>'Calibration 2.0'!AA54</f>
        <v>-126.53148302415832</v>
      </c>
      <c r="AB31" s="19">
        <f>'Calibration 2.0'!AB54</f>
        <v>-40.937200592282892</v>
      </c>
      <c r="AC31" s="19">
        <f>'Calibration 2.0'!AC54</f>
        <v>-35.959428146723219</v>
      </c>
    </row>
    <row r="32" spans="1:29" customFormat="1" x14ac:dyDescent="0.25">
      <c r="A32" s="20">
        <v>7</v>
      </c>
      <c r="B32" s="31">
        <f>'Calibration 2.0'!B55</f>
        <v>-0.29000000000000004</v>
      </c>
      <c r="C32" s="31">
        <f>'Calibration 2.0'!C55</f>
        <v>-0.47</v>
      </c>
      <c r="D32" s="31">
        <f>'Calibration 2.0'!D55</f>
        <v>-0.52</v>
      </c>
      <c r="E32" s="31">
        <f>'Calibration 2.0'!E55</f>
        <v>-0.49</v>
      </c>
      <c r="F32" s="31">
        <f>'Calibration 2.0'!F55</f>
        <v>-0.37000000000000005</v>
      </c>
      <c r="G32" s="31">
        <f>'Calibration 2.0'!G55</f>
        <v>-0.45999999999999996</v>
      </c>
      <c r="H32" s="31">
        <f>'Calibration 2.0'!H55</f>
        <v>-0.9900000000000001</v>
      </c>
      <c r="I32" s="31">
        <f>'Calibration 2.0'!I55</f>
        <v>-0.49</v>
      </c>
      <c r="K32" s="20">
        <v>7</v>
      </c>
      <c r="L32" s="19">
        <f>'Calibration 2.0'!L55</f>
        <v>-2576.5595463137997</v>
      </c>
      <c r="M32" s="19">
        <f>'Calibration 2.0'!M55</f>
        <v>-4038.3912248628885</v>
      </c>
      <c r="N32" s="19">
        <f>'Calibration 2.0'!N55</f>
        <v>-4427.536231884058</v>
      </c>
      <c r="O32" s="19">
        <f>'Calibration 2.0'!O55</f>
        <v>-4194.8998178506372</v>
      </c>
      <c r="P32" s="19">
        <f>'Calibration 2.0'!P55</f>
        <v>-3238.3612662942278</v>
      </c>
      <c r="Q32" s="19">
        <f>'Calibration 2.0'!Q55</f>
        <v>-3959.7069597069599</v>
      </c>
      <c r="R32" s="19">
        <f>'Calibration 2.0'!R55</f>
        <v>-7767.9465776293837</v>
      </c>
      <c r="S32" s="19">
        <f>'Calibration 2.0'!S55</f>
        <v>-4194.8998178506372</v>
      </c>
      <c r="U32" s="20">
        <v>7</v>
      </c>
      <c r="V32" s="19">
        <f>'Calibration 2.0'!V55</f>
        <v>-72.375268154882008</v>
      </c>
      <c r="W32" s="19">
        <f>'Calibration 2.0'!W55</f>
        <v>-113.43795575457551</v>
      </c>
      <c r="X32" s="19">
        <f>'Calibration 2.0'!X55</f>
        <v>-124.36899527764207</v>
      </c>
      <c r="Y32" s="19">
        <f>'Calibration 2.0'!Y55</f>
        <v>-117.83426454636621</v>
      </c>
      <c r="Z32" s="19">
        <f>'Calibration 2.0'!Z55</f>
        <v>-90.965204109388424</v>
      </c>
      <c r="AA32" s="19">
        <f>'Calibration 2.0'!AA55</f>
        <v>-111.22772358727416</v>
      </c>
      <c r="AB32" s="19">
        <f>'Calibration 2.0'!AB55</f>
        <v>-218.20074656262312</v>
      </c>
      <c r="AC32" s="19">
        <f>'Calibration 2.0'!AC55</f>
        <v>-117.83426454636621</v>
      </c>
    </row>
    <row r="33" spans="1:29" customFormat="1" x14ac:dyDescent="0.25">
      <c r="A33" s="20">
        <v>8</v>
      </c>
      <c r="B33" s="31">
        <f>'Calibration 2.0'!B56</f>
        <v>-0.58000000000000007</v>
      </c>
      <c r="C33" s="31">
        <f>'Calibration 2.0'!C56</f>
        <v>-0.64999999999999991</v>
      </c>
      <c r="D33" s="31">
        <f>'Calibration 2.0'!D56</f>
        <v>-4.4000000000000004</v>
      </c>
      <c r="E33" s="31">
        <f>'Calibration 2.0'!E56</f>
        <v>-1.07</v>
      </c>
      <c r="F33" s="31">
        <f>'Calibration 2.0'!F56</f>
        <v>-1.03</v>
      </c>
      <c r="G33" s="31">
        <f>'Calibration 2.0'!G56</f>
        <v>-0.8</v>
      </c>
      <c r="H33" s="31">
        <f>'Calibration 2.0'!H56</f>
        <v>-0.19999999999999996</v>
      </c>
      <c r="I33" s="31">
        <f>'Calibration 2.0'!I56</f>
        <v>-0.36</v>
      </c>
      <c r="K33" s="20">
        <v>8</v>
      </c>
      <c r="L33" s="19">
        <f>'Calibration 2.0'!L56</f>
        <v>-4885.3046594982088</v>
      </c>
      <c r="M33" s="19">
        <f>'Calibration 2.0'!M56</f>
        <v>-5407.079646017698</v>
      </c>
      <c r="N33" s="19">
        <f>'Calibration 2.0'!N56</f>
        <v>-22000.000000000004</v>
      </c>
      <c r="O33" s="19">
        <f>'Calibration 2.0'!O56</f>
        <v>-8285.0082372322904</v>
      </c>
      <c r="P33" s="19">
        <f>'Calibration 2.0'!P56</f>
        <v>-8028.1923714759532</v>
      </c>
      <c r="Q33" s="19">
        <f>'Calibration 2.0'!Q56</f>
        <v>-6482.7586206896558</v>
      </c>
      <c r="R33" s="19">
        <f>'Calibration 2.0'!R56</f>
        <v>-1807.6923076923072</v>
      </c>
      <c r="S33" s="19">
        <f>'Calibration 2.0'!S56</f>
        <v>-3156.7164179104475</v>
      </c>
      <c r="U33" s="20">
        <v>8</v>
      </c>
      <c r="V33" s="19">
        <f>'Calibration 2.0'!V56</f>
        <v>-137.22765897466877</v>
      </c>
      <c r="W33" s="19">
        <f>'Calibration 2.0'!W56</f>
        <v>-151.88425971959825</v>
      </c>
      <c r="X33" s="19">
        <f>'Calibration 2.0'!X56</f>
        <v>-617.97752808988776</v>
      </c>
      <c r="Y33" s="19">
        <f>'Calibration 2.0'!Y56</f>
        <v>-232.7249504840531</v>
      </c>
      <c r="Z33" s="19">
        <f>'Calibration 2.0'!Z56</f>
        <v>-225.51102167067285</v>
      </c>
      <c r="AA33" s="19">
        <f>'Calibration 2.0'!AA56</f>
        <v>-182.0999612553274</v>
      </c>
      <c r="AB33" s="19">
        <f>'Calibration 2.0'!AB56</f>
        <v>-50.777873811581657</v>
      </c>
      <c r="AC33" s="19">
        <f>'Calibration 2.0'!AC56</f>
        <v>-88.671809491866497</v>
      </c>
    </row>
    <row r="34" spans="1:29" customFormat="1" x14ac:dyDescent="0.25">
      <c r="A34" s="20">
        <v>9</v>
      </c>
      <c r="B34" s="31">
        <f>'Calibration 2.0'!B57</f>
        <v>-0.71</v>
      </c>
      <c r="C34" s="31">
        <f>'Calibration 2.0'!C57</f>
        <v>-1.1100000000000001</v>
      </c>
      <c r="D34" s="31">
        <f>'Calibration 2.0'!D57</f>
        <v>-0.35</v>
      </c>
      <c r="E34" s="31">
        <f>'Calibration 2.0'!E57</f>
        <v>-0.35999999999999993</v>
      </c>
      <c r="F34" s="31">
        <f>'Calibration 2.0'!F57</f>
        <v>-1.2399999999999998</v>
      </c>
      <c r="G34" s="31">
        <f>'Calibration 2.0'!G57</f>
        <v>-0.43999999999999995</v>
      </c>
      <c r="H34" s="31">
        <f>'Calibration 2.0'!H57</f>
        <v>-1.18</v>
      </c>
      <c r="I34" s="31">
        <f>'Calibration 2.0'!I57</f>
        <v>-0.38</v>
      </c>
      <c r="K34" s="20">
        <v>9</v>
      </c>
      <c r="L34" s="19">
        <f>'Calibration 2.0'!L57</f>
        <v>-5844.1330998248686</v>
      </c>
      <c r="M34" s="19">
        <f>'Calibration 2.0'!M57</f>
        <v>-8538.461538461539</v>
      </c>
      <c r="N34" s="19">
        <f>'Calibration 2.0'!N57</f>
        <v>-3074.766355140187</v>
      </c>
      <c r="O34" s="19">
        <f>'Calibration 2.0'!O57</f>
        <v>-3156.716417910447</v>
      </c>
      <c r="P34" s="19">
        <f>'Calibration 2.0'!P57</f>
        <v>-9339.743589743588</v>
      </c>
      <c r="Q34" s="19">
        <f>'Calibration 2.0'!Q57</f>
        <v>-3801.4705882352937</v>
      </c>
      <c r="R34" s="19">
        <f>'Calibration 2.0'!R57</f>
        <v>-8974.1100323624596</v>
      </c>
      <c r="S34" s="19">
        <f>'Calibration 2.0'!S57</f>
        <v>-3319.7026022304835</v>
      </c>
      <c r="U34" s="20">
        <v>9</v>
      </c>
      <c r="V34" s="19">
        <f>'Calibration 2.0'!V57</f>
        <v>-164.16104212991203</v>
      </c>
      <c r="W34" s="19">
        <f>'Calibration 2.0'!W57</f>
        <v>-239.84442523768368</v>
      </c>
      <c r="X34" s="19">
        <f>'Calibration 2.0'!X57</f>
        <v>-86.369841436522108</v>
      </c>
      <c r="Y34" s="19">
        <f>'Calibration 2.0'!Y57</f>
        <v>-88.671809491866483</v>
      </c>
      <c r="Z34" s="19">
        <f>'Calibration 2.0'!Z57</f>
        <v>-262.3523480265053</v>
      </c>
      <c r="AA34" s="19">
        <f>'Calibration 2.0'!AA57</f>
        <v>-106.78288169200263</v>
      </c>
      <c r="AB34" s="19">
        <f>'Calibration 2.0'!AB57</f>
        <v>-252.08174248209156</v>
      </c>
      <c r="AC34" s="19">
        <f>'Calibration 2.0'!AC57</f>
        <v>-93.250073096361888</v>
      </c>
    </row>
    <row r="35" spans="1:29" customFormat="1" x14ac:dyDescent="0.25">
      <c r="A35" s="20">
        <v>10</v>
      </c>
      <c r="B35" s="31">
        <f>'Calibration 2.0'!B58</f>
        <v>-1.1700000000000002</v>
      </c>
      <c r="C35" s="31">
        <f>'Calibration 2.0'!C58</f>
        <v>-1.2799999999999998</v>
      </c>
      <c r="D35" s="31">
        <f>'Calibration 2.0'!D58</f>
        <v>-1.26</v>
      </c>
      <c r="E35" s="31">
        <f>'Calibration 2.0'!E58</f>
        <v>-0.38</v>
      </c>
      <c r="F35" s="31">
        <f>'Calibration 2.0'!F58</f>
        <v>-0.71000000000000008</v>
      </c>
      <c r="G35" s="31">
        <f>'Calibration 2.0'!G58</f>
        <v>-1.39</v>
      </c>
      <c r="H35" s="31">
        <f>'Calibration 2.0'!H58</f>
        <v>-0.94</v>
      </c>
      <c r="I35" s="31">
        <f>'Calibration 2.0'!I58</f>
        <v>-0.15999999999999992</v>
      </c>
      <c r="K35" s="20">
        <v>10</v>
      </c>
      <c r="L35" s="19">
        <f>'Calibration 2.0'!L58</f>
        <v>-8912.4797406807138</v>
      </c>
      <c r="M35" s="19">
        <f>'Calibration 2.0'!M58</f>
        <v>-9579.617834394905</v>
      </c>
      <c r="N35" s="19">
        <f>'Calibration 2.0'!N58</f>
        <v>-9460.063897763579</v>
      </c>
      <c r="O35" s="19">
        <f>'Calibration 2.0'!O58</f>
        <v>-3319.7026022304835</v>
      </c>
      <c r="P35" s="19">
        <f>'Calibration 2.0'!P58</f>
        <v>-5844.1330998248686</v>
      </c>
      <c r="Q35" s="19">
        <f>'Calibration 2.0'!Q58</f>
        <v>-10223.787167449138</v>
      </c>
      <c r="R35" s="19">
        <f>'Calibration 2.0'!R58</f>
        <v>-7437.7104377104388</v>
      </c>
      <c r="S35" s="19">
        <f>'Calibration 2.0'!S58</f>
        <v>-1457.3643410852706</v>
      </c>
      <c r="U35" s="20">
        <v>10</v>
      </c>
      <c r="V35" s="19">
        <f>'Calibration 2.0'!V58</f>
        <v>-250.3505545135032</v>
      </c>
      <c r="W35" s="19">
        <f>'Calibration 2.0'!W58</f>
        <v>-269.09038860659842</v>
      </c>
      <c r="X35" s="19">
        <f>'Calibration 2.0'!X58</f>
        <v>-265.7321319596511</v>
      </c>
      <c r="Y35" s="19">
        <f>'Calibration 2.0'!Y58</f>
        <v>-93.250073096361888</v>
      </c>
      <c r="Z35" s="19">
        <f>'Calibration 2.0'!Z58</f>
        <v>-164.16104212991203</v>
      </c>
      <c r="AA35" s="19">
        <f>'Calibration 2.0'!AA58</f>
        <v>-287.18503279351512</v>
      </c>
      <c r="AB35" s="19">
        <f>'Calibration 2.0'!AB58</f>
        <v>-208.92445049748423</v>
      </c>
      <c r="AC35" s="19">
        <f>'Calibration 2.0'!AC58</f>
        <v>-40.937200592282878</v>
      </c>
    </row>
    <row r="36" spans="1:29" customFormat="1" x14ac:dyDescent="0.25">
      <c r="A36" s="20">
        <v>11</v>
      </c>
      <c r="B36" s="31">
        <f>'Calibration 2.0'!B59</f>
        <v>-1.5299999999999998</v>
      </c>
      <c r="C36" s="31">
        <f>'Calibration 2.0'!C59</f>
        <v>-0.99</v>
      </c>
      <c r="D36" s="31">
        <f>'Calibration 2.0'!D59</f>
        <v>-1.2200000000000002</v>
      </c>
      <c r="E36" s="31">
        <f>'Calibration 2.0'!E59</f>
        <v>-0.55999999999999994</v>
      </c>
      <c r="F36" s="31">
        <f>'Calibration 2.0'!F59</f>
        <v>-0.52</v>
      </c>
      <c r="G36" s="31">
        <f>'Calibration 2.0'!G59</f>
        <v>-0.65</v>
      </c>
      <c r="H36" s="31">
        <f>'Calibration 2.0'!H59</f>
        <v>-0.35999999999999988</v>
      </c>
      <c r="I36" s="31">
        <f>'Calibration 2.0'!I59</f>
        <v>-0.63</v>
      </c>
      <c r="K36" s="20">
        <v>11</v>
      </c>
      <c r="L36" s="19">
        <f>'Calibration 2.0'!L59</f>
        <v>-11012.251148545174</v>
      </c>
      <c r="M36" s="19">
        <f>'Calibration 2.0'!M59</f>
        <v>-7767.9465776293819</v>
      </c>
      <c r="N36" s="19">
        <f>'Calibration 2.0'!N59</f>
        <v>-9218.6495176848875</v>
      </c>
      <c r="O36" s="19">
        <f>'Calibration 2.0'!O59</f>
        <v>-4733.8129496402871</v>
      </c>
      <c r="P36" s="19">
        <f>'Calibration 2.0'!P59</f>
        <v>-4427.536231884058</v>
      </c>
      <c r="Q36" s="19">
        <f>'Calibration 2.0'!Q59</f>
        <v>-5407.0796460176989</v>
      </c>
      <c r="R36" s="19">
        <f>'Calibration 2.0'!R59</f>
        <v>-3156.7164179104466</v>
      </c>
      <c r="S36" s="19">
        <f>'Calibration 2.0'!S59</f>
        <v>-5259.3250444049736</v>
      </c>
      <c r="U36" s="20">
        <v>11</v>
      </c>
      <c r="V36" s="19">
        <f>'Calibration 2.0'!V59</f>
        <v>-309.33289743104422</v>
      </c>
      <c r="W36" s="19">
        <f>'Calibration 2.0'!W59</f>
        <v>-218.20074656262307</v>
      </c>
      <c r="X36" s="19">
        <f>'Calibration 2.0'!X59</f>
        <v>-258.95082914845187</v>
      </c>
      <c r="Y36" s="19">
        <f>'Calibration 2.0'!Y59</f>
        <v>-132.97227386630018</v>
      </c>
      <c r="Z36" s="19">
        <f>'Calibration 2.0'!Z59</f>
        <v>-124.36899527764207</v>
      </c>
      <c r="AA36" s="19">
        <f>'Calibration 2.0'!AA59</f>
        <v>-151.88425971959828</v>
      </c>
      <c r="AB36" s="19">
        <f>'Calibration 2.0'!AB59</f>
        <v>-88.671809491866469</v>
      </c>
      <c r="AC36" s="19">
        <f>'Calibration 2.0'!AC59</f>
        <v>-147.73384956193746</v>
      </c>
    </row>
    <row r="37" spans="1:29" customFormat="1" x14ac:dyDescent="0.25">
      <c r="A37" s="20">
        <v>12</v>
      </c>
      <c r="B37" s="31">
        <f>'Calibration 2.0'!B60</f>
        <v>-0.47000000000000008</v>
      </c>
      <c r="C37" s="31">
        <f>'Calibration 2.0'!C60</f>
        <v>-0.46</v>
      </c>
      <c r="D37" s="31">
        <f>'Calibration 2.0'!D60</f>
        <v>-1.6600000000000001</v>
      </c>
      <c r="E37" s="31">
        <f>'Calibration 2.0'!E60</f>
        <v>-0.39</v>
      </c>
      <c r="F37" s="31">
        <f>'Calibration 2.0'!F60</f>
        <v>-1.7000000000000002</v>
      </c>
      <c r="G37" s="31">
        <f>'Calibration 2.0'!G60</f>
        <v>-1.2</v>
      </c>
      <c r="H37" s="31">
        <f>'Calibration 2.0'!H60</f>
        <v>-1.84</v>
      </c>
      <c r="I37" s="31">
        <f>'Calibration 2.0'!I60</f>
        <v>-1.3599999999999999</v>
      </c>
      <c r="K37" s="20">
        <v>12</v>
      </c>
      <c r="L37" s="19">
        <f>'Calibration 2.0'!L60</f>
        <v>-4038.3912248628894</v>
      </c>
      <c r="M37" s="19">
        <f>'Calibration 2.0'!M60</f>
        <v>-3959.7069597069599</v>
      </c>
      <c r="N37" s="19">
        <f>'Calibration 2.0'!N60</f>
        <v>-11714.714714714715</v>
      </c>
      <c r="O37" s="19">
        <f>'Calibration 2.0'!O60</f>
        <v>-3400.7421150278296</v>
      </c>
      <c r="P37" s="19">
        <f>'Calibration 2.0'!P60</f>
        <v>-11925.37313432836</v>
      </c>
      <c r="Q37" s="19">
        <f>'Calibration 2.0'!Q60</f>
        <v>-9096.7741935483864</v>
      </c>
      <c r="R37" s="19">
        <f>'Calibration 2.0'!R60</f>
        <v>-12643.274853801169</v>
      </c>
      <c r="S37" s="19">
        <f>'Calibration 2.0'!S60</f>
        <v>-10050.314465408805</v>
      </c>
      <c r="U37" s="20">
        <v>12</v>
      </c>
      <c r="V37" s="19">
        <f>'Calibration 2.0'!V60</f>
        <v>-113.43795575457554</v>
      </c>
      <c r="W37" s="19">
        <f>'Calibration 2.0'!W60</f>
        <v>-111.22772358727416</v>
      </c>
      <c r="X37" s="19">
        <f>'Calibration 2.0'!X60</f>
        <v>-329.06502007625602</v>
      </c>
      <c r="Y37" s="19">
        <f>'Calibration 2.0'!Y60</f>
        <v>-95.526463905276103</v>
      </c>
      <c r="Z37" s="19">
        <f>'Calibration 2.0'!Z60</f>
        <v>-334.98239141371795</v>
      </c>
      <c r="AA37" s="19">
        <f>'Calibration 2.0'!AA60</f>
        <v>-255.5273649873142</v>
      </c>
      <c r="AB37" s="19">
        <f>'Calibration 2.0'!AB60</f>
        <v>-355.14817005059462</v>
      </c>
      <c r="AC37" s="19">
        <f>'Calibration 2.0'!AC60</f>
        <v>-282.31220408451696</v>
      </c>
    </row>
    <row r="38" spans="1:29" customFormat="1" ht="15.75" thickBot="1" x14ac:dyDescent="0.3">
      <c r="A38" s="21">
        <v>13</v>
      </c>
      <c r="B38" s="31">
        <f>'Calibration 2.0'!B61</f>
        <v>-0.92000000000000015</v>
      </c>
      <c r="C38" s="31">
        <f>'Calibration 2.0'!C61</f>
        <v>-1.06</v>
      </c>
      <c r="D38" s="31">
        <f>'Calibration 2.0'!D61</f>
        <v>-2.86</v>
      </c>
      <c r="E38" s="31">
        <f>'Calibration 2.0'!E61</f>
        <v>-0.49</v>
      </c>
      <c r="F38" s="31">
        <f>'Calibration 2.0'!F61</f>
        <v>-0.48999999999999988</v>
      </c>
      <c r="G38" s="31">
        <f>'Calibration 2.0'!G61</f>
        <v>-0.85</v>
      </c>
      <c r="H38" s="31">
        <f>'Calibration 2.0'!H61</f>
        <v>-0.77</v>
      </c>
      <c r="I38" s="31">
        <f>'Calibration 2.0'!I61</f>
        <v>-0.56000000000000005</v>
      </c>
      <c r="K38" s="21">
        <v>13</v>
      </c>
      <c r="L38" s="19">
        <f>'Calibration 2.0'!L61</f>
        <v>-7304.0540540540551</v>
      </c>
      <c r="M38" s="19">
        <f>'Calibration 2.0'!M61</f>
        <v>-8221.1221122112202</v>
      </c>
      <c r="N38" s="19">
        <f>'Calibration 2.0'!N61</f>
        <v>-17101.78117048346</v>
      </c>
      <c r="O38" s="19">
        <f>'Calibration 2.0'!O61</f>
        <v>-4194.8998178506372</v>
      </c>
      <c r="P38" s="19">
        <f>'Calibration 2.0'!P61</f>
        <v>-4194.8998178506363</v>
      </c>
      <c r="Q38" s="19">
        <f>'Calibration 2.0'!Q61</f>
        <v>-6829.0598290598291</v>
      </c>
      <c r="R38" s="19">
        <f>'Calibration 2.0'!R61</f>
        <v>-6272.0970537261701</v>
      </c>
      <c r="S38" s="19">
        <f>'Calibration 2.0'!S61</f>
        <v>-4733.812949640288</v>
      </c>
      <c r="U38" s="21">
        <v>13</v>
      </c>
      <c r="V38" s="19">
        <f>'Calibration 2.0'!V61</f>
        <v>-205.17005769814762</v>
      </c>
      <c r="W38" s="19">
        <f>'Calibration 2.0'!W61</f>
        <v>-230.93039641042753</v>
      </c>
      <c r="X38" s="19">
        <f>'Calibration 2.0'!X61</f>
        <v>-480.38711153043425</v>
      </c>
      <c r="Y38" s="19">
        <f>'Calibration 2.0'!Y61</f>
        <v>-117.83426454636621</v>
      </c>
      <c r="Z38" s="19">
        <f>'Calibration 2.0'!Z61</f>
        <v>-117.83426454636619</v>
      </c>
      <c r="AA38" s="19">
        <f>'Calibration 2.0'!AA61</f>
        <v>-191.82752328819743</v>
      </c>
      <c r="AB38" s="19">
        <f>'Calibration 2.0'!AB61</f>
        <v>-176.18250150916208</v>
      </c>
      <c r="AC38" s="19">
        <f>'Calibration 2.0'!AC61</f>
        <v>-132.97227386630021</v>
      </c>
    </row>
    <row r="39" spans="1:29" ht="15.75" thickBot="1" x14ac:dyDescent="0.3"/>
    <row r="40" spans="1:29" ht="15" customHeight="1" thickBot="1" x14ac:dyDescent="0.3">
      <c r="A40" s="5" t="s">
        <v>2</v>
      </c>
      <c r="B40" s="6" t="s">
        <v>22</v>
      </c>
      <c r="C40" s="6"/>
      <c r="D40" s="6"/>
      <c r="E40" s="6"/>
      <c r="F40" s="6"/>
      <c r="G40" s="6"/>
      <c r="H40" s="6"/>
      <c r="I40" s="7"/>
      <c r="K40" s="8"/>
      <c r="L40" s="6" t="s">
        <v>3</v>
      </c>
      <c r="M40" s="6"/>
      <c r="N40" s="6"/>
      <c r="O40" s="6"/>
      <c r="P40" s="6"/>
      <c r="Q40" s="6"/>
      <c r="R40" s="6"/>
      <c r="S40" s="7"/>
    </row>
    <row r="41" spans="1:29" ht="15.75" thickBot="1" x14ac:dyDescent="0.3">
      <c r="A41" s="9"/>
      <c r="B41" s="10" t="s">
        <v>5</v>
      </c>
      <c r="C41" s="11">
        <v>43543</v>
      </c>
      <c r="D41" s="11"/>
      <c r="E41" s="12"/>
      <c r="F41" s="12"/>
      <c r="G41" s="12"/>
      <c r="H41" s="12"/>
      <c r="I41" s="13"/>
      <c r="K41" s="9"/>
      <c r="L41" s="12"/>
      <c r="M41" s="12"/>
      <c r="N41" s="12"/>
      <c r="O41" s="12"/>
      <c r="P41" s="12"/>
      <c r="Q41" s="12"/>
      <c r="R41" s="12"/>
      <c r="S41" s="13"/>
    </row>
    <row r="42" spans="1:29" ht="15.75" thickBot="1" x14ac:dyDescent="0.3">
      <c r="A42" s="14"/>
      <c r="B42" s="15" t="s">
        <v>6</v>
      </c>
      <c r="C42" s="16" t="s">
        <v>7</v>
      </c>
      <c r="D42" s="16" t="s">
        <v>8</v>
      </c>
      <c r="E42" s="16" t="s">
        <v>9</v>
      </c>
      <c r="F42" s="16" t="s">
        <v>10</v>
      </c>
      <c r="G42" s="16" t="s">
        <v>11</v>
      </c>
      <c r="H42" s="16" t="s">
        <v>12</v>
      </c>
      <c r="I42" s="17" t="s">
        <v>13</v>
      </c>
      <c r="K42" s="14"/>
      <c r="L42" s="15" t="s">
        <v>6</v>
      </c>
      <c r="M42" s="16" t="s">
        <v>7</v>
      </c>
      <c r="N42" s="16" t="s">
        <v>8</v>
      </c>
      <c r="O42" s="16" t="s">
        <v>9</v>
      </c>
      <c r="P42" s="16" t="s">
        <v>10</v>
      </c>
      <c r="Q42" s="16" t="s">
        <v>11</v>
      </c>
      <c r="R42" s="16" t="s">
        <v>12</v>
      </c>
      <c r="S42" s="17" t="s">
        <v>13</v>
      </c>
    </row>
    <row r="43" spans="1:29" x14ac:dyDescent="0.25">
      <c r="A43" s="18">
        <v>1</v>
      </c>
      <c r="B43" s="2">
        <v>1.1499999999999999</v>
      </c>
      <c r="C43" s="2">
        <v>0.86</v>
      </c>
      <c r="D43" s="2">
        <v>1.17</v>
      </c>
      <c r="E43" s="2">
        <v>1.42</v>
      </c>
      <c r="F43" s="2">
        <v>1.47</v>
      </c>
      <c r="G43" s="2">
        <v>1.61</v>
      </c>
      <c r="H43" s="2">
        <v>1.51</v>
      </c>
      <c r="I43" s="2">
        <v>1.31</v>
      </c>
      <c r="K43" s="18">
        <v>1</v>
      </c>
      <c r="L43" s="19">
        <f>(B43*$O$2)/($O$3-B43)</f>
        <v>14038.961038961037</v>
      </c>
      <c r="M43" s="19">
        <f t="shared" ref="M43:S55" si="4">(C43*$O$2)/($O$3-C43)</f>
        <v>9763.2850241545893</v>
      </c>
      <c r="N43" s="19">
        <f t="shared" si="4"/>
        <v>14357.702349869451</v>
      </c>
      <c r="O43" s="19">
        <f t="shared" si="4"/>
        <v>18642.458100558659</v>
      </c>
      <c r="P43" s="19">
        <f t="shared" si="4"/>
        <v>19572.237960339942</v>
      </c>
      <c r="Q43" s="19">
        <f t="shared" si="4"/>
        <v>22321.533923303836</v>
      </c>
      <c r="R43" s="19">
        <f t="shared" si="4"/>
        <v>20335.243553008593</v>
      </c>
      <c r="S43" s="19">
        <f t="shared" si="4"/>
        <v>16685.636856368565</v>
      </c>
    </row>
    <row r="44" spans="1:29" x14ac:dyDescent="0.25">
      <c r="A44" s="20">
        <v>2</v>
      </c>
      <c r="B44" s="2">
        <v>0.94</v>
      </c>
      <c r="C44" s="2">
        <v>1.39</v>
      </c>
      <c r="D44" s="2">
        <v>1.56</v>
      </c>
      <c r="E44" s="2">
        <v>1.28</v>
      </c>
      <c r="F44" s="2">
        <v>1.68</v>
      </c>
      <c r="G44" s="2">
        <v>1.32</v>
      </c>
      <c r="H44" s="2">
        <v>2.16</v>
      </c>
      <c r="I44" s="2">
        <v>1.1399999999999999</v>
      </c>
      <c r="K44" s="20">
        <v>2</v>
      </c>
      <c r="L44" s="19">
        <f t="shared" ref="L44:L55" si="5">(B44*$O$2)/($O$3-B44)</f>
        <v>10881.773399014777</v>
      </c>
      <c r="M44" s="19">
        <f t="shared" si="4"/>
        <v>18096.952908587253</v>
      </c>
      <c r="N44" s="19">
        <f t="shared" si="4"/>
        <v>21313.953488372092</v>
      </c>
      <c r="O44" s="19">
        <f t="shared" si="4"/>
        <v>16172.04301075269</v>
      </c>
      <c r="P44" s="19">
        <f t="shared" si="4"/>
        <v>23783.132530120482</v>
      </c>
      <c r="Q44" s="19">
        <f t="shared" si="4"/>
        <v>16858.695652173916</v>
      </c>
      <c r="R44" s="19">
        <f t="shared" si="4"/>
        <v>35746.478873239437</v>
      </c>
      <c r="S44" s="19">
        <f t="shared" si="4"/>
        <v>13880.829015544039</v>
      </c>
    </row>
    <row r="45" spans="1:29" x14ac:dyDescent="0.25">
      <c r="A45" s="20">
        <v>3</v>
      </c>
      <c r="B45" s="2">
        <v>1.31</v>
      </c>
      <c r="C45" s="2">
        <v>0.92</v>
      </c>
      <c r="D45" s="2">
        <v>2.09</v>
      </c>
      <c r="E45" s="2">
        <v>2.1</v>
      </c>
      <c r="F45" s="2">
        <v>2.4700000000000002</v>
      </c>
      <c r="G45" s="2">
        <v>0.84</v>
      </c>
      <c r="H45" s="2">
        <v>1.59</v>
      </c>
      <c r="I45" s="2">
        <v>1.69</v>
      </c>
      <c r="K45" s="20">
        <v>3</v>
      </c>
      <c r="L45" s="19">
        <f t="shared" si="5"/>
        <v>16685.636856368565</v>
      </c>
      <c r="M45" s="19">
        <f t="shared" si="4"/>
        <v>10598.039215686274</v>
      </c>
      <c r="N45" s="19">
        <f t="shared" si="4"/>
        <v>33756.013745704469</v>
      </c>
      <c r="O45" s="19">
        <f t="shared" si="4"/>
        <v>34034.482758620688</v>
      </c>
      <c r="P45" s="19">
        <f t="shared" si="4"/>
        <v>45885.375494071159</v>
      </c>
      <c r="Q45" s="19">
        <f t="shared" si="4"/>
        <v>9490.3846153846152</v>
      </c>
      <c r="R45" s="19">
        <f t="shared" si="4"/>
        <v>21914.956011730203</v>
      </c>
      <c r="S45" s="19">
        <f t="shared" si="4"/>
        <v>23996.978851963744</v>
      </c>
    </row>
    <row r="46" spans="1:29" x14ac:dyDescent="0.25">
      <c r="A46" s="20">
        <v>4</v>
      </c>
      <c r="B46" s="2">
        <v>1.05</v>
      </c>
      <c r="C46" s="2">
        <v>0.83</v>
      </c>
      <c r="D46" s="2">
        <v>4.9800000000000004</v>
      </c>
      <c r="E46" s="2">
        <v>2.86</v>
      </c>
      <c r="F46" s="2">
        <v>1.1100000000000001</v>
      </c>
      <c r="G46" s="2">
        <v>0.92</v>
      </c>
      <c r="H46" s="2">
        <v>1.39</v>
      </c>
      <c r="I46" s="2">
        <v>1.86</v>
      </c>
      <c r="K46" s="20">
        <v>4</v>
      </c>
      <c r="L46" s="19">
        <f t="shared" si="5"/>
        <v>12493.670886075948</v>
      </c>
      <c r="M46" s="19">
        <f t="shared" si="4"/>
        <v>9354.9160671462832</v>
      </c>
      <c r="N46" s="19">
        <f t="shared" si="4"/>
        <v>11703000.000000251</v>
      </c>
      <c r="O46" s="19">
        <f t="shared" si="4"/>
        <v>62813.084112149532</v>
      </c>
      <c r="P46" s="19">
        <f t="shared" si="4"/>
        <v>13411.311053984578</v>
      </c>
      <c r="Q46" s="19">
        <f t="shared" si="4"/>
        <v>10598.039215686274</v>
      </c>
      <c r="R46" s="19">
        <f t="shared" si="4"/>
        <v>18096.952908587253</v>
      </c>
      <c r="S46" s="19">
        <f t="shared" si="4"/>
        <v>27840.764331210194</v>
      </c>
    </row>
    <row r="47" spans="1:29" x14ac:dyDescent="0.25">
      <c r="A47" s="20">
        <v>5</v>
      </c>
      <c r="B47" s="2">
        <v>1.37</v>
      </c>
      <c r="C47" s="2">
        <v>0.7</v>
      </c>
      <c r="D47" s="2">
        <v>1.27</v>
      </c>
      <c r="E47" s="2">
        <v>0.68</v>
      </c>
      <c r="F47" s="2">
        <v>1.03</v>
      </c>
      <c r="G47" s="2">
        <v>0.84</v>
      </c>
      <c r="H47" s="2">
        <v>1.47</v>
      </c>
      <c r="I47" s="2">
        <v>0.86</v>
      </c>
      <c r="K47" s="20">
        <v>5</v>
      </c>
      <c r="L47" s="19">
        <f t="shared" si="5"/>
        <v>17738.292011019286</v>
      </c>
      <c r="M47" s="19">
        <f t="shared" si="4"/>
        <v>7651.1627906976746</v>
      </c>
      <c r="N47" s="19">
        <f t="shared" si="4"/>
        <v>16002.680965147452</v>
      </c>
      <c r="O47" s="19">
        <f t="shared" si="4"/>
        <v>7398.1481481481487</v>
      </c>
      <c r="P47" s="19">
        <f t="shared" si="4"/>
        <v>12193.954659949623</v>
      </c>
      <c r="Q47" s="19">
        <f t="shared" si="4"/>
        <v>9490.3846153846152</v>
      </c>
      <c r="R47" s="19">
        <f t="shared" si="4"/>
        <v>19572.237960339942</v>
      </c>
      <c r="S47" s="19">
        <f t="shared" si="4"/>
        <v>9763.2850241545893</v>
      </c>
    </row>
    <row r="48" spans="1:29" x14ac:dyDescent="0.25">
      <c r="A48" s="20">
        <v>6</v>
      </c>
      <c r="B48" s="2">
        <v>1.58</v>
      </c>
      <c r="C48" s="2">
        <v>1.08</v>
      </c>
      <c r="D48" s="2">
        <v>1.61</v>
      </c>
      <c r="E48" s="2">
        <v>1.08</v>
      </c>
      <c r="F48" s="2">
        <v>0.76</v>
      </c>
      <c r="G48" s="2">
        <v>0.54</v>
      </c>
      <c r="H48" s="2">
        <v>0.14000000000000001</v>
      </c>
      <c r="I48" s="2">
        <v>0.83</v>
      </c>
      <c r="K48" s="20">
        <v>6</v>
      </c>
      <c r="L48" s="19">
        <f t="shared" si="5"/>
        <v>21713.450292397662</v>
      </c>
      <c r="M48" s="19">
        <f t="shared" si="4"/>
        <v>12948.979591836734</v>
      </c>
      <c r="N48" s="19">
        <f t="shared" si="4"/>
        <v>22321.533923303836</v>
      </c>
      <c r="O48" s="19">
        <f t="shared" si="4"/>
        <v>12948.979591836734</v>
      </c>
      <c r="P48" s="19">
        <f t="shared" si="4"/>
        <v>8424.5283018867922</v>
      </c>
      <c r="Q48" s="19">
        <f t="shared" si="4"/>
        <v>5690.5829596412559</v>
      </c>
      <c r="R48" s="19">
        <f t="shared" si="4"/>
        <v>1353.9094650205761</v>
      </c>
      <c r="S48" s="19">
        <f t="shared" si="4"/>
        <v>9354.9160671462832</v>
      </c>
    </row>
    <row r="49" spans="1:29" x14ac:dyDescent="0.25">
      <c r="A49" s="20">
        <v>7</v>
      </c>
      <c r="B49" s="2">
        <v>0.79</v>
      </c>
      <c r="C49" s="2">
        <v>1.24</v>
      </c>
      <c r="D49" s="2">
        <v>2.44</v>
      </c>
      <c r="E49" s="2">
        <v>1</v>
      </c>
      <c r="F49" s="2">
        <v>0.9</v>
      </c>
      <c r="G49" s="2">
        <v>0.71</v>
      </c>
      <c r="H49" s="2">
        <v>1.29</v>
      </c>
      <c r="I49" s="2">
        <v>1.26</v>
      </c>
      <c r="K49" s="20">
        <v>7</v>
      </c>
      <c r="L49" s="19">
        <f t="shared" si="5"/>
        <v>8819.4774346793347</v>
      </c>
      <c r="M49" s="19">
        <f t="shared" si="4"/>
        <v>15500</v>
      </c>
      <c r="N49" s="19">
        <f t="shared" si="4"/>
        <v>44796.875</v>
      </c>
      <c r="O49" s="19">
        <f t="shared" si="4"/>
        <v>11750</v>
      </c>
      <c r="P49" s="19">
        <f t="shared" si="4"/>
        <v>10317.073170731708</v>
      </c>
      <c r="Q49" s="19">
        <f t="shared" si="4"/>
        <v>7778.5547785547787</v>
      </c>
      <c r="R49" s="19">
        <f t="shared" si="4"/>
        <v>16342.318059299192</v>
      </c>
      <c r="S49" s="19">
        <f t="shared" si="4"/>
        <v>15834.224598930481</v>
      </c>
    </row>
    <row r="50" spans="1:29" x14ac:dyDescent="0.25">
      <c r="A50" s="20">
        <v>8</v>
      </c>
      <c r="B50" s="2">
        <v>1.08</v>
      </c>
      <c r="C50" s="2">
        <v>1.29</v>
      </c>
      <c r="D50" s="2">
        <v>4.66</v>
      </c>
      <c r="E50" s="2">
        <v>1.46</v>
      </c>
      <c r="F50" s="2">
        <v>1.52</v>
      </c>
      <c r="G50" s="2">
        <v>1.06</v>
      </c>
      <c r="H50" s="2">
        <v>1.33</v>
      </c>
      <c r="I50" s="2">
        <v>0.94</v>
      </c>
      <c r="K50" s="20">
        <v>8</v>
      </c>
      <c r="L50" s="19">
        <f t="shared" si="5"/>
        <v>12948.979591836734</v>
      </c>
      <c r="M50" s="19">
        <f t="shared" si="4"/>
        <v>16342.318059299192</v>
      </c>
      <c r="N50" s="19">
        <f t="shared" si="4"/>
        <v>644176.47058823553</v>
      </c>
      <c r="O50" s="19">
        <f t="shared" si="4"/>
        <v>19384.18079096045</v>
      </c>
      <c r="P50" s="19">
        <f t="shared" si="4"/>
        <v>20528.735632183907</v>
      </c>
      <c r="Q50" s="19">
        <f t="shared" si="4"/>
        <v>12644.670050761422</v>
      </c>
      <c r="R50" s="19">
        <f t="shared" si="4"/>
        <v>17032.697547683925</v>
      </c>
      <c r="S50" s="19">
        <f t="shared" si="4"/>
        <v>10881.773399014777</v>
      </c>
    </row>
    <row r="51" spans="1:29" x14ac:dyDescent="0.25">
      <c r="A51" s="20">
        <v>9</v>
      </c>
      <c r="B51" s="2">
        <v>0.86</v>
      </c>
      <c r="C51" s="2">
        <v>1.83</v>
      </c>
      <c r="D51" s="2">
        <v>0.95</v>
      </c>
      <c r="E51" s="2">
        <v>0.82</v>
      </c>
      <c r="F51" s="2">
        <v>1.97</v>
      </c>
      <c r="G51" s="2">
        <v>1.02</v>
      </c>
      <c r="H51" s="2">
        <v>1.95</v>
      </c>
      <c r="I51" s="2">
        <v>1.02</v>
      </c>
      <c r="K51" s="20">
        <v>9</v>
      </c>
      <c r="L51" s="19">
        <f t="shared" si="5"/>
        <v>9763.2850241545893</v>
      </c>
      <c r="M51" s="19">
        <f t="shared" si="4"/>
        <v>27132.492113564669</v>
      </c>
      <c r="N51" s="19">
        <f t="shared" si="4"/>
        <v>11024.691358024691</v>
      </c>
      <c r="O51" s="19">
        <f t="shared" si="4"/>
        <v>9220.0956937799056</v>
      </c>
      <c r="P51" s="19">
        <f t="shared" si="4"/>
        <v>30557.755775577556</v>
      </c>
      <c r="Q51" s="19">
        <f t="shared" si="4"/>
        <v>12045.226130653265</v>
      </c>
      <c r="R51" s="19">
        <f t="shared" si="4"/>
        <v>30049.180327868853</v>
      </c>
      <c r="S51" s="19">
        <f t="shared" si="4"/>
        <v>12045.226130653265</v>
      </c>
    </row>
    <row r="52" spans="1:29" x14ac:dyDescent="0.25">
      <c r="A52" s="20">
        <v>10</v>
      </c>
      <c r="B52" s="2">
        <v>1.83</v>
      </c>
      <c r="C52" s="2">
        <v>1.81</v>
      </c>
      <c r="D52" s="2">
        <v>1.74</v>
      </c>
      <c r="E52" s="2">
        <v>1.1000000000000001</v>
      </c>
      <c r="F52" s="2">
        <v>1.39</v>
      </c>
      <c r="G52" s="2">
        <v>1.66</v>
      </c>
      <c r="H52" s="2">
        <v>2.0699999999999998</v>
      </c>
      <c r="I52" s="2">
        <v>0.97</v>
      </c>
      <c r="K52" s="20">
        <v>10</v>
      </c>
      <c r="L52" s="19">
        <f t="shared" si="5"/>
        <v>27132.492113564669</v>
      </c>
      <c r="M52" s="19">
        <f t="shared" si="4"/>
        <v>26667.711598746082</v>
      </c>
      <c r="N52" s="19">
        <f t="shared" si="4"/>
        <v>25085.88957055215</v>
      </c>
      <c r="O52" s="19">
        <f t="shared" si="4"/>
        <v>13256.410256410258</v>
      </c>
      <c r="P52" s="19">
        <f t="shared" si="4"/>
        <v>18096.952908587253</v>
      </c>
      <c r="Q52" s="19">
        <f t="shared" si="4"/>
        <v>23359.281437125748</v>
      </c>
      <c r="R52" s="19">
        <f t="shared" si="4"/>
        <v>33204.778156996581</v>
      </c>
      <c r="S52" s="19">
        <f t="shared" si="4"/>
        <v>11312.655086848634</v>
      </c>
    </row>
    <row r="53" spans="1:29" x14ac:dyDescent="0.25">
      <c r="A53" s="20">
        <v>11</v>
      </c>
      <c r="B53" s="2">
        <v>2.02</v>
      </c>
      <c r="C53" s="2">
        <v>1.55</v>
      </c>
      <c r="D53" s="2">
        <v>1.28</v>
      </c>
      <c r="E53" s="2">
        <v>1.28</v>
      </c>
      <c r="F53" s="2">
        <v>0.78</v>
      </c>
      <c r="G53" s="2">
        <v>1.06</v>
      </c>
      <c r="H53" s="2">
        <v>1.3</v>
      </c>
      <c r="I53" s="2">
        <v>1.23</v>
      </c>
      <c r="K53" s="20">
        <v>11</v>
      </c>
      <c r="L53" s="19">
        <f t="shared" si="5"/>
        <v>31859.060402684565</v>
      </c>
      <c r="M53" s="19">
        <f t="shared" si="4"/>
        <v>21115.942028985508</v>
      </c>
      <c r="N53" s="19">
        <f t="shared" si="4"/>
        <v>16172.04301075269</v>
      </c>
      <c r="O53" s="19">
        <f t="shared" si="4"/>
        <v>16172.04301075269</v>
      </c>
      <c r="P53" s="19">
        <f t="shared" si="4"/>
        <v>8687.2037914691955</v>
      </c>
      <c r="Q53" s="19">
        <f t="shared" si="4"/>
        <v>12644.670050761422</v>
      </c>
      <c r="R53" s="19">
        <f t="shared" si="4"/>
        <v>16513.513513513513</v>
      </c>
      <c r="S53" s="19">
        <f t="shared" si="4"/>
        <v>15334.217506631299</v>
      </c>
    </row>
    <row r="54" spans="1:29" x14ac:dyDescent="0.25">
      <c r="A54" s="20">
        <v>12</v>
      </c>
      <c r="B54" s="2">
        <v>0.98</v>
      </c>
      <c r="C54" s="2">
        <v>0.92</v>
      </c>
      <c r="D54" s="2">
        <v>2.08</v>
      </c>
      <c r="E54" s="2">
        <v>0.67</v>
      </c>
      <c r="F54" s="2">
        <v>1.05</v>
      </c>
      <c r="G54" s="2">
        <v>1.02</v>
      </c>
      <c r="H54" s="2">
        <v>2.0099999999999998</v>
      </c>
      <c r="I54" s="2">
        <v>1.89</v>
      </c>
      <c r="K54" s="20">
        <v>12</v>
      </c>
      <c r="L54" s="19">
        <f t="shared" si="5"/>
        <v>11457.711442786071</v>
      </c>
      <c r="M54" s="19">
        <f t="shared" si="4"/>
        <v>10598.039215686274</v>
      </c>
      <c r="N54" s="19">
        <f t="shared" si="4"/>
        <v>33479.452054794521</v>
      </c>
      <c r="O54" s="19">
        <f t="shared" si="4"/>
        <v>7272.5173210161674</v>
      </c>
      <c r="P54" s="19">
        <f t="shared" si="4"/>
        <v>12493.670886075948</v>
      </c>
      <c r="Q54" s="19">
        <f t="shared" si="4"/>
        <v>12045.226130653265</v>
      </c>
      <c r="R54" s="19">
        <f t="shared" si="4"/>
        <v>31595.317725752502</v>
      </c>
      <c r="S54" s="19">
        <f t="shared" si="4"/>
        <v>28562.700964630221</v>
      </c>
    </row>
    <row r="55" spans="1:29" ht="15.75" thickBot="1" x14ac:dyDescent="0.3">
      <c r="A55" s="21">
        <v>13</v>
      </c>
      <c r="B55" s="2">
        <v>1.36</v>
      </c>
      <c r="C55" s="2">
        <v>1.93</v>
      </c>
      <c r="D55" s="2">
        <v>2.96</v>
      </c>
      <c r="E55" s="2">
        <v>0.99</v>
      </c>
      <c r="F55" s="2">
        <v>1.53</v>
      </c>
      <c r="G55" s="2">
        <v>1.1299999999999999</v>
      </c>
      <c r="H55" s="2">
        <v>0.94</v>
      </c>
      <c r="I55" s="2">
        <v>1.1499999999999999</v>
      </c>
      <c r="K55" s="21">
        <v>13</v>
      </c>
      <c r="L55" s="19">
        <f t="shared" si="5"/>
        <v>17560.439560439565</v>
      </c>
      <c r="M55" s="19">
        <f t="shared" si="4"/>
        <v>29547.231270358305</v>
      </c>
      <c r="N55" s="19">
        <f t="shared" si="4"/>
        <v>68196.078431372545</v>
      </c>
      <c r="O55" s="19">
        <f t="shared" si="4"/>
        <v>11603.491271820449</v>
      </c>
      <c r="P55" s="19">
        <f t="shared" si="4"/>
        <v>20723.34293948127</v>
      </c>
      <c r="Q55" s="19">
        <f t="shared" si="4"/>
        <v>13723.514211886302</v>
      </c>
      <c r="R55" s="19">
        <f t="shared" si="4"/>
        <v>10881.773399014777</v>
      </c>
      <c r="S55" s="19">
        <f t="shared" si="4"/>
        <v>14038.961038961037</v>
      </c>
    </row>
    <row r="59" spans="1:29" ht="45.75" thickBot="1" x14ac:dyDescent="0.3">
      <c r="A59" s="2" t="s">
        <v>21</v>
      </c>
    </row>
    <row r="60" spans="1:29" ht="15.75" thickBot="1" x14ac:dyDescent="0.3">
      <c r="A60" s="5"/>
      <c r="B60" s="6" t="s">
        <v>25</v>
      </c>
      <c r="C60" s="6"/>
      <c r="D60" s="6"/>
      <c r="E60" s="6"/>
      <c r="F60" s="6"/>
      <c r="G60" s="6"/>
      <c r="H60" s="6"/>
      <c r="I60" s="7"/>
      <c r="K60" s="5"/>
      <c r="L60" s="6" t="s">
        <v>26</v>
      </c>
      <c r="M60" s="6"/>
      <c r="N60" s="6"/>
      <c r="O60" s="6"/>
      <c r="P60" s="6"/>
      <c r="Q60" s="6"/>
      <c r="R60" s="6"/>
      <c r="S60" s="7"/>
    </row>
    <row r="61" spans="1:29" ht="15.75" thickBot="1" x14ac:dyDescent="0.3">
      <c r="A61" s="9"/>
      <c r="B61" s="10" t="s">
        <v>5</v>
      </c>
      <c r="C61" s="11">
        <v>43543</v>
      </c>
      <c r="D61" s="11"/>
      <c r="E61" s="12"/>
      <c r="F61" s="12"/>
      <c r="G61" s="12"/>
      <c r="H61" s="12"/>
      <c r="I61" s="13"/>
      <c r="K61" s="9"/>
      <c r="L61" s="10" t="s">
        <v>5</v>
      </c>
      <c r="M61" s="11">
        <v>43543</v>
      </c>
      <c r="N61" s="11"/>
      <c r="O61" s="12"/>
      <c r="P61" s="12"/>
      <c r="Q61" s="12"/>
      <c r="R61" s="12"/>
      <c r="S61" s="13"/>
    </row>
    <row r="62" spans="1:29" ht="15.75" thickBot="1" x14ac:dyDescent="0.3">
      <c r="A62" s="14"/>
      <c r="B62" s="15" t="s">
        <v>6</v>
      </c>
      <c r="C62" s="16" t="s">
        <v>7</v>
      </c>
      <c r="D62" s="16" t="s">
        <v>8</v>
      </c>
      <c r="E62" s="16" t="s">
        <v>9</v>
      </c>
      <c r="F62" s="16" t="s">
        <v>10</v>
      </c>
      <c r="G62" s="16" t="s">
        <v>11</v>
      </c>
      <c r="H62" s="16" t="s">
        <v>12</v>
      </c>
      <c r="I62" s="17" t="s">
        <v>13</v>
      </c>
      <c r="K62" s="14"/>
      <c r="L62" s="15" t="s">
        <v>6</v>
      </c>
      <c r="M62" s="16" t="s">
        <v>7</v>
      </c>
      <c r="N62" s="16" t="s">
        <v>8</v>
      </c>
      <c r="O62" s="16" t="s">
        <v>9</v>
      </c>
      <c r="P62" s="16" t="s">
        <v>10</v>
      </c>
      <c r="Q62" s="16" t="s">
        <v>11</v>
      </c>
      <c r="R62" s="16" t="s">
        <v>12</v>
      </c>
      <c r="S62" s="17" t="s">
        <v>13</v>
      </c>
    </row>
    <row r="63" spans="1:29" x14ac:dyDescent="0.25">
      <c r="A63" s="18">
        <v>1</v>
      </c>
      <c r="B63" s="12">
        <f>L43</f>
        <v>14038.961038961037</v>
      </c>
      <c r="C63" s="12">
        <f t="shared" ref="C63:I75" si="6">M43</f>
        <v>9763.2850241545893</v>
      </c>
      <c r="D63" s="12">
        <f t="shared" si="6"/>
        <v>14357.702349869451</v>
      </c>
      <c r="E63" s="12">
        <f t="shared" si="6"/>
        <v>18642.458100558659</v>
      </c>
      <c r="F63" s="12">
        <f t="shared" si="6"/>
        <v>19572.237960339942</v>
      </c>
      <c r="G63" s="12">
        <f t="shared" si="6"/>
        <v>22321.533923303836</v>
      </c>
      <c r="H63" s="12">
        <f t="shared" si="6"/>
        <v>20335.243553008593</v>
      </c>
      <c r="I63" s="12">
        <f t="shared" si="6"/>
        <v>16685.636856368565</v>
      </c>
      <c r="K63" s="18">
        <v>1</v>
      </c>
      <c r="L63" s="12">
        <f>IF(((B63-V9)/V26)&lt;0,0,(B63-V9)/V26)</f>
        <v>0</v>
      </c>
      <c r="M63" s="12">
        <f t="shared" ref="M63:S75" si="7">IF(((C63-W9)/W26)&lt;0,0,(C63-W9)/W26)</f>
        <v>0</v>
      </c>
      <c r="N63" s="12">
        <f t="shared" si="7"/>
        <v>0</v>
      </c>
      <c r="O63" s="12">
        <f t="shared" si="7"/>
        <v>0</v>
      </c>
      <c r="P63" s="12">
        <f t="shared" si="7"/>
        <v>44.958729607977567</v>
      </c>
      <c r="Q63" s="12">
        <f t="shared" si="7"/>
        <v>6.8843719806363115</v>
      </c>
      <c r="R63" s="12">
        <f t="shared" si="7"/>
        <v>0</v>
      </c>
      <c r="S63" s="12">
        <f>IF(((I63-AC9)/AC26)&lt;0,0,(I63-AC9)/AC26)</f>
        <v>0</v>
      </c>
      <c r="V63" s="2">
        <v>1.1499999999999999</v>
      </c>
      <c r="W63" s="2">
        <v>0.86</v>
      </c>
      <c r="X63" s="2">
        <v>1.17</v>
      </c>
      <c r="Y63" s="2">
        <v>1.42</v>
      </c>
      <c r="Z63" s="2">
        <v>1.47</v>
      </c>
      <c r="AA63" s="2">
        <v>1.61</v>
      </c>
      <c r="AB63" s="2">
        <v>1.51</v>
      </c>
      <c r="AC63" s="2">
        <v>1.31</v>
      </c>
    </row>
    <row r="64" spans="1:29" x14ac:dyDescent="0.25">
      <c r="A64" s="20">
        <v>2</v>
      </c>
      <c r="B64" s="12">
        <f t="shared" ref="B64:B75" si="8">L44</f>
        <v>10881.773399014777</v>
      </c>
      <c r="C64" s="12">
        <f t="shared" si="6"/>
        <v>18096.952908587253</v>
      </c>
      <c r="D64" s="12">
        <f t="shared" si="6"/>
        <v>21313.953488372092</v>
      </c>
      <c r="E64" s="12">
        <f t="shared" si="6"/>
        <v>16172.04301075269</v>
      </c>
      <c r="F64" s="12">
        <f t="shared" si="6"/>
        <v>23783.132530120482</v>
      </c>
      <c r="G64" s="12">
        <f t="shared" si="6"/>
        <v>16858.695652173916</v>
      </c>
      <c r="H64" s="12">
        <f t="shared" si="6"/>
        <v>35746.478873239437</v>
      </c>
      <c r="I64" s="12">
        <f t="shared" si="6"/>
        <v>13880.829015544039</v>
      </c>
      <c r="K64" s="20">
        <v>2</v>
      </c>
      <c r="L64" s="12">
        <f t="shared" ref="L64:L75" si="9">IF(((B64-V10)/V27)&lt;0,0,(B64-V10)/V27)</f>
        <v>0</v>
      </c>
      <c r="M64" s="12">
        <f t="shared" si="7"/>
        <v>0</v>
      </c>
      <c r="N64" s="12">
        <f t="shared" si="7"/>
        <v>0.81251419959486459</v>
      </c>
      <c r="O64" s="12">
        <f t="shared" si="7"/>
        <v>0</v>
      </c>
      <c r="P64" s="12">
        <f t="shared" si="7"/>
        <v>4.3661156095936082</v>
      </c>
      <c r="Q64" s="12">
        <f t="shared" si="7"/>
        <v>0</v>
      </c>
      <c r="R64" s="12">
        <f t="shared" si="7"/>
        <v>0</v>
      </c>
      <c r="S64" s="12">
        <f t="shared" si="7"/>
        <v>0</v>
      </c>
      <c r="V64" s="2">
        <v>0.94</v>
      </c>
      <c r="W64" s="2">
        <v>1.39</v>
      </c>
      <c r="X64" s="2">
        <v>1.56</v>
      </c>
      <c r="Y64" s="2">
        <v>1.28</v>
      </c>
      <c r="Z64" s="2">
        <v>1.68</v>
      </c>
      <c r="AA64" s="2">
        <v>1.32</v>
      </c>
      <c r="AB64" s="2">
        <v>2.16</v>
      </c>
      <c r="AC64" s="2">
        <v>1.1399999999999999</v>
      </c>
    </row>
    <row r="65" spans="1:34" x14ac:dyDescent="0.25">
      <c r="A65" s="20">
        <v>3</v>
      </c>
      <c r="B65" s="12">
        <f t="shared" si="8"/>
        <v>16685.636856368565</v>
      </c>
      <c r="C65" s="12">
        <f t="shared" si="6"/>
        <v>10598.039215686274</v>
      </c>
      <c r="D65" s="12">
        <f t="shared" si="6"/>
        <v>33756.013745704469</v>
      </c>
      <c r="E65" s="12">
        <f t="shared" si="6"/>
        <v>34034.482758620688</v>
      </c>
      <c r="F65" s="12">
        <f t="shared" si="6"/>
        <v>45885.375494071159</v>
      </c>
      <c r="G65" s="12">
        <f t="shared" si="6"/>
        <v>9490.3846153846152</v>
      </c>
      <c r="H65" s="12">
        <f t="shared" si="6"/>
        <v>21914.956011730203</v>
      </c>
      <c r="I65" s="12">
        <f t="shared" si="6"/>
        <v>23996.978851963744</v>
      </c>
      <c r="K65" s="20">
        <v>3</v>
      </c>
      <c r="L65" s="12">
        <f t="shared" si="9"/>
        <v>1.6041045690999671</v>
      </c>
      <c r="M65" s="12">
        <f t="shared" si="7"/>
        <v>0</v>
      </c>
      <c r="N65" s="12">
        <f t="shared" si="7"/>
        <v>0</v>
      </c>
      <c r="O65" s="12">
        <f t="shared" si="7"/>
        <v>0</v>
      </c>
      <c r="P65" s="12">
        <f t="shared" si="7"/>
        <v>0</v>
      </c>
      <c r="Q65" s="12">
        <f t="shared" si="7"/>
        <v>0</v>
      </c>
      <c r="R65" s="12">
        <f t="shared" si="7"/>
        <v>5.5776049458700117</v>
      </c>
      <c r="S65" s="12">
        <f t="shared" si="7"/>
        <v>0</v>
      </c>
      <c r="V65" s="2">
        <v>1.31</v>
      </c>
      <c r="W65" s="2">
        <v>0.92</v>
      </c>
      <c r="X65" s="2">
        <v>2.09</v>
      </c>
      <c r="Y65" s="2">
        <v>2.1</v>
      </c>
      <c r="Z65" s="2">
        <v>2.4700000000000002</v>
      </c>
      <c r="AA65" s="2">
        <v>0.84</v>
      </c>
      <c r="AB65" s="2">
        <v>1.59</v>
      </c>
      <c r="AC65" s="2">
        <v>1.69</v>
      </c>
    </row>
    <row r="66" spans="1:34" x14ac:dyDescent="0.25">
      <c r="A66" s="20">
        <v>4</v>
      </c>
      <c r="B66" s="12">
        <f t="shared" si="8"/>
        <v>12493.670886075948</v>
      </c>
      <c r="C66" s="12">
        <f t="shared" si="6"/>
        <v>9354.9160671462832</v>
      </c>
      <c r="D66" s="12">
        <f t="shared" si="6"/>
        <v>11703000.000000251</v>
      </c>
      <c r="E66" s="12">
        <f>O46</f>
        <v>62813.084112149532</v>
      </c>
      <c r="F66" s="12">
        <f t="shared" si="6"/>
        <v>13411.311053984578</v>
      </c>
      <c r="G66" s="12">
        <f t="shared" si="6"/>
        <v>10598.039215686274</v>
      </c>
      <c r="H66" s="12">
        <f t="shared" si="6"/>
        <v>18096.952908587253</v>
      </c>
      <c r="I66" s="12">
        <f t="shared" si="6"/>
        <v>27840.764331210194</v>
      </c>
      <c r="K66" s="20">
        <v>4</v>
      </c>
      <c r="L66" s="12">
        <f t="shared" si="9"/>
        <v>0</v>
      </c>
      <c r="M66" s="12">
        <f t="shared" si="7"/>
        <v>0.82521739921172244</v>
      </c>
      <c r="N66" s="12">
        <f t="shared" si="7"/>
        <v>0</v>
      </c>
      <c r="O66" s="12">
        <f t="shared" si="7"/>
        <v>0</v>
      </c>
      <c r="P66" s="12">
        <f t="shared" si="7"/>
        <v>0</v>
      </c>
      <c r="Q66" s="12">
        <f t="shared" si="7"/>
        <v>11.8779833086091</v>
      </c>
      <c r="R66" s="12">
        <f t="shared" si="7"/>
        <v>0</v>
      </c>
      <c r="S66" s="12">
        <f t="shared" si="7"/>
        <v>0</v>
      </c>
      <c r="V66" s="2">
        <v>1.05</v>
      </c>
      <c r="W66" s="2">
        <v>0.83</v>
      </c>
      <c r="X66" s="2">
        <v>4.9800000000000004</v>
      </c>
      <c r="Y66" s="2">
        <v>2.86</v>
      </c>
      <c r="Z66" s="2">
        <v>1.1100000000000001</v>
      </c>
      <c r="AA66" s="2">
        <v>0.92</v>
      </c>
      <c r="AB66" s="2">
        <v>1.39</v>
      </c>
      <c r="AC66" s="2">
        <v>1.86</v>
      </c>
    </row>
    <row r="67" spans="1:34" x14ac:dyDescent="0.25">
      <c r="A67" s="20">
        <v>5</v>
      </c>
      <c r="B67" s="12">
        <f t="shared" si="8"/>
        <v>17738.292011019286</v>
      </c>
      <c r="C67" s="12">
        <f t="shared" si="6"/>
        <v>7651.1627906976746</v>
      </c>
      <c r="D67" s="12">
        <f t="shared" si="6"/>
        <v>16002.680965147452</v>
      </c>
      <c r="E67" s="12">
        <f t="shared" si="6"/>
        <v>7398.1481481481487</v>
      </c>
      <c r="F67" s="12">
        <f t="shared" si="6"/>
        <v>12193.954659949623</v>
      </c>
      <c r="G67" s="12">
        <f t="shared" si="6"/>
        <v>9490.3846153846152</v>
      </c>
      <c r="H67" s="12">
        <f t="shared" si="6"/>
        <v>19572.237960339942</v>
      </c>
      <c r="I67" s="12">
        <f t="shared" si="6"/>
        <v>9763.2850241545893</v>
      </c>
      <c r="K67" s="20">
        <v>5</v>
      </c>
      <c r="L67" s="12">
        <f t="shared" si="9"/>
        <v>0</v>
      </c>
      <c r="M67" s="12">
        <f t="shared" si="7"/>
        <v>0</v>
      </c>
      <c r="N67" s="12">
        <f t="shared" si="7"/>
        <v>273.79129794996874</v>
      </c>
      <c r="O67" s="12">
        <f t="shared" si="7"/>
        <v>42.690097259062782</v>
      </c>
      <c r="P67" s="12">
        <f t="shared" si="7"/>
        <v>7.2377177530283463</v>
      </c>
      <c r="Q67" s="12">
        <f t="shared" si="7"/>
        <v>27.416144811668101</v>
      </c>
      <c r="R67" s="12">
        <f t="shared" si="7"/>
        <v>0</v>
      </c>
      <c r="S67" s="12">
        <f t="shared" si="7"/>
        <v>0</v>
      </c>
      <c r="V67" s="2">
        <v>1.37</v>
      </c>
      <c r="W67" s="2">
        <v>0.7</v>
      </c>
      <c r="X67" s="2">
        <v>1.27</v>
      </c>
      <c r="Y67" s="2">
        <v>0.68</v>
      </c>
      <c r="Z67" s="2">
        <v>1.03</v>
      </c>
      <c r="AA67" s="2">
        <v>0.84</v>
      </c>
      <c r="AB67" s="2">
        <v>1.47</v>
      </c>
      <c r="AC67" s="2">
        <v>0.86</v>
      </c>
    </row>
    <row r="68" spans="1:34" x14ac:dyDescent="0.25">
      <c r="A68" s="20">
        <v>6</v>
      </c>
      <c r="B68" s="12">
        <f t="shared" si="8"/>
        <v>21713.450292397662</v>
      </c>
      <c r="C68" s="12">
        <f t="shared" si="6"/>
        <v>12948.979591836734</v>
      </c>
      <c r="D68" s="12">
        <f t="shared" si="6"/>
        <v>22321.533923303836</v>
      </c>
      <c r="E68" s="12">
        <f t="shared" si="6"/>
        <v>12948.979591836734</v>
      </c>
      <c r="F68" s="12">
        <f t="shared" si="6"/>
        <v>8424.5283018867922</v>
      </c>
      <c r="G68" s="12">
        <f t="shared" si="6"/>
        <v>5690.5829596412559</v>
      </c>
      <c r="H68" s="12">
        <f t="shared" si="6"/>
        <v>1353.9094650205761</v>
      </c>
      <c r="I68" s="12">
        <f t="shared" si="6"/>
        <v>9354.9160671462832</v>
      </c>
      <c r="K68" s="20">
        <v>6</v>
      </c>
      <c r="L68" s="12">
        <f t="shared" si="9"/>
        <v>3.2481530872478617</v>
      </c>
      <c r="M68" s="12">
        <f t="shared" si="7"/>
        <v>0</v>
      </c>
      <c r="N68" s="12">
        <f t="shared" si="7"/>
        <v>0</v>
      </c>
      <c r="O68" s="12">
        <f t="shared" si="7"/>
        <v>29.036977633570753</v>
      </c>
      <c r="P68" s="12">
        <f t="shared" si="7"/>
        <v>20.531402585753479</v>
      </c>
      <c r="Q68" s="12">
        <f t="shared" si="7"/>
        <v>39.902913166302611</v>
      </c>
      <c r="R68" s="12">
        <f t="shared" si="7"/>
        <v>17.261398489651796</v>
      </c>
      <c r="S68" s="12">
        <f t="shared" si="7"/>
        <v>0</v>
      </c>
      <c r="V68" s="2">
        <v>1.58</v>
      </c>
      <c r="W68" s="2">
        <v>1.08</v>
      </c>
      <c r="X68" s="2">
        <v>1.61</v>
      </c>
      <c r="Y68" s="2">
        <v>1.08</v>
      </c>
      <c r="Z68" s="2">
        <v>0.76</v>
      </c>
      <c r="AA68" s="2">
        <v>0.54</v>
      </c>
      <c r="AB68" s="2">
        <v>0.14000000000000001</v>
      </c>
      <c r="AC68" s="2">
        <v>0.83</v>
      </c>
    </row>
    <row r="69" spans="1:34" x14ac:dyDescent="0.25">
      <c r="A69" s="20">
        <v>7</v>
      </c>
      <c r="B69" s="12">
        <f t="shared" si="8"/>
        <v>8819.4774346793347</v>
      </c>
      <c r="C69" s="12">
        <f t="shared" si="6"/>
        <v>15500</v>
      </c>
      <c r="D69" s="12">
        <f t="shared" si="6"/>
        <v>44796.875</v>
      </c>
      <c r="E69" s="12">
        <f t="shared" si="6"/>
        <v>11750</v>
      </c>
      <c r="F69" s="12">
        <f t="shared" si="6"/>
        <v>10317.073170731708</v>
      </c>
      <c r="G69" s="12">
        <f t="shared" si="6"/>
        <v>7778.5547785547787</v>
      </c>
      <c r="H69" s="12">
        <f t="shared" si="6"/>
        <v>16342.318059299192</v>
      </c>
      <c r="I69" s="12">
        <f t="shared" si="6"/>
        <v>15834.224598930481</v>
      </c>
      <c r="K69" s="20">
        <v>7</v>
      </c>
      <c r="L69" s="12">
        <f t="shared" si="9"/>
        <v>0</v>
      </c>
      <c r="M69" s="12">
        <f t="shared" si="7"/>
        <v>0</v>
      </c>
      <c r="N69" s="12">
        <f t="shared" si="7"/>
        <v>0</v>
      </c>
      <c r="O69" s="12">
        <f t="shared" si="7"/>
        <v>27.625895212966459</v>
      </c>
      <c r="P69" s="12">
        <f t="shared" si="7"/>
        <v>0</v>
      </c>
      <c r="Q69" s="12">
        <f t="shared" si="7"/>
        <v>27.899686520376161</v>
      </c>
      <c r="R69" s="12">
        <f t="shared" si="7"/>
        <v>27.402362082609201</v>
      </c>
      <c r="S69" s="12">
        <f t="shared" si="7"/>
        <v>4.311933055505965</v>
      </c>
      <c r="V69" s="2">
        <v>0.79</v>
      </c>
      <c r="W69" s="2">
        <v>1.24</v>
      </c>
      <c r="X69" s="2">
        <v>2.44</v>
      </c>
      <c r="Y69" s="2">
        <v>1</v>
      </c>
      <c r="Z69" s="2">
        <v>0.9</v>
      </c>
      <c r="AA69" s="2">
        <v>0.71</v>
      </c>
      <c r="AB69" s="2">
        <v>1.29</v>
      </c>
      <c r="AC69" s="2">
        <v>1.26</v>
      </c>
    </row>
    <row r="70" spans="1:34" x14ac:dyDescent="0.25">
      <c r="A70" s="20">
        <v>8</v>
      </c>
      <c r="B70" s="12">
        <f t="shared" si="8"/>
        <v>12948.979591836734</v>
      </c>
      <c r="C70" s="12">
        <f t="shared" si="6"/>
        <v>16342.318059299192</v>
      </c>
      <c r="D70" s="12">
        <f t="shared" si="6"/>
        <v>644176.47058823553</v>
      </c>
      <c r="E70" s="12">
        <f t="shared" si="6"/>
        <v>19384.18079096045</v>
      </c>
      <c r="F70" s="12">
        <f t="shared" si="6"/>
        <v>20528.735632183907</v>
      </c>
      <c r="G70" s="12">
        <f t="shared" si="6"/>
        <v>12644.670050761422</v>
      </c>
      <c r="H70" s="12">
        <f t="shared" si="6"/>
        <v>17032.697547683925</v>
      </c>
      <c r="I70" s="12">
        <f t="shared" si="6"/>
        <v>10881.773399014777</v>
      </c>
      <c r="K70" s="20">
        <v>8</v>
      </c>
      <c r="L70" s="12">
        <f t="shared" si="9"/>
        <v>1.1172834951072028</v>
      </c>
      <c r="M70" s="12">
        <f t="shared" si="7"/>
        <v>0</v>
      </c>
      <c r="N70" s="12">
        <f t="shared" si="7"/>
        <v>17895.187165775806</v>
      </c>
      <c r="O70" s="12">
        <f t="shared" si="7"/>
        <v>4.0866385837444277</v>
      </c>
      <c r="P70" s="12">
        <f t="shared" si="7"/>
        <v>0</v>
      </c>
      <c r="Q70" s="12">
        <f t="shared" si="7"/>
        <v>2.5130798291508216</v>
      </c>
      <c r="R70" s="12">
        <f t="shared" si="7"/>
        <v>0</v>
      </c>
      <c r="S70" s="12">
        <f t="shared" si="7"/>
        <v>0</v>
      </c>
      <c r="V70" s="2">
        <v>1.08</v>
      </c>
      <c r="W70" s="2">
        <v>1.29</v>
      </c>
      <c r="X70" s="2">
        <v>4.66</v>
      </c>
      <c r="Y70" s="2">
        <v>1.46</v>
      </c>
      <c r="Z70" s="2">
        <v>1.52</v>
      </c>
      <c r="AA70" s="2">
        <v>1.06</v>
      </c>
      <c r="AB70" s="2">
        <v>1.33</v>
      </c>
      <c r="AC70" s="2">
        <v>0.94</v>
      </c>
    </row>
    <row r="71" spans="1:34" x14ac:dyDescent="0.25">
      <c r="A71" s="20">
        <v>9</v>
      </c>
      <c r="B71" s="12">
        <f t="shared" si="8"/>
        <v>9763.2850241545893</v>
      </c>
      <c r="C71" s="12">
        <f t="shared" si="6"/>
        <v>27132.492113564669</v>
      </c>
      <c r="D71" s="12">
        <f t="shared" si="6"/>
        <v>11024.691358024691</v>
      </c>
      <c r="E71" s="12">
        <f t="shared" si="6"/>
        <v>9220.0956937799056</v>
      </c>
      <c r="F71" s="12">
        <f t="shared" si="6"/>
        <v>30557.755775577556</v>
      </c>
      <c r="G71" s="12">
        <f t="shared" si="6"/>
        <v>12045.226130653265</v>
      </c>
      <c r="H71" s="12">
        <f t="shared" si="6"/>
        <v>30049.180327868853</v>
      </c>
      <c r="I71" s="12">
        <f t="shared" si="6"/>
        <v>12045.226130653265</v>
      </c>
      <c r="K71" s="20">
        <v>9</v>
      </c>
      <c r="L71" s="12">
        <f t="shared" si="9"/>
        <v>0</v>
      </c>
      <c r="M71" s="12">
        <f t="shared" si="7"/>
        <v>0</v>
      </c>
      <c r="N71" s="12">
        <f t="shared" si="7"/>
        <v>0</v>
      </c>
      <c r="O71" s="12">
        <f t="shared" si="7"/>
        <v>0</v>
      </c>
      <c r="P71" s="12">
        <f t="shared" si="7"/>
        <v>0</v>
      </c>
      <c r="Q71" s="12">
        <f t="shared" si="7"/>
        <v>0</v>
      </c>
      <c r="R71" s="12">
        <f t="shared" si="7"/>
        <v>0</v>
      </c>
      <c r="S71" s="12">
        <f t="shared" si="7"/>
        <v>1.5949427636658828</v>
      </c>
      <c r="V71" s="2">
        <v>0.86</v>
      </c>
      <c r="W71" s="2">
        <v>1.83</v>
      </c>
      <c r="X71" s="2">
        <v>0.95</v>
      </c>
      <c r="Y71" s="2">
        <v>0.82</v>
      </c>
      <c r="Z71" s="2">
        <v>1.97</v>
      </c>
      <c r="AA71" s="2">
        <v>1.02</v>
      </c>
      <c r="AB71" s="2">
        <v>1.95</v>
      </c>
      <c r="AC71" s="2">
        <v>1.02</v>
      </c>
    </row>
    <row r="72" spans="1:34" x14ac:dyDescent="0.25">
      <c r="A72" s="20">
        <v>10</v>
      </c>
      <c r="B72" s="12">
        <f t="shared" si="8"/>
        <v>27132.492113564669</v>
      </c>
      <c r="C72" s="12">
        <f t="shared" si="6"/>
        <v>26667.711598746082</v>
      </c>
      <c r="D72" s="12">
        <f t="shared" si="6"/>
        <v>25085.88957055215</v>
      </c>
      <c r="E72" s="12">
        <f t="shared" si="6"/>
        <v>13256.410256410258</v>
      </c>
      <c r="F72" s="12">
        <f t="shared" si="6"/>
        <v>18096.952908587253</v>
      </c>
      <c r="G72" s="12">
        <f t="shared" si="6"/>
        <v>23359.281437125748</v>
      </c>
      <c r="H72" s="12">
        <f t="shared" si="6"/>
        <v>33204.778156996581</v>
      </c>
      <c r="I72" s="12">
        <f t="shared" si="6"/>
        <v>11312.655086848634</v>
      </c>
      <c r="K72" s="20">
        <v>10</v>
      </c>
      <c r="L72" s="12">
        <f t="shared" si="9"/>
        <v>0</v>
      </c>
      <c r="M72" s="12">
        <f t="shared" si="7"/>
        <v>0</v>
      </c>
      <c r="N72" s="12">
        <f t="shared" si="7"/>
        <v>0</v>
      </c>
      <c r="O72" s="12">
        <f t="shared" si="7"/>
        <v>0</v>
      </c>
      <c r="P72" s="12">
        <f t="shared" si="7"/>
        <v>0</v>
      </c>
      <c r="Q72" s="12">
        <f t="shared" si="7"/>
        <v>0</v>
      </c>
      <c r="R72" s="12">
        <f t="shared" si="7"/>
        <v>0</v>
      </c>
      <c r="S72" s="12">
        <f t="shared" si="7"/>
        <v>0</v>
      </c>
      <c r="V72" s="2">
        <v>1.83</v>
      </c>
      <c r="W72" s="2">
        <v>1.81</v>
      </c>
      <c r="X72" s="2">
        <v>1.74</v>
      </c>
      <c r="Y72" s="2">
        <v>1.1000000000000001</v>
      </c>
      <c r="Z72" s="2">
        <v>1.39</v>
      </c>
      <c r="AA72" s="2">
        <v>1.66</v>
      </c>
      <c r="AB72" s="2">
        <v>2.0699999999999998</v>
      </c>
      <c r="AC72" s="2">
        <v>0.97</v>
      </c>
    </row>
    <row r="73" spans="1:34" x14ac:dyDescent="0.25">
      <c r="A73" s="20">
        <v>11</v>
      </c>
      <c r="B73" s="12">
        <f t="shared" si="8"/>
        <v>31859.060402684565</v>
      </c>
      <c r="C73" s="12">
        <f t="shared" si="6"/>
        <v>21115.942028985508</v>
      </c>
      <c r="D73" s="12">
        <f t="shared" si="6"/>
        <v>16172.04301075269</v>
      </c>
      <c r="E73" s="12">
        <f t="shared" si="6"/>
        <v>16172.04301075269</v>
      </c>
      <c r="F73" s="12">
        <f t="shared" si="6"/>
        <v>8687.2037914691955</v>
      </c>
      <c r="G73" s="12">
        <f t="shared" si="6"/>
        <v>12644.670050761422</v>
      </c>
      <c r="H73" s="12">
        <f t="shared" si="6"/>
        <v>16513.513513513513</v>
      </c>
      <c r="I73" s="12">
        <f t="shared" si="6"/>
        <v>15334.217506631299</v>
      </c>
      <c r="K73" s="20">
        <v>11</v>
      </c>
      <c r="L73" s="12">
        <f t="shared" si="9"/>
        <v>0</v>
      </c>
      <c r="M73" s="12">
        <f t="shared" si="7"/>
        <v>0</v>
      </c>
      <c r="N73" s="12">
        <f t="shared" si="7"/>
        <v>5.3616223367677733</v>
      </c>
      <c r="O73" s="12">
        <f t="shared" si="7"/>
        <v>0</v>
      </c>
      <c r="P73" s="12">
        <f t="shared" si="7"/>
        <v>9.7574367154252997</v>
      </c>
      <c r="Q73" s="12">
        <f t="shared" si="7"/>
        <v>0</v>
      </c>
      <c r="R73" s="12">
        <f t="shared" si="7"/>
        <v>0</v>
      </c>
      <c r="S73" s="12">
        <f t="shared" si="7"/>
        <v>0</v>
      </c>
      <c r="V73" s="2">
        <v>2.02</v>
      </c>
      <c r="W73" s="2">
        <v>1.55</v>
      </c>
      <c r="X73" s="2">
        <v>1.28</v>
      </c>
      <c r="Y73" s="2">
        <v>1.28</v>
      </c>
      <c r="Z73" s="2">
        <v>0.78</v>
      </c>
      <c r="AA73" s="2">
        <v>1.06</v>
      </c>
      <c r="AB73" s="2">
        <v>1.3</v>
      </c>
      <c r="AC73" s="2">
        <v>1.23</v>
      </c>
    </row>
    <row r="74" spans="1:34" x14ac:dyDescent="0.25">
      <c r="A74" s="20">
        <v>12</v>
      </c>
      <c r="B74" s="12">
        <f t="shared" si="8"/>
        <v>11457.711442786071</v>
      </c>
      <c r="C74" s="12">
        <f t="shared" si="6"/>
        <v>10598.039215686274</v>
      </c>
      <c r="D74" s="12">
        <f t="shared" si="6"/>
        <v>33479.452054794521</v>
      </c>
      <c r="E74" s="12">
        <f t="shared" si="6"/>
        <v>7272.5173210161674</v>
      </c>
      <c r="F74" s="12">
        <f t="shared" si="6"/>
        <v>12493.670886075948</v>
      </c>
      <c r="G74" s="12">
        <f t="shared" si="6"/>
        <v>12045.226130653265</v>
      </c>
      <c r="H74" s="12">
        <f t="shared" si="6"/>
        <v>31595.317725752502</v>
      </c>
      <c r="I74" s="12">
        <f t="shared" si="6"/>
        <v>28562.700964630221</v>
      </c>
      <c r="K74" s="20">
        <v>12</v>
      </c>
      <c r="L74" s="12">
        <f t="shared" si="9"/>
        <v>10.463504918436222</v>
      </c>
      <c r="M74" s="12">
        <f t="shared" si="7"/>
        <v>0</v>
      </c>
      <c r="N74" s="12">
        <f t="shared" si="7"/>
        <v>14.177974554561338</v>
      </c>
      <c r="O74" s="12">
        <f t="shared" si="7"/>
        <v>27.512889766774752</v>
      </c>
      <c r="P74" s="12">
        <f t="shared" si="7"/>
        <v>62.64741582431482</v>
      </c>
      <c r="Q74" s="12">
        <f t="shared" si="7"/>
        <v>33.200003850670981</v>
      </c>
      <c r="R74" s="12">
        <f t="shared" si="7"/>
        <v>21.076466067014287</v>
      </c>
      <c r="S74" s="12">
        <f t="shared" si="7"/>
        <v>0</v>
      </c>
      <c r="V74" s="2">
        <v>0.98</v>
      </c>
      <c r="W74" s="2">
        <v>0.92</v>
      </c>
      <c r="X74" s="2">
        <v>2.08</v>
      </c>
      <c r="Y74" s="2">
        <v>0.67</v>
      </c>
      <c r="Z74" s="2">
        <v>1.05</v>
      </c>
      <c r="AA74" s="2">
        <v>1.02</v>
      </c>
      <c r="AB74" s="2">
        <v>2.0099999999999998</v>
      </c>
      <c r="AC74" s="2">
        <v>1.89</v>
      </c>
    </row>
    <row r="75" spans="1:34" ht="15.75" thickBot="1" x14ac:dyDescent="0.3">
      <c r="A75" s="21">
        <v>13</v>
      </c>
      <c r="B75" s="12">
        <f t="shared" si="8"/>
        <v>17560.439560439565</v>
      </c>
      <c r="C75" s="12">
        <f t="shared" si="6"/>
        <v>29547.231270358305</v>
      </c>
      <c r="D75" s="12">
        <f t="shared" si="6"/>
        <v>68196.078431372545</v>
      </c>
      <c r="E75" s="12">
        <f t="shared" si="6"/>
        <v>11603.491271820449</v>
      </c>
      <c r="F75" s="12">
        <f t="shared" si="6"/>
        <v>20723.34293948127</v>
      </c>
      <c r="G75" s="12">
        <f t="shared" si="6"/>
        <v>13723.514211886302</v>
      </c>
      <c r="H75" s="12">
        <f t="shared" si="6"/>
        <v>10881.773399014777</v>
      </c>
      <c r="I75" s="12">
        <f t="shared" si="6"/>
        <v>14038.961038961037</v>
      </c>
      <c r="K75" s="21">
        <v>13</v>
      </c>
      <c r="L75" s="12">
        <f t="shared" si="9"/>
        <v>0</v>
      </c>
      <c r="M75" s="12">
        <f t="shared" si="7"/>
        <v>0</v>
      </c>
      <c r="N75" s="12">
        <f t="shared" si="7"/>
        <v>47.95968737145207</v>
      </c>
      <c r="O75" s="12">
        <f t="shared" si="7"/>
        <v>5.0109651076647097</v>
      </c>
      <c r="P75" s="12">
        <f t="shared" si="7"/>
        <v>0</v>
      </c>
      <c r="Q75" s="12">
        <f t="shared" si="7"/>
        <v>10.129685362517112</v>
      </c>
      <c r="R75" s="12">
        <f t="shared" si="7"/>
        <v>12.603569436497526</v>
      </c>
      <c r="S75" s="12">
        <f t="shared" si="7"/>
        <v>0</v>
      </c>
      <c r="V75" s="2">
        <v>1.36</v>
      </c>
      <c r="W75" s="2">
        <v>1.93</v>
      </c>
      <c r="X75" s="2">
        <v>2.96</v>
      </c>
      <c r="Y75" s="2">
        <v>0.99</v>
      </c>
      <c r="Z75" s="2">
        <v>1.53</v>
      </c>
      <c r="AA75" s="2">
        <v>1.1299999999999999</v>
      </c>
      <c r="AB75" s="2">
        <v>0.94</v>
      </c>
      <c r="AC75" s="2">
        <v>1.1499999999999999</v>
      </c>
    </row>
    <row r="79" spans="1:34" x14ac:dyDescent="0.25">
      <c r="V79" s="2">
        <v>1.1499999999999999</v>
      </c>
      <c r="W79" s="2">
        <v>0.94</v>
      </c>
      <c r="X79" s="2">
        <v>1.31</v>
      </c>
      <c r="Y79" s="2">
        <v>1.05</v>
      </c>
      <c r="Z79" s="2">
        <v>1.37</v>
      </c>
      <c r="AA79" s="2">
        <v>1.58</v>
      </c>
      <c r="AB79" s="2">
        <v>0.79</v>
      </c>
      <c r="AC79" s="2">
        <v>1.08</v>
      </c>
      <c r="AD79" s="2">
        <v>0.86</v>
      </c>
      <c r="AE79" s="2">
        <v>1.83</v>
      </c>
      <c r="AF79" s="2">
        <v>2.02</v>
      </c>
      <c r="AG79" s="2">
        <v>0.98</v>
      </c>
      <c r="AH79" s="2">
        <v>1.36</v>
      </c>
    </row>
    <row r="80" spans="1:34" x14ac:dyDescent="0.25">
      <c r="V80" s="2">
        <v>0.86</v>
      </c>
      <c r="W80" s="2">
        <v>1.39</v>
      </c>
      <c r="X80" s="2">
        <v>0.92</v>
      </c>
      <c r="Y80" s="2">
        <v>0.83</v>
      </c>
      <c r="Z80" s="2">
        <v>0.7</v>
      </c>
      <c r="AA80" s="2">
        <v>1.08</v>
      </c>
      <c r="AB80" s="2">
        <v>1.24</v>
      </c>
      <c r="AC80" s="2">
        <v>1.29</v>
      </c>
      <c r="AD80" s="2">
        <v>1.83</v>
      </c>
      <c r="AE80" s="2">
        <v>1.81</v>
      </c>
      <c r="AF80" s="2">
        <v>1.55</v>
      </c>
      <c r="AG80" s="2">
        <v>0.92</v>
      </c>
      <c r="AH80" s="2">
        <v>1.93</v>
      </c>
    </row>
    <row r="81" spans="22:34" x14ac:dyDescent="0.25">
      <c r="V81" s="2">
        <v>1.17</v>
      </c>
      <c r="W81" s="2">
        <v>1.56</v>
      </c>
      <c r="X81" s="2">
        <v>2.09</v>
      </c>
      <c r="Y81" s="2">
        <v>4.9800000000000004</v>
      </c>
      <c r="Z81" s="2">
        <v>1.27</v>
      </c>
      <c r="AA81" s="2">
        <v>1.61</v>
      </c>
      <c r="AB81" s="2">
        <v>2.44</v>
      </c>
      <c r="AC81" s="2">
        <v>4.66</v>
      </c>
      <c r="AD81" s="2">
        <v>0.95</v>
      </c>
      <c r="AE81" s="2">
        <v>1.74</v>
      </c>
      <c r="AF81" s="2">
        <v>1.28</v>
      </c>
      <c r="AG81" s="2">
        <v>2.08</v>
      </c>
      <c r="AH81" s="2">
        <v>2.96</v>
      </c>
    </row>
    <row r="82" spans="22:34" x14ac:dyDescent="0.25">
      <c r="V82" s="2">
        <v>1.42</v>
      </c>
      <c r="W82" s="2">
        <v>1.28</v>
      </c>
      <c r="X82" s="2">
        <v>2.1</v>
      </c>
      <c r="Y82" s="2">
        <v>2.86</v>
      </c>
      <c r="Z82" s="2">
        <v>0.68</v>
      </c>
      <c r="AA82" s="2">
        <v>1.08</v>
      </c>
      <c r="AB82" s="2">
        <v>1</v>
      </c>
      <c r="AC82" s="2">
        <v>1.46</v>
      </c>
      <c r="AD82" s="2">
        <v>0.82</v>
      </c>
      <c r="AE82" s="2">
        <v>1.1000000000000001</v>
      </c>
      <c r="AF82" s="2">
        <v>1.28</v>
      </c>
      <c r="AG82" s="2">
        <v>0.67</v>
      </c>
      <c r="AH82" s="2">
        <v>0.99</v>
      </c>
    </row>
    <row r="83" spans="22:34" x14ac:dyDescent="0.25">
      <c r="V83" s="2">
        <v>1.47</v>
      </c>
      <c r="W83" s="2">
        <v>1.68</v>
      </c>
      <c r="X83" s="2">
        <v>2.4700000000000002</v>
      </c>
      <c r="Y83" s="2">
        <v>1.1100000000000001</v>
      </c>
      <c r="Z83" s="2">
        <v>1.03</v>
      </c>
      <c r="AA83" s="2">
        <v>0.76</v>
      </c>
      <c r="AB83" s="2">
        <v>0.9</v>
      </c>
      <c r="AC83" s="2">
        <v>1.52</v>
      </c>
      <c r="AD83" s="2">
        <v>1.97</v>
      </c>
      <c r="AE83" s="2">
        <v>1.39</v>
      </c>
      <c r="AF83" s="2">
        <v>0.78</v>
      </c>
      <c r="AG83" s="2">
        <v>1.05</v>
      </c>
      <c r="AH83" s="2">
        <v>1.53</v>
      </c>
    </row>
    <row r="84" spans="22:34" x14ac:dyDescent="0.25">
      <c r="V84" s="2">
        <v>1.61</v>
      </c>
      <c r="W84" s="2">
        <v>1.32</v>
      </c>
      <c r="X84" s="2">
        <v>0.84</v>
      </c>
      <c r="Y84" s="2">
        <v>0.92</v>
      </c>
      <c r="Z84" s="2">
        <v>0.84</v>
      </c>
      <c r="AA84" s="2">
        <v>0.54</v>
      </c>
      <c r="AB84" s="2">
        <v>0.71</v>
      </c>
      <c r="AC84" s="2">
        <v>1.06</v>
      </c>
      <c r="AD84" s="2">
        <v>1.02</v>
      </c>
      <c r="AE84" s="2">
        <v>1.66</v>
      </c>
      <c r="AF84" s="2">
        <v>1.06</v>
      </c>
      <c r="AG84" s="2">
        <v>1.02</v>
      </c>
      <c r="AH84" s="2">
        <v>1.1299999999999999</v>
      </c>
    </row>
    <row r="85" spans="22:34" x14ac:dyDescent="0.25">
      <c r="V85" s="2">
        <v>1.51</v>
      </c>
      <c r="W85" s="2">
        <v>2.16</v>
      </c>
      <c r="X85" s="2">
        <v>1.59</v>
      </c>
      <c r="Y85" s="2">
        <v>1.39</v>
      </c>
      <c r="Z85" s="2">
        <v>1.47</v>
      </c>
      <c r="AA85" s="2">
        <v>0.14000000000000001</v>
      </c>
      <c r="AB85" s="2">
        <v>1.29</v>
      </c>
      <c r="AC85" s="2">
        <v>1.33</v>
      </c>
      <c r="AD85" s="2">
        <v>1.95</v>
      </c>
      <c r="AE85" s="2">
        <v>2.0699999999999998</v>
      </c>
      <c r="AF85" s="2">
        <v>1.3</v>
      </c>
      <c r="AG85" s="2">
        <v>2.0099999999999998</v>
      </c>
      <c r="AH85" s="2">
        <v>0.94</v>
      </c>
    </row>
    <row r="86" spans="22:34" x14ac:dyDescent="0.25">
      <c r="V86" s="2">
        <v>1.31</v>
      </c>
      <c r="W86" s="2">
        <v>1.1399999999999999</v>
      </c>
      <c r="X86" s="2">
        <v>1.69</v>
      </c>
      <c r="Y86" s="2">
        <v>1.86</v>
      </c>
      <c r="Z86" s="2">
        <v>0.86</v>
      </c>
      <c r="AA86" s="2">
        <v>0.83</v>
      </c>
      <c r="AB86" s="2">
        <v>1.26</v>
      </c>
      <c r="AC86" s="2">
        <v>0.94</v>
      </c>
      <c r="AD86" s="2">
        <v>1.02</v>
      </c>
      <c r="AE86" s="2">
        <v>0.97</v>
      </c>
      <c r="AF86" s="2">
        <v>1.23</v>
      </c>
      <c r="AG86" s="2">
        <v>1.89</v>
      </c>
      <c r="AH86" s="2">
        <v>1.1499999999999999</v>
      </c>
    </row>
  </sheetData>
  <mergeCells count="18">
    <mergeCell ref="C41:D41"/>
    <mergeCell ref="B60:H60"/>
    <mergeCell ref="L60:R60"/>
    <mergeCell ref="C61:D61"/>
    <mergeCell ref="M61:N61"/>
    <mergeCell ref="C7:D7"/>
    <mergeCell ref="B23:H23"/>
    <mergeCell ref="L23:R23"/>
    <mergeCell ref="V23:AB23"/>
    <mergeCell ref="C24:D24"/>
    <mergeCell ref="B40:H40"/>
    <mergeCell ref="L40:R40"/>
    <mergeCell ref="A2:I2"/>
    <mergeCell ref="A4:I4"/>
    <mergeCell ref="A5:D5"/>
    <mergeCell ref="B6:H6"/>
    <mergeCell ref="L6:R6"/>
    <mergeCell ref="V6:AB6"/>
  </mergeCells>
  <conditionalFormatting sqref="V9:AC21">
    <cfRule type="colorScale" priority="5">
      <colorScale>
        <cfvo type="min"/>
        <cfvo type="num" val="100000"/>
        <color rgb="FFFCFCFF"/>
        <color rgb="FF63BE7B"/>
      </colorScale>
    </cfRule>
  </conditionalFormatting>
  <conditionalFormatting sqref="L63:S75">
    <cfRule type="colorScale" priority="4">
      <colorScale>
        <cfvo type="num" val="0"/>
        <cfvo type="num" val="12"/>
        <color rgb="FFFCFCFF"/>
        <color rgb="FF63BE7B"/>
      </colorScale>
    </cfRule>
  </conditionalFormatting>
  <conditionalFormatting sqref="B26:I38">
    <cfRule type="colorScale" priority="3">
      <colorScale>
        <cfvo type="num" val="0"/>
        <cfvo type="num" val="1"/>
        <color rgb="FFFCFCFF"/>
        <color rgb="FFF8696B"/>
      </colorScale>
    </cfRule>
  </conditionalFormatting>
  <conditionalFormatting sqref="V26:AC38">
    <cfRule type="cellIs" dxfId="8" priority="1" operator="greaterThanOrEqual">
      <formula>0</formula>
    </cfRule>
    <cfRule type="colorScale" priority="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1"/>
  <sheetViews>
    <sheetView zoomScale="80" workbookViewId="0">
      <selection activeCell="B10" sqref="B10:I22"/>
    </sheetView>
  </sheetViews>
  <sheetFormatPr defaultRowHeight="15" x14ac:dyDescent="0.25"/>
  <cols>
    <col min="1" max="1" width="9.28515625" bestFit="1" customWidth="1"/>
    <col min="2" max="2" width="10.5703125" bestFit="1" customWidth="1"/>
    <col min="3" max="9" width="9.28515625" bestFit="1" customWidth="1"/>
    <col min="11" max="11" width="9.28515625" bestFit="1" customWidth="1"/>
    <col min="12" max="19" width="12.42578125" bestFit="1" customWidth="1"/>
    <col min="21" max="21" width="9.28515625" bestFit="1" customWidth="1"/>
    <col min="22" max="22" width="13.140625" bestFit="1" customWidth="1"/>
    <col min="23" max="29" width="9.28515625" bestFit="1" customWidth="1"/>
  </cols>
  <sheetData>
    <row r="1" spans="1:33" x14ac:dyDescent="0.25">
      <c r="A1" t="s">
        <v>18</v>
      </c>
      <c r="B1" s="29">
        <v>43546</v>
      </c>
    </row>
    <row r="3" spans="1:33" x14ac:dyDescent="0.25">
      <c r="A3" s="1" t="s">
        <v>17</v>
      </c>
      <c r="B3" s="1"/>
      <c r="C3" s="1"/>
      <c r="D3" s="1"/>
      <c r="E3" s="1"/>
      <c r="F3" s="1"/>
      <c r="G3" s="1"/>
      <c r="H3" s="1"/>
      <c r="I3" s="1"/>
      <c r="J3" s="22" t="s">
        <v>18</v>
      </c>
      <c r="K3" s="28">
        <v>43546</v>
      </c>
      <c r="L3" s="2"/>
      <c r="M3" s="2"/>
      <c r="N3" s="2" t="s">
        <v>19</v>
      </c>
      <c r="O3" s="2">
        <v>47000</v>
      </c>
      <c r="P3" s="2"/>
      <c r="Q3" s="2"/>
      <c r="R3" s="2"/>
      <c r="S3" s="2"/>
    </row>
    <row r="4" spans="1:33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 t="s">
        <v>20</v>
      </c>
      <c r="O4" s="2">
        <v>5</v>
      </c>
      <c r="P4" s="2"/>
      <c r="Q4" s="2"/>
      <c r="R4" s="2"/>
      <c r="S4" s="2"/>
    </row>
    <row r="5" spans="1:33" x14ac:dyDescent="0.25">
      <c r="A5" s="1" t="s">
        <v>0</v>
      </c>
      <c r="B5" s="1"/>
      <c r="C5" s="1"/>
      <c r="D5" s="1"/>
      <c r="E5" s="1"/>
      <c r="F5" s="1"/>
      <c r="G5" s="1"/>
      <c r="H5" s="1"/>
      <c r="I5" s="1"/>
      <c r="J5" s="2"/>
      <c r="K5" s="2"/>
      <c r="L5" s="2"/>
      <c r="M5" s="2"/>
      <c r="N5" s="2"/>
      <c r="O5" s="2"/>
      <c r="P5" s="2"/>
      <c r="Q5" s="2"/>
      <c r="R5" s="2"/>
      <c r="S5" s="2"/>
    </row>
    <row r="6" spans="1:33" ht="15.75" thickBot="1" x14ac:dyDescent="0.3">
      <c r="A6" s="3" t="s">
        <v>27</v>
      </c>
      <c r="B6" s="4"/>
      <c r="C6" s="4"/>
      <c r="D6" s="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33" ht="15.75" thickBot="1" x14ac:dyDescent="0.3">
      <c r="A7" s="5" t="s">
        <v>2</v>
      </c>
      <c r="B7" s="6" t="s">
        <v>28</v>
      </c>
      <c r="C7" s="6"/>
      <c r="D7" s="6"/>
      <c r="E7" s="6"/>
      <c r="F7" s="6"/>
      <c r="G7" s="6"/>
      <c r="H7" s="6"/>
      <c r="I7" s="7"/>
      <c r="J7" s="2"/>
      <c r="K7" s="8"/>
      <c r="L7" s="6" t="s">
        <v>3</v>
      </c>
      <c r="M7" s="6"/>
      <c r="N7" s="6"/>
      <c r="O7" s="6"/>
      <c r="P7" s="6"/>
      <c r="Q7" s="6"/>
      <c r="R7" s="6"/>
      <c r="S7" s="7"/>
    </row>
    <row r="8" spans="1:33" ht="15.75" thickBot="1" x14ac:dyDescent="0.3">
      <c r="A8" s="9"/>
      <c r="B8" s="10" t="s">
        <v>5</v>
      </c>
      <c r="C8" s="11">
        <v>43543</v>
      </c>
      <c r="D8" s="11"/>
      <c r="E8" s="12"/>
      <c r="F8" s="12"/>
      <c r="G8" s="12"/>
      <c r="H8" s="12"/>
      <c r="I8" s="13"/>
      <c r="J8" s="2"/>
      <c r="K8" s="9"/>
      <c r="L8" s="12"/>
      <c r="M8" s="12"/>
      <c r="N8" s="12"/>
      <c r="O8" s="12"/>
      <c r="P8" s="12"/>
      <c r="Q8" s="12"/>
      <c r="R8" s="12"/>
      <c r="S8" s="13"/>
    </row>
    <row r="9" spans="1:33" ht="15.75" thickBot="1" x14ac:dyDescent="0.3">
      <c r="A9" s="14"/>
      <c r="B9" s="15" t="s">
        <v>6</v>
      </c>
      <c r="C9" s="16" t="s">
        <v>7</v>
      </c>
      <c r="D9" s="16" t="s">
        <v>8</v>
      </c>
      <c r="E9" s="16" t="s">
        <v>9</v>
      </c>
      <c r="F9" s="16" t="s">
        <v>10</v>
      </c>
      <c r="G9" s="16" t="s">
        <v>11</v>
      </c>
      <c r="H9" s="16" t="s">
        <v>12</v>
      </c>
      <c r="I9" s="17" t="s">
        <v>13</v>
      </c>
      <c r="J9" s="2"/>
      <c r="K9" s="14"/>
      <c r="L9" s="15" t="s">
        <v>6</v>
      </c>
      <c r="M9" s="16" t="s">
        <v>7</v>
      </c>
      <c r="N9" s="16" t="s">
        <v>8</v>
      </c>
      <c r="O9" s="16" t="s">
        <v>9</v>
      </c>
      <c r="P9" s="16" t="s">
        <v>10</v>
      </c>
      <c r="Q9" s="16" t="s">
        <v>11</v>
      </c>
      <c r="R9" s="16" t="s">
        <v>12</v>
      </c>
      <c r="S9" s="17" t="s">
        <v>13</v>
      </c>
    </row>
    <row r="10" spans="1:33" x14ac:dyDescent="0.25">
      <c r="A10" s="18">
        <v>1</v>
      </c>
      <c r="B10" s="2">
        <v>1.1100000000000001</v>
      </c>
      <c r="C10" s="2">
        <v>0.86</v>
      </c>
      <c r="D10" s="2">
        <v>1.1200000000000001</v>
      </c>
      <c r="E10" s="2">
        <v>1.36</v>
      </c>
      <c r="F10" s="2">
        <v>2.08</v>
      </c>
      <c r="G10" s="2">
        <v>1.69</v>
      </c>
      <c r="H10" s="2">
        <v>1.41</v>
      </c>
      <c r="I10" s="2">
        <v>1.28</v>
      </c>
      <c r="J10" s="2"/>
      <c r="K10" s="18">
        <v>1</v>
      </c>
      <c r="L10" s="19">
        <f>(B10*$O$3)/($O$4-B10)</f>
        <v>13411.311053984578</v>
      </c>
      <c r="M10" s="19">
        <f t="shared" ref="M10:S10" si="0">(C10*$O$3)/($O$4-C10)</f>
        <v>9763.2850241545893</v>
      </c>
      <c r="N10" s="19">
        <f t="shared" si="0"/>
        <v>13567.010309278352</v>
      </c>
      <c r="O10" s="19">
        <f t="shared" si="0"/>
        <v>17560.439560439565</v>
      </c>
      <c r="P10" s="19">
        <f t="shared" si="0"/>
        <v>33479.452054794521</v>
      </c>
      <c r="Q10" s="19">
        <f t="shared" si="0"/>
        <v>23996.978851963744</v>
      </c>
      <c r="R10" s="19">
        <f t="shared" si="0"/>
        <v>18459.610027855153</v>
      </c>
      <c r="S10" s="19">
        <f t="shared" si="0"/>
        <v>16172.04301075269</v>
      </c>
      <c r="U10">
        <v>1.1499999999999999</v>
      </c>
      <c r="V10">
        <v>0.95</v>
      </c>
      <c r="W10">
        <v>1.17</v>
      </c>
      <c r="X10">
        <v>1.17</v>
      </c>
      <c r="Y10">
        <v>1.68</v>
      </c>
      <c r="Z10">
        <v>1.57</v>
      </c>
      <c r="AA10">
        <v>0.89</v>
      </c>
      <c r="AB10">
        <v>1.39</v>
      </c>
      <c r="AC10">
        <v>0.74</v>
      </c>
      <c r="AD10">
        <v>1.4</v>
      </c>
      <c r="AE10">
        <v>1.4</v>
      </c>
      <c r="AF10">
        <v>0.76</v>
      </c>
      <c r="AG10">
        <v>1.26</v>
      </c>
    </row>
    <row r="11" spans="1:33" x14ac:dyDescent="0.25">
      <c r="A11" s="20">
        <v>2</v>
      </c>
      <c r="B11" s="2">
        <v>0.94</v>
      </c>
      <c r="C11" s="2">
        <v>1.31</v>
      </c>
      <c r="D11" s="2">
        <v>1.57</v>
      </c>
      <c r="E11" s="2">
        <v>1.21</v>
      </c>
      <c r="F11" s="2">
        <v>1.74</v>
      </c>
      <c r="G11" s="2">
        <v>1.24</v>
      </c>
      <c r="H11" s="2">
        <v>2.0499999999999998</v>
      </c>
      <c r="I11" s="2">
        <v>1.1299999999999999</v>
      </c>
      <c r="J11" s="2"/>
      <c r="K11" s="20">
        <v>2</v>
      </c>
      <c r="L11" s="19">
        <f t="shared" ref="L11:L22" si="1">(B11*$O$3)/($O$4-B11)</f>
        <v>10881.773399014777</v>
      </c>
      <c r="M11" s="19">
        <f t="shared" ref="M11:M22" si="2">(C11*$O$3)/($O$4-C11)</f>
        <v>16685.636856368565</v>
      </c>
      <c r="N11" s="19">
        <f t="shared" ref="N11:N22" si="3">(D11*$O$3)/($O$4-D11)</f>
        <v>21513.119533527697</v>
      </c>
      <c r="O11" s="19">
        <f t="shared" ref="O11:O22" si="4">(E11*$O$3)/($O$4-E11)</f>
        <v>15005.277044854882</v>
      </c>
      <c r="P11" s="19">
        <f t="shared" ref="P11:P22" si="5">(F11*$O$3)/($O$4-F11)</f>
        <v>25085.88957055215</v>
      </c>
      <c r="Q11" s="19">
        <f t="shared" ref="Q11:Q22" si="6">(G11*$O$3)/($O$4-G11)</f>
        <v>15500</v>
      </c>
      <c r="R11" s="19">
        <f t="shared" ref="R11:R22" si="7">(H11*$O$3)/($O$4-H11)</f>
        <v>32661.016949152534</v>
      </c>
      <c r="S11" s="19">
        <f t="shared" ref="S11:S22" si="8">(I11*$O$3)/($O$4-I11)</f>
        <v>13723.514211886302</v>
      </c>
      <c r="U11">
        <v>1.06</v>
      </c>
      <c r="V11">
        <v>1.36</v>
      </c>
      <c r="W11">
        <v>0.99</v>
      </c>
      <c r="X11">
        <v>0.92</v>
      </c>
      <c r="Y11">
        <v>0.64</v>
      </c>
      <c r="Z11">
        <v>1.0900000000000001</v>
      </c>
      <c r="AA11">
        <v>1.39</v>
      </c>
      <c r="AB11">
        <v>1.61</v>
      </c>
      <c r="AC11">
        <v>1.75</v>
      </c>
      <c r="AD11">
        <v>2.39</v>
      </c>
      <c r="AE11">
        <v>1.07</v>
      </c>
      <c r="AF11">
        <v>1.03</v>
      </c>
      <c r="AG11">
        <v>1.84</v>
      </c>
    </row>
    <row r="12" spans="1:33" x14ac:dyDescent="0.25">
      <c r="A12" s="20">
        <v>3</v>
      </c>
      <c r="B12" s="2">
        <v>1.33</v>
      </c>
      <c r="C12" s="2">
        <v>0.92</v>
      </c>
      <c r="D12" s="2">
        <v>2.0699999999999998</v>
      </c>
      <c r="E12" s="2">
        <v>2.09</v>
      </c>
      <c r="F12" s="2">
        <v>2.33</v>
      </c>
      <c r="G12" s="2">
        <v>0.79</v>
      </c>
      <c r="H12" s="2">
        <v>1.66</v>
      </c>
      <c r="I12" s="2">
        <v>1.58</v>
      </c>
      <c r="J12" s="2"/>
      <c r="K12" s="20">
        <v>3</v>
      </c>
      <c r="L12" s="19">
        <f t="shared" si="1"/>
        <v>17032.697547683925</v>
      </c>
      <c r="M12" s="19">
        <f t="shared" si="2"/>
        <v>10598.039215686274</v>
      </c>
      <c r="N12" s="19">
        <f t="shared" si="3"/>
        <v>33204.778156996581</v>
      </c>
      <c r="O12" s="19">
        <f t="shared" si="4"/>
        <v>33756.013745704469</v>
      </c>
      <c r="P12" s="19">
        <f t="shared" si="5"/>
        <v>41014.981273408244</v>
      </c>
      <c r="Q12" s="19">
        <f t="shared" si="6"/>
        <v>8819.4774346793347</v>
      </c>
      <c r="R12" s="19">
        <f t="shared" si="7"/>
        <v>23359.281437125748</v>
      </c>
      <c r="S12" s="19">
        <f t="shared" si="8"/>
        <v>21713.450292397662</v>
      </c>
      <c r="U12">
        <v>1.1499999999999999</v>
      </c>
      <c r="V12">
        <v>1.92</v>
      </c>
      <c r="W12">
        <v>2.04</v>
      </c>
      <c r="X12">
        <v>4.9800000000000004</v>
      </c>
      <c r="Y12">
        <v>3.05</v>
      </c>
      <c r="Z12">
        <v>1.59</v>
      </c>
      <c r="AA12">
        <v>2</v>
      </c>
      <c r="AB12">
        <v>1.87</v>
      </c>
      <c r="AC12">
        <v>1</v>
      </c>
      <c r="AD12">
        <v>1.64</v>
      </c>
      <c r="AE12">
        <v>1.7</v>
      </c>
      <c r="AF12">
        <v>2.83</v>
      </c>
      <c r="AG12">
        <v>3.34</v>
      </c>
    </row>
    <row r="13" spans="1:33" x14ac:dyDescent="0.25">
      <c r="A13" s="20">
        <v>4</v>
      </c>
      <c r="B13" s="2">
        <v>1.02</v>
      </c>
      <c r="C13" s="2">
        <v>0.84</v>
      </c>
      <c r="D13" s="2">
        <v>4.9800000000000004</v>
      </c>
      <c r="E13" s="2">
        <v>2.4700000000000002</v>
      </c>
      <c r="F13" s="2">
        <v>1.04</v>
      </c>
      <c r="G13" s="2">
        <v>0.98</v>
      </c>
      <c r="H13" s="2">
        <v>1.32</v>
      </c>
      <c r="I13" s="2">
        <v>1.85</v>
      </c>
      <c r="J13" s="2"/>
      <c r="K13" s="20">
        <v>4</v>
      </c>
      <c r="L13" s="19">
        <f t="shared" si="1"/>
        <v>12045.226130653265</v>
      </c>
      <c r="M13" s="19">
        <f t="shared" si="2"/>
        <v>9490.3846153846152</v>
      </c>
      <c r="N13" s="19">
        <f t="shared" si="3"/>
        <v>11703000.000000251</v>
      </c>
      <c r="O13" s="19">
        <f t="shared" si="4"/>
        <v>45885.375494071159</v>
      </c>
      <c r="P13" s="19">
        <f t="shared" si="5"/>
        <v>12343.434343434343</v>
      </c>
      <c r="Q13" s="19">
        <f t="shared" si="6"/>
        <v>11457.711442786071</v>
      </c>
      <c r="R13" s="19">
        <f t="shared" si="7"/>
        <v>16858.695652173916</v>
      </c>
      <c r="S13" s="19">
        <f t="shared" si="8"/>
        <v>27603.174603174604</v>
      </c>
      <c r="U13">
        <v>1.32</v>
      </c>
      <c r="V13">
        <v>1.25</v>
      </c>
      <c r="W13">
        <v>2.02</v>
      </c>
      <c r="X13">
        <v>2.5299999999999998</v>
      </c>
      <c r="Y13">
        <v>1.1299999999999999</v>
      </c>
      <c r="Z13">
        <v>1.29</v>
      </c>
      <c r="AA13">
        <v>1.1000000000000001</v>
      </c>
      <c r="AB13">
        <v>1.56</v>
      </c>
      <c r="AC13">
        <v>0.85</v>
      </c>
      <c r="AD13">
        <v>1.1599999999999999</v>
      </c>
      <c r="AE13">
        <v>1.18</v>
      </c>
      <c r="AF13">
        <v>0.9</v>
      </c>
      <c r="AG13">
        <v>1.17</v>
      </c>
    </row>
    <row r="14" spans="1:33" x14ac:dyDescent="0.25">
      <c r="A14" s="20">
        <v>5</v>
      </c>
      <c r="B14" s="2">
        <v>1.33</v>
      </c>
      <c r="C14" s="2">
        <v>0.63</v>
      </c>
      <c r="D14" s="2">
        <v>3.88</v>
      </c>
      <c r="E14" s="2">
        <v>1.1000000000000001</v>
      </c>
      <c r="F14" s="2">
        <v>1.1100000000000001</v>
      </c>
      <c r="G14" s="2">
        <v>0.99</v>
      </c>
      <c r="H14" s="2">
        <v>1.47</v>
      </c>
      <c r="I14" s="2">
        <v>0.8</v>
      </c>
      <c r="J14" s="2"/>
      <c r="K14" s="20">
        <v>5</v>
      </c>
      <c r="L14" s="19">
        <f t="shared" si="1"/>
        <v>17032.697547683925</v>
      </c>
      <c r="M14" s="19">
        <f t="shared" si="2"/>
        <v>6775.7437070938213</v>
      </c>
      <c r="N14" s="19">
        <f t="shared" si="3"/>
        <v>162821.42857142855</v>
      </c>
      <c r="O14" s="19">
        <f t="shared" si="4"/>
        <v>13256.410256410258</v>
      </c>
      <c r="P14" s="19">
        <f t="shared" si="5"/>
        <v>13411.311053984578</v>
      </c>
      <c r="Q14" s="19">
        <f t="shared" si="6"/>
        <v>11603.491271820449</v>
      </c>
      <c r="R14" s="19">
        <f t="shared" si="7"/>
        <v>19572.237960339942</v>
      </c>
      <c r="S14" s="19">
        <f t="shared" si="8"/>
        <v>8952.3809523809523</v>
      </c>
      <c r="U14">
        <v>1.72</v>
      </c>
      <c r="V14">
        <v>1.7</v>
      </c>
      <c r="W14">
        <v>2.35</v>
      </c>
      <c r="X14">
        <v>1.33</v>
      </c>
      <c r="Y14">
        <v>1.1200000000000001</v>
      </c>
      <c r="Z14">
        <v>1.2</v>
      </c>
      <c r="AA14">
        <v>0.66</v>
      </c>
      <c r="AB14">
        <v>1.79</v>
      </c>
      <c r="AC14">
        <v>1.8</v>
      </c>
      <c r="AD14">
        <v>1.38</v>
      </c>
      <c r="AE14">
        <v>0.94</v>
      </c>
      <c r="AF14">
        <v>2.2799999999999998</v>
      </c>
      <c r="AG14">
        <v>1.29</v>
      </c>
    </row>
    <row r="15" spans="1:33" x14ac:dyDescent="0.25">
      <c r="A15" s="20">
        <v>6</v>
      </c>
      <c r="B15" s="2">
        <v>1.62</v>
      </c>
      <c r="C15" s="2">
        <v>1.05</v>
      </c>
      <c r="D15" s="2">
        <v>1.6</v>
      </c>
      <c r="E15" s="2">
        <v>1.31</v>
      </c>
      <c r="F15" s="2">
        <v>0.98</v>
      </c>
      <c r="G15" s="2">
        <v>0.93</v>
      </c>
      <c r="H15" s="2">
        <v>0.21</v>
      </c>
      <c r="I15" s="2">
        <v>0.76</v>
      </c>
      <c r="J15" s="2"/>
      <c r="K15" s="20">
        <v>6</v>
      </c>
      <c r="L15" s="19">
        <f t="shared" si="1"/>
        <v>22526.627218934911</v>
      </c>
      <c r="M15" s="19">
        <f t="shared" si="2"/>
        <v>12493.670886075948</v>
      </c>
      <c r="N15" s="19">
        <f t="shared" si="3"/>
        <v>22117.647058823532</v>
      </c>
      <c r="O15" s="19">
        <f t="shared" si="4"/>
        <v>16685.636856368565</v>
      </c>
      <c r="P15" s="19">
        <f t="shared" si="5"/>
        <v>11457.711442786071</v>
      </c>
      <c r="Q15" s="19">
        <f t="shared" si="6"/>
        <v>10739.557739557738</v>
      </c>
      <c r="R15" s="19">
        <f t="shared" si="7"/>
        <v>2060.5427974947806</v>
      </c>
      <c r="S15" s="19">
        <f t="shared" si="8"/>
        <v>8424.5283018867922</v>
      </c>
      <c r="U15">
        <v>1.7</v>
      </c>
      <c r="V15">
        <v>1.23</v>
      </c>
      <c r="W15">
        <v>0.77</v>
      </c>
      <c r="X15">
        <v>1.1000000000000001</v>
      </c>
      <c r="Y15">
        <v>1.1399999999999999</v>
      </c>
      <c r="Z15">
        <v>0.9</v>
      </c>
      <c r="AA15">
        <v>0.85</v>
      </c>
      <c r="AB15">
        <v>1</v>
      </c>
      <c r="AC15">
        <v>1.17</v>
      </c>
      <c r="AD15">
        <v>1.72</v>
      </c>
      <c r="AE15">
        <v>1.23</v>
      </c>
      <c r="AF15">
        <v>1.35</v>
      </c>
      <c r="AG15">
        <v>1.34</v>
      </c>
    </row>
    <row r="16" spans="1:33" x14ac:dyDescent="0.25">
      <c r="A16" s="20">
        <v>7</v>
      </c>
      <c r="B16" s="2">
        <v>0.77</v>
      </c>
      <c r="C16" s="2">
        <v>1.17</v>
      </c>
      <c r="D16" s="2">
        <v>2.42</v>
      </c>
      <c r="E16" s="2">
        <v>1.21</v>
      </c>
      <c r="F16" s="2">
        <v>0.79</v>
      </c>
      <c r="G16" s="2">
        <v>0.94</v>
      </c>
      <c r="H16" s="2">
        <v>1.61</v>
      </c>
      <c r="I16" s="2">
        <v>1.29</v>
      </c>
      <c r="J16" s="2"/>
      <c r="K16" s="20">
        <v>7</v>
      </c>
      <c r="L16" s="19">
        <f t="shared" si="1"/>
        <v>8555.5555555555547</v>
      </c>
      <c r="M16" s="19">
        <f t="shared" si="2"/>
        <v>14357.702349869451</v>
      </c>
      <c r="N16" s="19">
        <f t="shared" si="3"/>
        <v>44085.271317829458</v>
      </c>
      <c r="O16" s="19">
        <f t="shared" si="4"/>
        <v>15005.277044854882</v>
      </c>
      <c r="P16" s="19">
        <f t="shared" si="5"/>
        <v>8819.4774346793347</v>
      </c>
      <c r="Q16" s="19">
        <f t="shared" si="6"/>
        <v>10881.773399014777</v>
      </c>
      <c r="R16" s="19">
        <f t="shared" si="7"/>
        <v>22321.533923303836</v>
      </c>
      <c r="S16" s="19">
        <f t="shared" si="8"/>
        <v>16342.318059299192</v>
      </c>
      <c r="U16">
        <v>1.46</v>
      </c>
      <c r="V16">
        <v>1.9</v>
      </c>
      <c r="W16">
        <v>1.55</v>
      </c>
      <c r="X16">
        <v>1.34</v>
      </c>
      <c r="Y16">
        <v>1.35</v>
      </c>
      <c r="Z16">
        <v>1.44</v>
      </c>
      <c r="AA16">
        <v>1.46</v>
      </c>
      <c r="AB16">
        <v>1.45</v>
      </c>
      <c r="AC16">
        <v>1.8</v>
      </c>
      <c r="AD16">
        <v>2</v>
      </c>
      <c r="AE16">
        <v>1.41</v>
      </c>
      <c r="AF16">
        <v>2.5499999999999998</v>
      </c>
      <c r="AG16">
        <v>1.04</v>
      </c>
    </row>
    <row r="17" spans="1:33" x14ac:dyDescent="0.25">
      <c r="A17" s="20">
        <v>8</v>
      </c>
      <c r="B17" s="2">
        <v>1.0900000000000001</v>
      </c>
      <c r="C17" s="2">
        <v>0.96</v>
      </c>
      <c r="D17" s="2">
        <v>4.9800000000000004</v>
      </c>
      <c r="E17" s="2">
        <v>1.51</v>
      </c>
      <c r="F17" s="2">
        <v>1.51</v>
      </c>
      <c r="G17" s="2">
        <v>1.0900000000000001</v>
      </c>
      <c r="H17" s="2">
        <v>1.3</v>
      </c>
      <c r="I17" s="2">
        <v>0.92</v>
      </c>
      <c r="J17" s="2"/>
      <c r="K17" s="20">
        <v>8</v>
      </c>
      <c r="L17" s="19">
        <f t="shared" si="1"/>
        <v>13102.301790281332</v>
      </c>
      <c r="M17" s="19">
        <f t="shared" si="2"/>
        <v>11168.316831683169</v>
      </c>
      <c r="N17" s="19">
        <f t="shared" si="3"/>
        <v>11703000.000000251</v>
      </c>
      <c r="O17" s="19">
        <f t="shared" si="4"/>
        <v>20335.243553008593</v>
      </c>
      <c r="P17" s="19">
        <f t="shared" si="5"/>
        <v>20335.243553008593</v>
      </c>
      <c r="Q17" s="19">
        <f t="shared" si="6"/>
        <v>13102.301790281332</v>
      </c>
      <c r="R17" s="19">
        <f t="shared" si="7"/>
        <v>16513.513513513513</v>
      </c>
      <c r="S17" s="19">
        <f t="shared" si="8"/>
        <v>10598.039215686274</v>
      </c>
      <c r="U17">
        <v>1.48</v>
      </c>
      <c r="V17">
        <v>1.1000000000000001</v>
      </c>
      <c r="W17">
        <v>1.79</v>
      </c>
      <c r="X17">
        <v>1.65</v>
      </c>
      <c r="Y17">
        <v>0.74</v>
      </c>
      <c r="Z17">
        <v>0.78</v>
      </c>
      <c r="AA17">
        <v>1.35</v>
      </c>
      <c r="AB17">
        <v>1.21</v>
      </c>
      <c r="AC17">
        <v>0.92</v>
      </c>
      <c r="AD17">
        <v>1.03</v>
      </c>
      <c r="AE17">
        <v>1.24</v>
      </c>
      <c r="AF17">
        <v>1.8</v>
      </c>
      <c r="AG17">
        <v>1.04</v>
      </c>
    </row>
    <row r="18" spans="1:33" x14ac:dyDescent="0.25">
      <c r="A18" s="20">
        <v>9</v>
      </c>
      <c r="B18" s="2">
        <v>0.85</v>
      </c>
      <c r="C18" s="2">
        <v>1.81</v>
      </c>
      <c r="D18" s="2">
        <v>0.91</v>
      </c>
      <c r="E18" s="2">
        <v>0.82</v>
      </c>
      <c r="F18" s="2">
        <v>1.9</v>
      </c>
      <c r="G18" s="2">
        <v>0.98</v>
      </c>
      <c r="H18" s="2">
        <v>1.94</v>
      </c>
      <c r="I18" s="2">
        <v>1.03</v>
      </c>
      <c r="J18" s="2"/>
      <c r="K18" s="20">
        <v>9</v>
      </c>
      <c r="L18" s="19">
        <f t="shared" si="1"/>
        <v>9626.5060240963849</v>
      </c>
      <c r="M18" s="19">
        <f t="shared" si="2"/>
        <v>26667.711598746082</v>
      </c>
      <c r="N18" s="19">
        <f t="shared" si="3"/>
        <v>10457.212713936431</v>
      </c>
      <c r="O18" s="19">
        <f t="shared" si="4"/>
        <v>9220.0956937799056</v>
      </c>
      <c r="P18" s="19">
        <f t="shared" si="5"/>
        <v>28806.451612903224</v>
      </c>
      <c r="Q18" s="19">
        <f t="shared" si="6"/>
        <v>11457.711442786071</v>
      </c>
      <c r="R18" s="19">
        <f t="shared" si="7"/>
        <v>29797.385620915033</v>
      </c>
      <c r="S18" s="19">
        <f t="shared" si="8"/>
        <v>12193.954659949623</v>
      </c>
    </row>
    <row r="19" spans="1:33" x14ac:dyDescent="0.25">
      <c r="A19" s="20">
        <v>10</v>
      </c>
      <c r="B19" s="2">
        <v>1.62</v>
      </c>
      <c r="C19" s="2">
        <v>1.68</v>
      </c>
      <c r="D19" s="2">
        <v>1.58</v>
      </c>
      <c r="E19" s="2">
        <v>1.03</v>
      </c>
      <c r="F19" s="2">
        <v>1.31</v>
      </c>
      <c r="G19" s="2">
        <v>1.66</v>
      </c>
      <c r="H19" s="2">
        <v>1.98</v>
      </c>
      <c r="I19" s="2">
        <v>0.97</v>
      </c>
      <c r="J19" s="2"/>
      <c r="K19" s="20">
        <v>10</v>
      </c>
      <c r="L19" s="19">
        <f t="shared" si="1"/>
        <v>22526.627218934911</v>
      </c>
      <c r="M19" s="19">
        <f t="shared" si="2"/>
        <v>23783.132530120482</v>
      </c>
      <c r="N19" s="19">
        <f t="shared" si="3"/>
        <v>21713.450292397662</v>
      </c>
      <c r="O19" s="19">
        <f t="shared" si="4"/>
        <v>12193.954659949623</v>
      </c>
      <c r="P19" s="19">
        <f t="shared" si="5"/>
        <v>16685.636856368565</v>
      </c>
      <c r="Q19" s="19">
        <f t="shared" si="6"/>
        <v>23359.281437125748</v>
      </c>
      <c r="R19" s="19">
        <f t="shared" si="7"/>
        <v>30814.569536423842</v>
      </c>
      <c r="S19" s="19">
        <f t="shared" si="8"/>
        <v>11312.655086848634</v>
      </c>
    </row>
    <row r="20" spans="1:33" x14ac:dyDescent="0.25">
      <c r="A20" s="20">
        <v>11</v>
      </c>
      <c r="B20" s="2">
        <v>1.89</v>
      </c>
      <c r="C20" s="2">
        <v>1.52</v>
      </c>
      <c r="D20" s="2">
        <v>1.36</v>
      </c>
      <c r="E20" s="2">
        <v>1.1299999999999999</v>
      </c>
      <c r="F20" s="2">
        <v>0.87</v>
      </c>
      <c r="G20" s="2">
        <v>1.05</v>
      </c>
      <c r="H20" s="2">
        <v>1.17</v>
      </c>
      <c r="I20" s="2">
        <v>1.2</v>
      </c>
      <c r="J20" s="2"/>
      <c r="K20" s="20">
        <v>11</v>
      </c>
      <c r="L20" s="19">
        <f t="shared" si="1"/>
        <v>28562.700964630221</v>
      </c>
      <c r="M20" s="19">
        <f t="shared" si="2"/>
        <v>20528.735632183907</v>
      </c>
      <c r="N20" s="19">
        <f t="shared" si="3"/>
        <v>17560.439560439565</v>
      </c>
      <c r="O20" s="19">
        <f t="shared" si="4"/>
        <v>13723.514211886302</v>
      </c>
      <c r="P20" s="19">
        <f t="shared" si="5"/>
        <v>9900.7263922518159</v>
      </c>
      <c r="Q20" s="19">
        <f t="shared" si="6"/>
        <v>12493.670886075948</v>
      </c>
      <c r="R20" s="19">
        <f t="shared" si="7"/>
        <v>14357.702349869451</v>
      </c>
      <c r="S20" s="19">
        <f t="shared" si="8"/>
        <v>14842.105263157895</v>
      </c>
    </row>
    <row r="21" spans="1:33" x14ac:dyDescent="0.25">
      <c r="A21" s="20">
        <v>12</v>
      </c>
      <c r="B21" s="2">
        <v>1.06</v>
      </c>
      <c r="C21" s="2">
        <v>0.87</v>
      </c>
      <c r="D21" s="2">
        <v>2.2400000000000002</v>
      </c>
      <c r="E21" s="2">
        <v>0.87</v>
      </c>
      <c r="F21" s="2">
        <v>2.08</v>
      </c>
      <c r="G21" s="2">
        <v>1.52</v>
      </c>
      <c r="H21" s="2">
        <v>2.27</v>
      </c>
      <c r="I21" s="2">
        <v>1.75</v>
      </c>
      <c r="J21" s="2"/>
      <c r="K21" s="20">
        <v>12</v>
      </c>
      <c r="L21" s="19">
        <f t="shared" si="1"/>
        <v>12644.670050761422</v>
      </c>
      <c r="M21" s="19">
        <f t="shared" si="2"/>
        <v>9900.7263922518159</v>
      </c>
      <c r="N21" s="19">
        <f t="shared" si="3"/>
        <v>38144.927536231895</v>
      </c>
      <c r="O21" s="19">
        <f t="shared" si="4"/>
        <v>9900.7263922518159</v>
      </c>
      <c r="P21" s="19">
        <f t="shared" si="5"/>
        <v>33479.452054794521</v>
      </c>
      <c r="Q21" s="19">
        <f t="shared" si="6"/>
        <v>20528.735632183907</v>
      </c>
      <c r="R21" s="19">
        <f t="shared" si="7"/>
        <v>39080.586080586079</v>
      </c>
      <c r="S21" s="19">
        <f t="shared" si="8"/>
        <v>25307.692307692309</v>
      </c>
    </row>
    <row r="22" spans="1:33" ht="15.75" thickBot="1" x14ac:dyDescent="0.3">
      <c r="A22" s="21">
        <v>13</v>
      </c>
      <c r="B22" s="2">
        <v>1.36</v>
      </c>
      <c r="C22" s="2">
        <v>1.53</v>
      </c>
      <c r="D22" s="2">
        <v>3.3</v>
      </c>
      <c r="E22" s="2">
        <v>1.03</v>
      </c>
      <c r="F22" s="2">
        <v>1.1299999999999999</v>
      </c>
      <c r="G22" s="2">
        <v>1.25</v>
      </c>
      <c r="H22" s="2">
        <v>1.0900000000000001</v>
      </c>
      <c r="I22" s="2">
        <v>1.1100000000000001</v>
      </c>
      <c r="J22" s="2"/>
      <c r="K22" s="21">
        <v>13</v>
      </c>
      <c r="L22" s="19">
        <f t="shared" si="1"/>
        <v>17560.439560439565</v>
      </c>
      <c r="M22" s="19">
        <f t="shared" si="2"/>
        <v>20723.34293948127</v>
      </c>
      <c r="N22" s="19">
        <f t="shared" si="3"/>
        <v>91235.294117647049</v>
      </c>
      <c r="O22" s="19">
        <f t="shared" si="4"/>
        <v>12193.954659949623</v>
      </c>
      <c r="P22" s="19">
        <f t="shared" si="5"/>
        <v>13723.514211886302</v>
      </c>
      <c r="Q22" s="19">
        <f t="shared" si="6"/>
        <v>15666.666666666666</v>
      </c>
      <c r="R22" s="19">
        <f t="shared" si="7"/>
        <v>13102.301790281332</v>
      </c>
      <c r="S22" s="19">
        <f t="shared" si="8"/>
        <v>13411.311053984578</v>
      </c>
    </row>
    <row r="24" spans="1:33" ht="15.75" thickBot="1" x14ac:dyDescent="0.3"/>
    <row r="25" spans="1:33" ht="15.75" thickBot="1" x14ac:dyDescent="0.3">
      <c r="A25" s="5" t="s">
        <v>31</v>
      </c>
      <c r="B25" s="6" t="s">
        <v>29</v>
      </c>
      <c r="C25" s="6"/>
      <c r="D25" s="6"/>
      <c r="E25" s="6"/>
      <c r="F25" s="6"/>
      <c r="G25" s="6"/>
      <c r="H25" s="6"/>
      <c r="I25" s="7"/>
      <c r="J25" s="2"/>
      <c r="K25" s="8"/>
      <c r="L25" s="6" t="s">
        <v>3</v>
      </c>
      <c r="M25" s="6"/>
      <c r="N25" s="6"/>
      <c r="O25" s="6"/>
      <c r="P25" s="6"/>
      <c r="Q25" s="6"/>
      <c r="R25" s="6"/>
      <c r="S25" s="7"/>
    </row>
    <row r="26" spans="1:33" ht="15.75" thickBot="1" x14ac:dyDescent="0.3">
      <c r="A26" s="9"/>
      <c r="B26" s="10" t="s">
        <v>5</v>
      </c>
      <c r="C26" s="11">
        <v>43543</v>
      </c>
      <c r="D26" s="11"/>
      <c r="E26" s="12"/>
      <c r="F26" s="12"/>
      <c r="G26" s="12"/>
      <c r="H26" s="12"/>
      <c r="I26" s="13"/>
      <c r="J26" s="2"/>
      <c r="K26" s="9"/>
      <c r="L26" s="12"/>
      <c r="M26" s="12"/>
      <c r="N26" s="12"/>
      <c r="O26" s="12"/>
      <c r="P26" s="12"/>
      <c r="Q26" s="12"/>
      <c r="R26" s="12"/>
      <c r="S26" s="13"/>
    </row>
    <row r="27" spans="1:33" ht="15.75" thickBot="1" x14ac:dyDescent="0.3">
      <c r="A27" s="14"/>
      <c r="B27" s="15" t="s">
        <v>6</v>
      </c>
      <c r="C27" s="16" t="s">
        <v>7</v>
      </c>
      <c r="D27" s="16" t="s">
        <v>8</v>
      </c>
      <c r="E27" s="16" t="s">
        <v>9</v>
      </c>
      <c r="F27" s="16" t="s">
        <v>10</v>
      </c>
      <c r="G27" s="16" t="s">
        <v>11</v>
      </c>
      <c r="H27" s="16" t="s">
        <v>12</v>
      </c>
      <c r="I27" s="17" t="s">
        <v>13</v>
      </c>
      <c r="J27" s="2"/>
      <c r="K27" s="14"/>
      <c r="L27" s="15" t="s">
        <v>6</v>
      </c>
      <c r="M27" s="16" t="s">
        <v>7</v>
      </c>
      <c r="N27" s="16" t="s">
        <v>8</v>
      </c>
      <c r="O27" s="16" t="s">
        <v>9</v>
      </c>
      <c r="P27" s="16" t="s">
        <v>10</v>
      </c>
      <c r="Q27" s="16" t="s">
        <v>11</v>
      </c>
      <c r="R27" s="16" t="s">
        <v>12</v>
      </c>
      <c r="S27" s="17" t="s">
        <v>13</v>
      </c>
    </row>
    <row r="28" spans="1:33" x14ac:dyDescent="0.25">
      <c r="A28" s="18">
        <v>1</v>
      </c>
      <c r="B28">
        <v>0.56000000000000005</v>
      </c>
      <c r="C28">
        <v>0.39</v>
      </c>
      <c r="D28">
        <v>0.35</v>
      </c>
      <c r="E28">
        <v>0.39</v>
      </c>
      <c r="F28">
        <v>0.55000000000000004</v>
      </c>
      <c r="G28">
        <v>0.56000000000000005</v>
      </c>
      <c r="H28">
        <v>0.81</v>
      </c>
      <c r="I28">
        <v>0.91</v>
      </c>
      <c r="J28" s="2"/>
      <c r="K28" s="18">
        <v>1</v>
      </c>
      <c r="L28" s="19">
        <f>(B28*$O$3)/($O$4-B28)</f>
        <v>5927.927927927929</v>
      </c>
      <c r="M28" s="19">
        <f t="shared" ref="M28:M40" si="9">(C28*$O$3)/($O$4-C28)</f>
        <v>3976.1388286334054</v>
      </c>
      <c r="N28" s="19">
        <f t="shared" ref="N28:N40" si="10">(D28*$O$3)/($O$4-D28)</f>
        <v>3537.6344086021504</v>
      </c>
      <c r="O28" s="19">
        <f t="shared" ref="O28:O40" si="11">(E28*$O$3)/($O$4-E28)</f>
        <v>3976.1388286334054</v>
      </c>
      <c r="P28" s="19">
        <f t="shared" ref="P28:P40" si="12">(F28*$O$3)/($O$4-F28)</f>
        <v>5808.9887640449442</v>
      </c>
      <c r="Q28" s="19">
        <f t="shared" ref="Q28:Q40" si="13">(G28*$O$3)/($O$4-G28)</f>
        <v>5927.927927927929</v>
      </c>
      <c r="R28" s="19">
        <f t="shared" ref="R28:R40" si="14">(H28*$O$3)/($O$4-H28)</f>
        <v>9085.9188544152748</v>
      </c>
      <c r="S28" s="19">
        <f t="shared" ref="S28:S40" si="15">(I28*$O$3)/($O$4-I28)</f>
        <v>10457.212713936431</v>
      </c>
    </row>
    <row r="29" spans="1:33" x14ac:dyDescent="0.25">
      <c r="A29" s="20">
        <v>2</v>
      </c>
      <c r="B29">
        <v>0.28000000000000003</v>
      </c>
      <c r="C29">
        <v>0.27</v>
      </c>
      <c r="D29">
        <v>0.43</v>
      </c>
      <c r="E29">
        <v>0.32</v>
      </c>
      <c r="F29">
        <v>0.28000000000000003</v>
      </c>
      <c r="G29">
        <v>0.41</v>
      </c>
      <c r="H29">
        <v>0.69</v>
      </c>
      <c r="I29">
        <v>0.89</v>
      </c>
      <c r="J29" s="2"/>
      <c r="K29" s="20">
        <v>2</v>
      </c>
      <c r="L29" s="19">
        <f t="shared" ref="L29:L40" si="16">(B29*$O$3)/($O$4-B29)</f>
        <v>2788.1355932203396</v>
      </c>
      <c r="M29" s="19">
        <f t="shared" si="9"/>
        <v>2682.8752642706127</v>
      </c>
      <c r="N29" s="19">
        <f t="shared" si="10"/>
        <v>4422.3194748358856</v>
      </c>
      <c r="O29" s="19">
        <f t="shared" si="11"/>
        <v>3213.6752136752139</v>
      </c>
      <c r="P29" s="19">
        <f t="shared" si="12"/>
        <v>2788.1355932203396</v>
      </c>
      <c r="Q29" s="19">
        <f t="shared" si="13"/>
        <v>4198.2570806100221</v>
      </c>
      <c r="R29" s="19">
        <f t="shared" si="14"/>
        <v>7524.3619489559151</v>
      </c>
      <c r="S29" s="19">
        <f t="shared" si="15"/>
        <v>10177.615571776156</v>
      </c>
    </row>
    <row r="30" spans="1:33" x14ac:dyDescent="0.25">
      <c r="A30" s="20">
        <v>3</v>
      </c>
      <c r="B30">
        <v>0.35</v>
      </c>
      <c r="C30">
        <v>0.27</v>
      </c>
      <c r="D30">
        <v>0.46</v>
      </c>
      <c r="E30">
        <v>0.31</v>
      </c>
      <c r="F30">
        <v>0.28000000000000003</v>
      </c>
      <c r="G30">
        <v>0.25</v>
      </c>
      <c r="H30">
        <v>0.44</v>
      </c>
      <c r="I30">
        <v>0.99</v>
      </c>
      <c r="J30" s="2"/>
      <c r="K30" s="20">
        <v>3</v>
      </c>
      <c r="L30" s="19">
        <f t="shared" si="16"/>
        <v>3537.6344086021504</v>
      </c>
      <c r="M30" s="19">
        <f t="shared" si="9"/>
        <v>2682.8752642706127</v>
      </c>
      <c r="N30" s="19">
        <f t="shared" si="10"/>
        <v>4762.1145374449343</v>
      </c>
      <c r="O30" s="19">
        <f t="shared" si="11"/>
        <v>3106.6098081023451</v>
      </c>
      <c r="P30" s="19">
        <f t="shared" si="12"/>
        <v>2788.1355932203396</v>
      </c>
      <c r="Q30" s="19">
        <f t="shared" si="13"/>
        <v>2473.6842105263158</v>
      </c>
      <c r="R30" s="19">
        <f t="shared" si="14"/>
        <v>4535.0877192982462</v>
      </c>
      <c r="S30" s="19">
        <f t="shared" si="15"/>
        <v>11603.491271820449</v>
      </c>
    </row>
    <row r="31" spans="1:33" x14ac:dyDescent="0.25">
      <c r="A31" s="20">
        <v>4</v>
      </c>
      <c r="B31">
        <v>0.45</v>
      </c>
      <c r="C31">
        <v>0.13</v>
      </c>
      <c r="D31">
        <v>0.43</v>
      </c>
      <c r="E31">
        <v>1.69</v>
      </c>
      <c r="F31">
        <v>0.56999999999999995</v>
      </c>
      <c r="G31">
        <v>0.69</v>
      </c>
      <c r="H31">
        <v>0.41</v>
      </c>
      <c r="I31">
        <v>1.52</v>
      </c>
      <c r="J31" s="2"/>
      <c r="K31" s="20">
        <v>4</v>
      </c>
      <c r="L31" s="19">
        <f t="shared" si="16"/>
        <v>4648.3516483516487</v>
      </c>
      <c r="M31" s="19">
        <f t="shared" si="9"/>
        <v>1254.6201232032854</v>
      </c>
      <c r="N31" s="19">
        <f t="shared" si="10"/>
        <v>4422.3194748358856</v>
      </c>
      <c r="O31" s="19">
        <f t="shared" si="11"/>
        <v>23996.978851963744</v>
      </c>
      <c r="P31" s="19">
        <f t="shared" si="12"/>
        <v>6047.4040632054175</v>
      </c>
      <c r="Q31" s="19">
        <f t="shared" si="13"/>
        <v>7524.3619489559151</v>
      </c>
      <c r="R31" s="19">
        <f t="shared" si="14"/>
        <v>4198.2570806100221</v>
      </c>
      <c r="S31" s="19">
        <f t="shared" si="15"/>
        <v>20528.735632183907</v>
      </c>
    </row>
    <row r="32" spans="1:33" x14ac:dyDescent="0.25">
      <c r="A32" s="20">
        <v>5</v>
      </c>
      <c r="B32">
        <v>0.46</v>
      </c>
      <c r="C32">
        <v>0.2</v>
      </c>
      <c r="D32">
        <v>0.46</v>
      </c>
      <c r="E32">
        <v>0.52</v>
      </c>
      <c r="F32">
        <v>0.38</v>
      </c>
      <c r="G32">
        <v>0.68</v>
      </c>
      <c r="H32">
        <v>0.7</v>
      </c>
      <c r="I32">
        <v>0.66</v>
      </c>
      <c r="J32" s="2"/>
      <c r="K32" s="20">
        <v>5</v>
      </c>
      <c r="L32" s="19">
        <f t="shared" si="16"/>
        <v>4762.1145374449343</v>
      </c>
      <c r="M32" s="19">
        <f t="shared" si="9"/>
        <v>1958.3333333333335</v>
      </c>
      <c r="N32" s="19">
        <f t="shared" si="10"/>
        <v>4762.1145374449343</v>
      </c>
      <c r="O32" s="19">
        <f t="shared" si="11"/>
        <v>5455.3571428571422</v>
      </c>
      <c r="P32" s="19">
        <f t="shared" si="12"/>
        <v>3865.8008658008657</v>
      </c>
      <c r="Q32" s="19">
        <f t="shared" si="13"/>
        <v>7398.1481481481487</v>
      </c>
      <c r="R32" s="19">
        <f t="shared" si="14"/>
        <v>7651.1627906976746</v>
      </c>
      <c r="S32" s="19">
        <f t="shared" si="15"/>
        <v>7147.4654377880188</v>
      </c>
    </row>
    <row r="33" spans="1:29" x14ac:dyDescent="0.25">
      <c r="A33" s="20">
        <v>6</v>
      </c>
      <c r="B33">
        <v>0.45</v>
      </c>
      <c r="C33">
        <v>0.28000000000000003</v>
      </c>
      <c r="D33">
        <v>0.35</v>
      </c>
      <c r="E33">
        <v>0.77</v>
      </c>
      <c r="F33">
        <v>0.35</v>
      </c>
      <c r="G33">
        <v>0.4</v>
      </c>
      <c r="H33">
        <v>0.05</v>
      </c>
      <c r="I33">
        <v>0.62</v>
      </c>
      <c r="J33" s="2"/>
      <c r="K33" s="20">
        <v>6</v>
      </c>
      <c r="L33" s="19">
        <f t="shared" si="16"/>
        <v>4648.3516483516487</v>
      </c>
      <c r="M33" s="19">
        <f t="shared" si="9"/>
        <v>2788.1355932203396</v>
      </c>
      <c r="N33" s="19">
        <f t="shared" si="10"/>
        <v>3537.6344086021504</v>
      </c>
      <c r="O33" s="19">
        <f t="shared" si="11"/>
        <v>8555.5555555555547</v>
      </c>
      <c r="P33" s="19">
        <f t="shared" si="12"/>
        <v>3537.6344086021504</v>
      </c>
      <c r="Q33" s="19">
        <f t="shared" si="13"/>
        <v>4086.9565217391309</v>
      </c>
      <c r="R33" s="19">
        <f t="shared" si="14"/>
        <v>474.74747474747471</v>
      </c>
      <c r="S33" s="19">
        <f t="shared" si="15"/>
        <v>6652.9680365296808</v>
      </c>
    </row>
    <row r="34" spans="1:29" x14ac:dyDescent="0.25">
      <c r="A34" s="20">
        <v>7</v>
      </c>
      <c r="B34">
        <v>0.48</v>
      </c>
      <c r="C34">
        <v>0.7</v>
      </c>
      <c r="D34" s="30">
        <v>1.9</v>
      </c>
      <c r="E34">
        <v>0.72</v>
      </c>
      <c r="F34">
        <v>0.42</v>
      </c>
      <c r="G34">
        <v>0.48</v>
      </c>
      <c r="H34">
        <v>0.62</v>
      </c>
      <c r="I34">
        <v>0.8</v>
      </c>
      <c r="J34" s="2"/>
      <c r="K34" s="20">
        <v>7</v>
      </c>
      <c r="L34" s="19">
        <f t="shared" si="16"/>
        <v>4991.1504424778768</v>
      </c>
      <c r="M34" s="19">
        <f t="shared" si="9"/>
        <v>7651.1627906976746</v>
      </c>
      <c r="N34" s="19">
        <f t="shared" si="10"/>
        <v>28806.451612903224</v>
      </c>
      <c r="O34" s="19">
        <f t="shared" si="11"/>
        <v>7906.5420560747662</v>
      </c>
      <c r="P34" s="19">
        <f t="shared" si="12"/>
        <v>4310.0436681222709</v>
      </c>
      <c r="Q34" s="19">
        <f t="shared" si="13"/>
        <v>4991.1504424778768</v>
      </c>
      <c r="R34" s="19">
        <f t="shared" si="14"/>
        <v>6652.9680365296808</v>
      </c>
      <c r="S34" s="19">
        <f t="shared" si="15"/>
        <v>8952.3809523809523</v>
      </c>
    </row>
    <row r="35" spans="1:29" x14ac:dyDescent="0.25">
      <c r="A35" s="20">
        <v>8</v>
      </c>
      <c r="B35">
        <v>0.51</v>
      </c>
      <c r="C35">
        <v>0.31</v>
      </c>
      <c r="D35">
        <v>0.57999999999999996</v>
      </c>
      <c r="E35">
        <v>0.44</v>
      </c>
      <c r="F35">
        <v>0.48</v>
      </c>
      <c r="G35">
        <v>0.28999999999999998</v>
      </c>
      <c r="H35">
        <v>1.1000000000000001</v>
      </c>
      <c r="I35">
        <v>0.56000000000000005</v>
      </c>
      <c r="J35" s="2"/>
      <c r="K35" s="20">
        <v>8</v>
      </c>
      <c r="L35" s="19">
        <f t="shared" si="16"/>
        <v>5338.5300668151449</v>
      </c>
      <c r="M35" s="19">
        <f t="shared" si="9"/>
        <v>3106.6098081023451</v>
      </c>
      <c r="N35" s="19">
        <f t="shared" si="10"/>
        <v>6167.4208144796376</v>
      </c>
      <c r="O35" s="19">
        <f t="shared" si="11"/>
        <v>4535.0877192982462</v>
      </c>
      <c r="P35" s="19">
        <f t="shared" si="12"/>
        <v>4991.1504424778768</v>
      </c>
      <c r="Q35" s="19">
        <f t="shared" si="13"/>
        <v>2893.8428874734605</v>
      </c>
      <c r="R35" s="19">
        <f t="shared" si="14"/>
        <v>13256.410256410258</v>
      </c>
      <c r="S35" s="19">
        <f t="shared" si="15"/>
        <v>5927.927927927929</v>
      </c>
    </row>
    <row r="36" spans="1:29" x14ac:dyDescent="0.25">
      <c r="A36" s="20">
        <v>9</v>
      </c>
      <c r="B36">
        <v>0.14000000000000001</v>
      </c>
      <c r="C36">
        <v>0.7</v>
      </c>
      <c r="D36">
        <v>0.56000000000000005</v>
      </c>
      <c r="E36">
        <v>0.46</v>
      </c>
      <c r="F36">
        <v>0.66</v>
      </c>
      <c r="G36">
        <v>0.54</v>
      </c>
      <c r="H36">
        <v>0.76</v>
      </c>
      <c r="I36">
        <v>0.65</v>
      </c>
      <c r="J36" s="2"/>
      <c r="K36" s="20">
        <v>9</v>
      </c>
      <c r="L36" s="19">
        <f t="shared" si="16"/>
        <v>1353.9094650205761</v>
      </c>
      <c r="M36" s="19">
        <f t="shared" si="9"/>
        <v>7651.1627906976746</v>
      </c>
      <c r="N36" s="19">
        <f t="shared" si="10"/>
        <v>5927.927927927929</v>
      </c>
      <c r="O36" s="19">
        <f t="shared" si="11"/>
        <v>4762.1145374449343</v>
      </c>
      <c r="P36" s="19">
        <f t="shared" si="12"/>
        <v>7147.4654377880188</v>
      </c>
      <c r="Q36" s="19">
        <f t="shared" si="13"/>
        <v>5690.5829596412559</v>
      </c>
      <c r="R36" s="19">
        <f t="shared" si="14"/>
        <v>8424.5283018867922</v>
      </c>
      <c r="S36" s="19">
        <f t="shared" si="15"/>
        <v>7022.9885057471274</v>
      </c>
    </row>
    <row r="37" spans="1:29" x14ac:dyDescent="0.25">
      <c r="A37" s="20">
        <v>10</v>
      </c>
      <c r="B37">
        <v>0.45</v>
      </c>
      <c r="C37">
        <v>0.4</v>
      </c>
      <c r="D37">
        <v>0.32</v>
      </c>
      <c r="E37">
        <v>0.65</v>
      </c>
      <c r="F37">
        <v>0.6</v>
      </c>
      <c r="G37">
        <v>0.27</v>
      </c>
      <c r="H37">
        <v>1.04</v>
      </c>
      <c r="I37">
        <v>0.81</v>
      </c>
      <c r="J37" s="2"/>
      <c r="K37" s="20">
        <v>10</v>
      </c>
      <c r="L37" s="19">
        <f t="shared" si="16"/>
        <v>4648.3516483516487</v>
      </c>
      <c r="M37" s="19">
        <f t="shared" si="9"/>
        <v>4086.9565217391309</v>
      </c>
      <c r="N37" s="19">
        <f t="shared" si="10"/>
        <v>3213.6752136752139</v>
      </c>
      <c r="O37" s="19">
        <f t="shared" si="11"/>
        <v>7022.9885057471274</v>
      </c>
      <c r="P37" s="19">
        <f t="shared" si="12"/>
        <v>6409.090909090909</v>
      </c>
      <c r="Q37" s="19">
        <f t="shared" si="13"/>
        <v>2682.8752642706127</v>
      </c>
      <c r="R37" s="19">
        <f t="shared" si="14"/>
        <v>12343.434343434343</v>
      </c>
      <c r="S37" s="19">
        <f t="shared" si="15"/>
        <v>9085.9188544152748</v>
      </c>
    </row>
    <row r="38" spans="1:29" x14ac:dyDescent="0.25">
      <c r="A38" s="20">
        <v>11</v>
      </c>
      <c r="B38">
        <v>0.36</v>
      </c>
      <c r="C38">
        <v>0.53</v>
      </c>
      <c r="D38">
        <v>0.14000000000000001</v>
      </c>
      <c r="E38">
        <v>0.56999999999999995</v>
      </c>
      <c r="F38">
        <v>0.35</v>
      </c>
      <c r="G38">
        <v>0.4</v>
      </c>
      <c r="H38">
        <v>0.81</v>
      </c>
      <c r="I38">
        <v>0.56999999999999995</v>
      </c>
      <c r="J38" s="2"/>
      <c r="K38" s="20">
        <v>11</v>
      </c>
      <c r="L38" s="19">
        <f t="shared" si="16"/>
        <v>3646.5517241379312</v>
      </c>
      <c r="M38" s="19">
        <f t="shared" si="9"/>
        <v>5572.706935123043</v>
      </c>
      <c r="N38" s="19">
        <f t="shared" si="10"/>
        <v>1353.9094650205761</v>
      </c>
      <c r="O38" s="19">
        <f t="shared" si="11"/>
        <v>6047.4040632054175</v>
      </c>
      <c r="P38" s="19">
        <f t="shared" si="12"/>
        <v>3537.6344086021504</v>
      </c>
      <c r="Q38" s="19">
        <f t="shared" si="13"/>
        <v>4086.9565217391309</v>
      </c>
      <c r="R38" s="19">
        <f t="shared" si="14"/>
        <v>9085.9188544152748</v>
      </c>
      <c r="S38" s="19">
        <f t="shared" si="15"/>
        <v>6047.4040632054175</v>
      </c>
    </row>
    <row r="39" spans="1:29" x14ac:dyDescent="0.25">
      <c r="A39" s="20">
        <v>12</v>
      </c>
      <c r="B39">
        <v>0.59</v>
      </c>
      <c r="C39">
        <v>0.41</v>
      </c>
      <c r="D39">
        <v>0.57999999999999996</v>
      </c>
      <c r="E39">
        <v>0.48</v>
      </c>
      <c r="F39">
        <v>0.38</v>
      </c>
      <c r="G39">
        <v>0.32</v>
      </c>
      <c r="H39">
        <v>0.43</v>
      </c>
      <c r="I39">
        <v>0.39</v>
      </c>
      <c r="J39" s="2"/>
      <c r="K39" s="20">
        <v>12</v>
      </c>
      <c r="L39" s="19">
        <f t="shared" si="16"/>
        <v>6287.9818594104308</v>
      </c>
      <c r="M39" s="19">
        <f t="shared" si="9"/>
        <v>4198.2570806100221</v>
      </c>
      <c r="N39" s="19">
        <f t="shared" si="10"/>
        <v>6167.4208144796376</v>
      </c>
      <c r="O39" s="19">
        <f t="shared" si="11"/>
        <v>4991.1504424778768</v>
      </c>
      <c r="P39" s="19">
        <f t="shared" si="12"/>
        <v>3865.8008658008657</v>
      </c>
      <c r="Q39" s="19">
        <f t="shared" si="13"/>
        <v>3213.6752136752139</v>
      </c>
      <c r="R39" s="19">
        <f t="shared" si="14"/>
        <v>4422.3194748358856</v>
      </c>
      <c r="S39" s="19">
        <f t="shared" si="15"/>
        <v>3976.1388286334054</v>
      </c>
    </row>
    <row r="40" spans="1:29" ht="15.75" thickBot="1" x14ac:dyDescent="0.3">
      <c r="A40" s="21">
        <v>13</v>
      </c>
      <c r="B40">
        <v>0.44</v>
      </c>
      <c r="C40">
        <v>0.47</v>
      </c>
      <c r="D40">
        <v>0.44</v>
      </c>
      <c r="E40">
        <v>0.54</v>
      </c>
      <c r="F40">
        <v>0.64</v>
      </c>
      <c r="G40">
        <v>0.4</v>
      </c>
      <c r="H40">
        <v>0.32</v>
      </c>
      <c r="I40">
        <v>0.55000000000000004</v>
      </c>
      <c r="J40" s="2"/>
      <c r="K40" s="21">
        <v>13</v>
      </c>
      <c r="L40" s="19">
        <f t="shared" si="16"/>
        <v>4535.0877192982462</v>
      </c>
      <c r="M40" s="19">
        <f t="shared" si="9"/>
        <v>4876.3796909492276</v>
      </c>
      <c r="N40" s="19">
        <f t="shared" si="10"/>
        <v>4535.0877192982462</v>
      </c>
      <c r="O40" s="19">
        <f t="shared" si="11"/>
        <v>5690.5829596412559</v>
      </c>
      <c r="P40" s="19">
        <f t="shared" si="12"/>
        <v>6899.0825688073392</v>
      </c>
      <c r="Q40" s="19">
        <f t="shared" si="13"/>
        <v>4086.9565217391309</v>
      </c>
      <c r="R40" s="19">
        <f t="shared" si="14"/>
        <v>3213.6752136752139</v>
      </c>
      <c r="S40" s="19">
        <f t="shared" si="15"/>
        <v>5808.9887640449442</v>
      </c>
    </row>
    <row r="44" spans="1:29" ht="60" x14ac:dyDescent="0.25">
      <c r="U44" s="22" t="s">
        <v>14</v>
      </c>
      <c r="V44" s="22">
        <v>0</v>
      </c>
      <c r="W44" s="2"/>
      <c r="X44" s="2"/>
      <c r="Y44" s="2"/>
      <c r="Z44" s="2"/>
      <c r="AA44" s="2"/>
      <c r="AB44" s="2"/>
      <c r="AC44" s="2"/>
    </row>
    <row r="45" spans="1:29" ht="15.75" customHeight="1" thickBot="1" x14ac:dyDescent="0.3">
      <c r="U45" s="22" t="s">
        <v>15</v>
      </c>
      <c r="V45" s="22">
        <v>35.6</v>
      </c>
      <c r="W45" s="2"/>
      <c r="X45" s="2"/>
      <c r="Y45" s="2"/>
      <c r="Z45" s="2"/>
      <c r="AA45" s="2"/>
      <c r="AB45" s="2"/>
      <c r="AC45" s="2"/>
    </row>
    <row r="46" spans="1:29" ht="15.75" thickBot="1" x14ac:dyDescent="0.3">
      <c r="A46" s="5" t="s">
        <v>2</v>
      </c>
      <c r="B46" s="6" t="s">
        <v>30</v>
      </c>
      <c r="C46" s="6"/>
      <c r="D46" s="6"/>
      <c r="E46" s="6"/>
      <c r="F46" s="6"/>
      <c r="G46" s="6"/>
      <c r="H46" s="6"/>
      <c r="I46" s="7"/>
      <c r="K46" s="8"/>
      <c r="L46" s="6" t="s">
        <v>32</v>
      </c>
      <c r="M46" s="6"/>
      <c r="N46" s="6"/>
      <c r="O46" s="6"/>
      <c r="P46" s="6"/>
      <c r="Q46" s="6"/>
      <c r="R46" s="6"/>
      <c r="S46" s="7"/>
      <c r="U46" s="23"/>
      <c r="V46" s="24" t="s">
        <v>16</v>
      </c>
      <c r="W46" s="24"/>
      <c r="X46" s="24"/>
      <c r="Y46" s="24"/>
      <c r="Z46" s="24"/>
      <c r="AA46" s="24"/>
      <c r="AB46" s="24"/>
      <c r="AC46" s="25"/>
    </row>
    <row r="47" spans="1:29" ht="15.75" thickBot="1" x14ac:dyDescent="0.3">
      <c r="A47" s="9"/>
      <c r="B47" s="10" t="s">
        <v>5</v>
      </c>
      <c r="C47" s="11">
        <v>43543</v>
      </c>
      <c r="D47" s="11"/>
      <c r="E47" s="12"/>
      <c r="F47" s="12"/>
      <c r="G47" s="12"/>
      <c r="H47" s="12"/>
      <c r="I47" s="13"/>
      <c r="K47" s="9"/>
      <c r="L47" s="12"/>
      <c r="M47" s="12"/>
      <c r="N47" s="12"/>
      <c r="O47" s="12"/>
      <c r="P47" s="12"/>
      <c r="Q47" s="12"/>
      <c r="R47" s="12"/>
      <c r="S47" s="13"/>
      <c r="U47" s="26"/>
      <c r="V47" s="10" t="s">
        <v>5</v>
      </c>
      <c r="W47" s="27">
        <v>43543</v>
      </c>
      <c r="X47" s="12"/>
      <c r="Y47" s="12"/>
      <c r="Z47" s="12"/>
      <c r="AA47" s="12"/>
      <c r="AB47" s="12"/>
      <c r="AC47" s="13"/>
    </row>
    <row r="48" spans="1:29" ht="15.75" customHeight="1" thickBot="1" x14ac:dyDescent="0.3">
      <c r="A48" s="14"/>
      <c r="B48" s="15" t="s">
        <v>6</v>
      </c>
      <c r="C48" s="16" t="s">
        <v>7</v>
      </c>
      <c r="D48" s="16" t="s">
        <v>8</v>
      </c>
      <c r="E48" s="16" t="s">
        <v>9</v>
      </c>
      <c r="F48" s="16" t="s">
        <v>10</v>
      </c>
      <c r="G48" s="16" t="s">
        <v>11</v>
      </c>
      <c r="H48" s="16" t="s">
        <v>12</v>
      </c>
      <c r="I48" s="17" t="s">
        <v>13</v>
      </c>
      <c r="K48" s="14"/>
      <c r="L48" s="15" t="s">
        <v>6</v>
      </c>
      <c r="M48" s="16" t="s">
        <v>7</v>
      </c>
      <c r="N48" s="16" t="s">
        <v>8</v>
      </c>
      <c r="O48" s="16" t="s">
        <v>9</v>
      </c>
      <c r="P48" s="16" t="s">
        <v>10</v>
      </c>
      <c r="Q48" s="16" t="s">
        <v>11</v>
      </c>
      <c r="R48" s="16" t="s">
        <v>12</v>
      </c>
      <c r="S48" s="17" t="s">
        <v>13</v>
      </c>
      <c r="U48" s="14"/>
      <c r="V48" s="15" t="s">
        <v>6</v>
      </c>
      <c r="W48" s="16" t="s">
        <v>7</v>
      </c>
      <c r="X48" s="16" t="s">
        <v>8</v>
      </c>
      <c r="Y48" s="16" t="s">
        <v>9</v>
      </c>
      <c r="Z48" s="16" t="s">
        <v>10</v>
      </c>
      <c r="AA48" s="16" t="s">
        <v>11</v>
      </c>
      <c r="AB48" s="16" t="s">
        <v>12</v>
      </c>
      <c r="AC48" s="17" t="s">
        <v>13</v>
      </c>
    </row>
    <row r="49" spans="1:29" x14ac:dyDescent="0.25">
      <c r="A49" s="18">
        <v>1</v>
      </c>
      <c r="B49" s="31">
        <f>B28-B10</f>
        <v>-0.55000000000000004</v>
      </c>
      <c r="C49" s="31">
        <f t="shared" ref="C49:I49" si="17">C28-C10</f>
        <v>-0.47</v>
      </c>
      <c r="D49" s="31">
        <f t="shared" si="17"/>
        <v>-0.77000000000000013</v>
      </c>
      <c r="E49" s="31">
        <f t="shared" si="17"/>
        <v>-0.97000000000000008</v>
      </c>
      <c r="F49" s="31">
        <f t="shared" si="17"/>
        <v>-1.53</v>
      </c>
      <c r="G49" s="31">
        <f t="shared" si="17"/>
        <v>-1.1299999999999999</v>
      </c>
      <c r="H49" s="31">
        <f t="shared" si="17"/>
        <v>-0.59999999999999987</v>
      </c>
      <c r="I49" s="32">
        <f t="shared" si="17"/>
        <v>-0.37</v>
      </c>
      <c r="K49" s="18">
        <v>1</v>
      </c>
      <c r="L49" s="19">
        <f>(B49*$O$3)/($O$4-B49)</f>
        <v>-4657.6576576576581</v>
      </c>
      <c r="M49" s="19">
        <f t="shared" ref="M49:M61" si="18">(C49*$O$3)/($O$4-C49)</f>
        <v>-4038.3912248628885</v>
      </c>
      <c r="N49" s="19">
        <f t="shared" ref="N49:N61" si="19">(D49*$O$3)/($O$4-D49)</f>
        <v>-6272.097053726171</v>
      </c>
      <c r="O49" s="19">
        <f t="shared" ref="O49:O61" si="20">(E49*$O$3)/($O$4-E49)</f>
        <v>-7636.5159128978239</v>
      </c>
      <c r="P49" s="19">
        <f t="shared" ref="P49:P61" si="21">(F49*$O$3)/($O$4-F49)</f>
        <v>-11012.251148545176</v>
      </c>
      <c r="Q49" s="19">
        <f t="shared" ref="Q49:Q61" si="22">(G49*$O$3)/($O$4-G49)</f>
        <v>-8663.9477977161496</v>
      </c>
      <c r="R49" s="19">
        <f t="shared" ref="R49:R61" si="23">(H49*$O$3)/($O$4-H49)</f>
        <v>-5035.7142857142844</v>
      </c>
      <c r="S49" s="19">
        <f t="shared" ref="S49:S61" si="24">(I49*$O$3)/($O$4-I49)</f>
        <v>-3238.3612662942273</v>
      </c>
      <c r="U49" s="18">
        <v>1</v>
      </c>
      <c r="V49" s="19">
        <f>L49/($V$45 -$V$44)</f>
        <v>-130.83308027128251</v>
      </c>
      <c r="W49" s="19">
        <f t="shared" ref="W49:AC49" si="25">M49/($V$45 -$V$44)</f>
        <v>-113.43795575457551</v>
      </c>
      <c r="X49" s="19">
        <f t="shared" si="25"/>
        <v>-176.18250150916211</v>
      </c>
      <c r="Y49" s="19">
        <f t="shared" si="25"/>
        <v>-214.50887395780404</v>
      </c>
      <c r="Z49" s="19">
        <f t="shared" si="25"/>
        <v>-309.33289743104427</v>
      </c>
      <c r="AA49" s="19">
        <f t="shared" si="25"/>
        <v>-243.36932016056599</v>
      </c>
      <c r="AB49" s="19">
        <f t="shared" si="25"/>
        <v>-141.45264847512036</v>
      </c>
      <c r="AC49" s="19">
        <f t="shared" si="25"/>
        <v>-90.965204109388409</v>
      </c>
    </row>
    <row r="50" spans="1:29" x14ac:dyDescent="0.25">
      <c r="A50" s="20">
        <v>2</v>
      </c>
      <c r="B50" s="31">
        <f t="shared" ref="B50:I50" si="26">B29-B11</f>
        <v>-0.65999999999999992</v>
      </c>
      <c r="C50" s="31">
        <f t="shared" si="26"/>
        <v>-1.04</v>
      </c>
      <c r="D50" s="31">
        <f t="shared" si="26"/>
        <v>-1.1400000000000001</v>
      </c>
      <c r="E50" s="31">
        <f t="shared" si="26"/>
        <v>-0.8899999999999999</v>
      </c>
      <c r="F50" s="31">
        <f t="shared" si="26"/>
        <v>-1.46</v>
      </c>
      <c r="G50" s="31">
        <f t="shared" si="26"/>
        <v>-0.83000000000000007</v>
      </c>
      <c r="H50" s="31">
        <f t="shared" si="26"/>
        <v>-1.3599999999999999</v>
      </c>
      <c r="I50" s="32">
        <f t="shared" si="26"/>
        <v>-0.23999999999999988</v>
      </c>
      <c r="K50" s="20">
        <v>2</v>
      </c>
      <c r="L50" s="19">
        <f t="shared" ref="L50:L61" si="27">(B50*$O$3)/($O$4-B50)</f>
        <v>-5480.5653710247343</v>
      </c>
      <c r="M50" s="19">
        <f t="shared" si="18"/>
        <v>-8092.7152317880791</v>
      </c>
      <c r="N50" s="19">
        <f t="shared" si="19"/>
        <v>-8726.3843648208476</v>
      </c>
      <c r="O50" s="19">
        <f t="shared" si="20"/>
        <v>-7101.8675721561958</v>
      </c>
      <c r="P50" s="19">
        <f t="shared" si="21"/>
        <v>-10622.291021671826</v>
      </c>
      <c r="Q50" s="19">
        <f t="shared" si="22"/>
        <v>-6691.252144082333</v>
      </c>
      <c r="R50" s="19">
        <f t="shared" si="23"/>
        <v>-10050.314465408805</v>
      </c>
      <c r="S50" s="19">
        <f t="shared" si="24"/>
        <v>-2152.6717557251895</v>
      </c>
      <c r="U50" s="20">
        <v>2</v>
      </c>
      <c r="V50" s="19">
        <f t="shared" ref="V50:V61" si="28">L50/($V$45 -$V$44)</f>
        <v>-153.94846547822286</v>
      </c>
      <c r="W50" s="19">
        <f t="shared" ref="W50:W61" si="29">M50/($V$45 -$V$44)</f>
        <v>-227.32346156708087</v>
      </c>
      <c r="X50" s="19">
        <f t="shared" ref="X50:X61" si="30">N50/($V$45 -$V$44)</f>
        <v>-245.12315631519235</v>
      </c>
      <c r="Y50" s="19">
        <f t="shared" ref="Y50:Y61" si="31">O50/($V$45 -$V$44)</f>
        <v>-199.49066213921898</v>
      </c>
      <c r="Z50" s="19">
        <f t="shared" ref="Z50:Z61" si="32">P50/($V$45 -$V$44)</f>
        <v>-298.37896128291646</v>
      </c>
      <c r="AA50" s="19">
        <f t="shared" ref="AA50:AA61" si="33">Q50/($V$45 -$V$44)</f>
        <v>-187.95652090118912</v>
      </c>
      <c r="AB50" s="19">
        <f t="shared" ref="AB50:AB61" si="34">R50/($V$45 -$V$44)</f>
        <v>-282.31220408451696</v>
      </c>
      <c r="AC50" s="19">
        <f t="shared" ref="AC50:AC61" si="35">S50/($V$45 -$V$44)</f>
        <v>-60.468307745089589</v>
      </c>
    </row>
    <row r="51" spans="1:29" x14ac:dyDescent="0.25">
      <c r="A51" s="20">
        <v>3</v>
      </c>
      <c r="B51" s="31">
        <f t="shared" ref="B51:I51" si="36">B30-B12</f>
        <v>-0.98000000000000009</v>
      </c>
      <c r="C51" s="31">
        <f t="shared" si="36"/>
        <v>-0.65</v>
      </c>
      <c r="D51" s="31">
        <f t="shared" si="36"/>
        <v>-1.6099999999999999</v>
      </c>
      <c r="E51" s="31">
        <f t="shared" si="36"/>
        <v>-1.7799999999999998</v>
      </c>
      <c r="F51" s="31">
        <f t="shared" si="36"/>
        <v>-2.0499999999999998</v>
      </c>
      <c r="G51" s="31">
        <f t="shared" si="36"/>
        <v>-0.54</v>
      </c>
      <c r="H51" s="31">
        <f t="shared" si="36"/>
        <v>-1.22</v>
      </c>
      <c r="I51" s="32">
        <f t="shared" si="36"/>
        <v>-0.59000000000000008</v>
      </c>
      <c r="K51" s="20">
        <v>3</v>
      </c>
      <c r="L51" s="19">
        <f t="shared" si="27"/>
        <v>-7702.3411371237462</v>
      </c>
      <c r="M51" s="19">
        <f t="shared" si="18"/>
        <v>-5407.0796460176989</v>
      </c>
      <c r="N51" s="19">
        <f t="shared" si="19"/>
        <v>-11447.806354009079</v>
      </c>
      <c r="O51" s="19">
        <f t="shared" si="20"/>
        <v>-12339.233038348082</v>
      </c>
      <c r="P51" s="19">
        <f t="shared" si="21"/>
        <v>-13666.666666666664</v>
      </c>
      <c r="Q51" s="19">
        <f t="shared" si="22"/>
        <v>-4581.2274368231047</v>
      </c>
      <c r="R51" s="19">
        <f t="shared" si="23"/>
        <v>-9218.6495176848875</v>
      </c>
      <c r="S51" s="19">
        <f t="shared" si="24"/>
        <v>-4960.6440071556362</v>
      </c>
      <c r="U51" s="20">
        <v>3</v>
      </c>
      <c r="V51" s="19">
        <f t="shared" si="28"/>
        <v>-216.35789711021758</v>
      </c>
      <c r="W51" s="19">
        <f t="shared" si="29"/>
        <v>-151.88425971959828</v>
      </c>
      <c r="X51" s="19">
        <f t="shared" si="30"/>
        <v>-321.56759421373818</v>
      </c>
      <c r="Y51" s="19">
        <f t="shared" si="31"/>
        <v>-346.60766961651916</v>
      </c>
      <c r="Z51" s="19">
        <f t="shared" si="32"/>
        <v>-383.89513108614221</v>
      </c>
      <c r="AA51" s="19">
        <f t="shared" si="33"/>
        <v>-128.68616395570518</v>
      </c>
      <c r="AB51" s="19">
        <f t="shared" si="34"/>
        <v>-258.95082914845187</v>
      </c>
      <c r="AC51" s="19">
        <f t="shared" si="35"/>
        <v>-139.34393278527068</v>
      </c>
    </row>
    <row r="52" spans="1:29" x14ac:dyDescent="0.25">
      <c r="A52" s="20">
        <v>4</v>
      </c>
      <c r="B52" s="31">
        <f t="shared" ref="B52:I52" si="37">B31-B13</f>
        <v>-0.57000000000000006</v>
      </c>
      <c r="C52" s="31">
        <f t="shared" si="37"/>
        <v>-0.71</v>
      </c>
      <c r="D52" s="31">
        <f t="shared" si="37"/>
        <v>-4.5500000000000007</v>
      </c>
      <c r="E52" s="31">
        <f t="shared" si="37"/>
        <v>-0.78000000000000025</v>
      </c>
      <c r="F52" s="31">
        <f t="shared" si="37"/>
        <v>-0.47000000000000008</v>
      </c>
      <c r="G52" s="31">
        <f t="shared" si="37"/>
        <v>-0.29000000000000004</v>
      </c>
      <c r="H52" s="31">
        <f t="shared" si="37"/>
        <v>-0.91000000000000014</v>
      </c>
      <c r="I52" s="32">
        <f t="shared" si="37"/>
        <v>-0.33000000000000007</v>
      </c>
      <c r="K52" s="20">
        <v>4</v>
      </c>
      <c r="L52" s="19">
        <f t="shared" si="27"/>
        <v>-4809.6947935368044</v>
      </c>
      <c r="M52" s="19">
        <f t="shared" si="18"/>
        <v>-5844.1330998248686</v>
      </c>
      <c r="N52" s="19">
        <f t="shared" si="19"/>
        <v>-22392.670157068063</v>
      </c>
      <c r="O52" s="19">
        <f t="shared" si="20"/>
        <v>-6342.5605536332205</v>
      </c>
      <c r="P52" s="19">
        <f t="shared" si="21"/>
        <v>-4038.3912248628894</v>
      </c>
      <c r="Q52" s="19">
        <f t="shared" si="22"/>
        <v>-2576.5595463137997</v>
      </c>
      <c r="R52" s="19">
        <f t="shared" si="23"/>
        <v>-7236.88663282572</v>
      </c>
      <c r="S52" s="19">
        <f t="shared" si="24"/>
        <v>-2909.9437148217644</v>
      </c>
      <c r="U52" s="20">
        <v>4</v>
      </c>
      <c r="V52" s="19">
        <f t="shared" si="28"/>
        <v>-135.10378633530348</v>
      </c>
      <c r="W52" s="19">
        <f t="shared" si="29"/>
        <v>-164.16104212991203</v>
      </c>
      <c r="X52" s="19">
        <f t="shared" si="30"/>
        <v>-629.00758868168714</v>
      </c>
      <c r="Y52" s="19">
        <f t="shared" si="31"/>
        <v>-178.16181330430393</v>
      </c>
      <c r="Z52" s="19">
        <f t="shared" si="32"/>
        <v>-113.43795575457554</v>
      </c>
      <c r="AA52" s="19">
        <f t="shared" si="33"/>
        <v>-72.375268154882008</v>
      </c>
      <c r="AB52" s="19">
        <f t="shared" si="34"/>
        <v>-203.28333238274493</v>
      </c>
      <c r="AC52" s="19">
        <f t="shared" si="35"/>
        <v>-81.739991989375397</v>
      </c>
    </row>
    <row r="53" spans="1:29" x14ac:dyDescent="0.25">
      <c r="A53" s="20">
        <v>5</v>
      </c>
      <c r="B53" s="31">
        <f t="shared" ref="B53:I53" si="38">B32-B14</f>
        <v>-0.87000000000000011</v>
      </c>
      <c r="C53" s="31">
        <f t="shared" si="38"/>
        <v>-0.43</v>
      </c>
      <c r="D53" s="31">
        <f t="shared" si="38"/>
        <v>-3.42</v>
      </c>
      <c r="E53" s="31">
        <f t="shared" si="38"/>
        <v>-0.58000000000000007</v>
      </c>
      <c r="F53" s="31">
        <f t="shared" si="38"/>
        <v>-0.73000000000000009</v>
      </c>
      <c r="G53" s="31">
        <f t="shared" si="38"/>
        <v>-0.30999999999999994</v>
      </c>
      <c r="H53" s="31">
        <f t="shared" si="38"/>
        <v>-0.77</v>
      </c>
      <c r="I53" s="32">
        <f t="shared" si="38"/>
        <v>-0.14000000000000001</v>
      </c>
      <c r="K53" s="20">
        <v>5</v>
      </c>
      <c r="L53" s="19">
        <f t="shared" si="27"/>
        <v>-6965.9284497444642</v>
      </c>
      <c r="M53" s="19">
        <f t="shared" si="18"/>
        <v>-3721.9152854511972</v>
      </c>
      <c r="N53" s="19">
        <f t="shared" si="19"/>
        <v>-19090.261282660333</v>
      </c>
      <c r="O53" s="19">
        <f t="shared" si="20"/>
        <v>-4885.3046594982088</v>
      </c>
      <c r="P53" s="19">
        <f t="shared" si="21"/>
        <v>-5987.7835951134384</v>
      </c>
      <c r="Q53" s="19">
        <f t="shared" si="22"/>
        <v>-2743.8794726930319</v>
      </c>
      <c r="R53" s="19">
        <f t="shared" si="23"/>
        <v>-6272.0970537261701</v>
      </c>
      <c r="S53" s="19">
        <f t="shared" si="24"/>
        <v>-1280.1556420233467</v>
      </c>
      <c r="U53" s="20">
        <v>5</v>
      </c>
      <c r="V53" s="19">
        <f t="shared" si="28"/>
        <v>-195.67214746473212</v>
      </c>
      <c r="W53" s="19">
        <f t="shared" si="29"/>
        <v>-104.54818217559543</v>
      </c>
      <c r="X53" s="19">
        <f t="shared" si="30"/>
        <v>-536.24329445675085</v>
      </c>
      <c r="Y53" s="19">
        <f t="shared" si="31"/>
        <v>-137.22765897466877</v>
      </c>
      <c r="Z53" s="19">
        <f t="shared" si="32"/>
        <v>-168.19616840206288</v>
      </c>
      <c r="AA53" s="19">
        <f t="shared" si="33"/>
        <v>-77.07526608688292</v>
      </c>
      <c r="AB53" s="19">
        <f t="shared" si="34"/>
        <v>-176.18250150916208</v>
      </c>
      <c r="AC53" s="19">
        <f t="shared" si="35"/>
        <v>-35.959428146723219</v>
      </c>
    </row>
    <row r="54" spans="1:29" x14ac:dyDescent="0.25">
      <c r="A54" s="20">
        <v>6</v>
      </c>
      <c r="B54" s="31">
        <f t="shared" ref="B54:I54" si="39">B33-B15</f>
        <v>-1.1700000000000002</v>
      </c>
      <c r="C54" s="31">
        <f t="shared" si="39"/>
        <v>-0.77</v>
      </c>
      <c r="D54" s="31">
        <f t="shared" si="39"/>
        <v>-1.25</v>
      </c>
      <c r="E54" s="31">
        <f t="shared" si="39"/>
        <v>-0.54</v>
      </c>
      <c r="F54" s="31">
        <f t="shared" si="39"/>
        <v>-0.63</v>
      </c>
      <c r="G54" s="31">
        <f t="shared" si="39"/>
        <v>-0.53</v>
      </c>
      <c r="H54" s="31">
        <f t="shared" si="39"/>
        <v>-0.15999999999999998</v>
      </c>
      <c r="I54" s="32">
        <f t="shared" si="39"/>
        <v>-0.14000000000000001</v>
      </c>
      <c r="K54" s="20">
        <v>6</v>
      </c>
      <c r="L54" s="19">
        <f t="shared" si="27"/>
        <v>-8912.4797406807138</v>
      </c>
      <c r="M54" s="19">
        <f t="shared" si="18"/>
        <v>-6272.0970537261701</v>
      </c>
      <c r="N54" s="19">
        <f t="shared" si="19"/>
        <v>-9400</v>
      </c>
      <c r="O54" s="19">
        <f t="shared" si="20"/>
        <v>-4581.2274368231047</v>
      </c>
      <c r="P54" s="19">
        <f t="shared" si="21"/>
        <v>-5259.3250444049736</v>
      </c>
      <c r="Q54" s="19">
        <f t="shared" si="22"/>
        <v>-4504.5207956600361</v>
      </c>
      <c r="R54" s="19">
        <f t="shared" si="23"/>
        <v>-1457.364341085271</v>
      </c>
      <c r="S54" s="19">
        <f t="shared" si="24"/>
        <v>-1280.1556420233467</v>
      </c>
      <c r="U54" s="20">
        <v>6</v>
      </c>
      <c r="V54" s="19">
        <f t="shared" si="28"/>
        <v>-250.3505545135032</v>
      </c>
      <c r="W54" s="19">
        <f t="shared" si="29"/>
        <v>-176.18250150916208</v>
      </c>
      <c r="X54" s="19">
        <f t="shared" si="30"/>
        <v>-264.04494382022472</v>
      </c>
      <c r="Y54" s="19">
        <f t="shared" si="31"/>
        <v>-128.68616395570518</v>
      </c>
      <c r="Z54" s="19">
        <f t="shared" si="32"/>
        <v>-147.73384956193746</v>
      </c>
      <c r="AA54" s="19">
        <f t="shared" si="33"/>
        <v>-126.53148302415832</v>
      </c>
      <c r="AB54" s="19">
        <f t="shared" si="34"/>
        <v>-40.937200592282892</v>
      </c>
      <c r="AC54" s="19">
        <f t="shared" si="35"/>
        <v>-35.959428146723219</v>
      </c>
    </row>
    <row r="55" spans="1:29" x14ac:dyDescent="0.25">
      <c r="A55" s="20">
        <v>7</v>
      </c>
      <c r="B55" s="31">
        <f t="shared" ref="B55:I55" si="40">B34-B16</f>
        <v>-0.29000000000000004</v>
      </c>
      <c r="C55" s="31">
        <f t="shared" si="40"/>
        <v>-0.47</v>
      </c>
      <c r="D55" s="31">
        <f t="shared" si="40"/>
        <v>-0.52</v>
      </c>
      <c r="E55" s="31">
        <f t="shared" si="40"/>
        <v>-0.49</v>
      </c>
      <c r="F55" s="31">
        <f t="shared" si="40"/>
        <v>-0.37000000000000005</v>
      </c>
      <c r="G55" s="31">
        <f t="shared" si="40"/>
        <v>-0.45999999999999996</v>
      </c>
      <c r="H55" s="31">
        <f t="shared" si="40"/>
        <v>-0.9900000000000001</v>
      </c>
      <c r="I55" s="32">
        <f t="shared" si="40"/>
        <v>-0.49</v>
      </c>
      <c r="K55" s="20">
        <v>7</v>
      </c>
      <c r="L55" s="19">
        <f t="shared" si="27"/>
        <v>-2576.5595463137997</v>
      </c>
      <c r="M55" s="19">
        <f t="shared" si="18"/>
        <v>-4038.3912248628885</v>
      </c>
      <c r="N55" s="19">
        <f t="shared" si="19"/>
        <v>-4427.536231884058</v>
      </c>
      <c r="O55" s="19">
        <f t="shared" si="20"/>
        <v>-4194.8998178506372</v>
      </c>
      <c r="P55" s="19">
        <f t="shared" si="21"/>
        <v>-3238.3612662942278</v>
      </c>
      <c r="Q55" s="19">
        <f t="shared" si="22"/>
        <v>-3959.7069597069599</v>
      </c>
      <c r="R55" s="19">
        <f t="shared" si="23"/>
        <v>-7767.9465776293837</v>
      </c>
      <c r="S55" s="19">
        <f t="shared" si="24"/>
        <v>-4194.8998178506372</v>
      </c>
      <c r="U55" s="20">
        <v>7</v>
      </c>
      <c r="V55" s="19">
        <f t="shared" si="28"/>
        <v>-72.375268154882008</v>
      </c>
      <c r="W55" s="19">
        <f t="shared" si="29"/>
        <v>-113.43795575457551</v>
      </c>
      <c r="X55" s="19">
        <f t="shared" si="30"/>
        <v>-124.36899527764207</v>
      </c>
      <c r="Y55" s="19">
        <f t="shared" si="31"/>
        <v>-117.83426454636621</v>
      </c>
      <c r="Z55" s="19">
        <f t="shared" si="32"/>
        <v>-90.965204109388424</v>
      </c>
      <c r="AA55" s="19">
        <f t="shared" si="33"/>
        <v>-111.22772358727416</v>
      </c>
      <c r="AB55" s="19">
        <f t="shared" si="34"/>
        <v>-218.20074656262312</v>
      </c>
      <c r="AC55" s="19">
        <f t="shared" si="35"/>
        <v>-117.83426454636621</v>
      </c>
    </row>
    <row r="56" spans="1:29" x14ac:dyDescent="0.25">
      <c r="A56" s="20">
        <v>8</v>
      </c>
      <c r="B56" s="31">
        <f t="shared" ref="B56:I56" si="41">B35-B17</f>
        <v>-0.58000000000000007</v>
      </c>
      <c r="C56" s="31">
        <f t="shared" si="41"/>
        <v>-0.64999999999999991</v>
      </c>
      <c r="D56" s="31">
        <f t="shared" si="41"/>
        <v>-4.4000000000000004</v>
      </c>
      <c r="E56" s="31">
        <f t="shared" si="41"/>
        <v>-1.07</v>
      </c>
      <c r="F56" s="31">
        <f t="shared" si="41"/>
        <v>-1.03</v>
      </c>
      <c r="G56" s="31">
        <f t="shared" si="41"/>
        <v>-0.8</v>
      </c>
      <c r="H56" s="31">
        <f t="shared" si="41"/>
        <v>-0.19999999999999996</v>
      </c>
      <c r="I56" s="32">
        <f t="shared" si="41"/>
        <v>-0.36</v>
      </c>
      <c r="K56" s="20">
        <v>8</v>
      </c>
      <c r="L56" s="19">
        <f t="shared" si="27"/>
        <v>-4885.3046594982088</v>
      </c>
      <c r="M56" s="19">
        <f t="shared" si="18"/>
        <v>-5407.079646017698</v>
      </c>
      <c r="N56" s="19">
        <f t="shared" si="19"/>
        <v>-22000.000000000004</v>
      </c>
      <c r="O56" s="19">
        <f t="shared" si="20"/>
        <v>-8285.0082372322904</v>
      </c>
      <c r="P56" s="19">
        <f t="shared" si="21"/>
        <v>-8028.1923714759532</v>
      </c>
      <c r="Q56" s="19">
        <f t="shared" si="22"/>
        <v>-6482.7586206896558</v>
      </c>
      <c r="R56" s="19">
        <f t="shared" si="23"/>
        <v>-1807.6923076923072</v>
      </c>
      <c r="S56" s="19">
        <f t="shared" si="24"/>
        <v>-3156.7164179104475</v>
      </c>
      <c r="U56" s="20">
        <v>8</v>
      </c>
      <c r="V56" s="19">
        <f t="shared" si="28"/>
        <v>-137.22765897466877</v>
      </c>
      <c r="W56" s="19">
        <f t="shared" si="29"/>
        <v>-151.88425971959825</v>
      </c>
      <c r="X56" s="19">
        <f t="shared" si="30"/>
        <v>-617.97752808988776</v>
      </c>
      <c r="Y56" s="19">
        <f t="shared" si="31"/>
        <v>-232.7249504840531</v>
      </c>
      <c r="Z56" s="19">
        <f t="shared" si="32"/>
        <v>-225.51102167067285</v>
      </c>
      <c r="AA56" s="19">
        <f t="shared" si="33"/>
        <v>-182.0999612553274</v>
      </c>
      <c r="AB56" s="19">
        <f t="shared" si="34"/>
        <v>-50.777873811581657</v>
      </c>
      <c r="AC56" s="19">
        <f t="shared" si="35"/>
        <v>-88.671809491866497</v>
      </c>
    </row>
    <row r="57" spans="1:29" x14ac:dyDescent="0.25">
      <c r="A57" s="20">
        <v>9</v>
      </c>
      <c r="B57" s="31">
        <f t="shared" ref="B57:I57" si="42">B36-B18</f>
        <v>-0.71</v>
      </c>
      <c r="C57" s="31">
        <f t="shared" si="42"/>
        <v>-1.1100000000000001</v>
      </c>
      <c r="D57" s="31">
        <f t="shared" si="42"/>
        <v>-0.35</v>
      </c>
      <c r="E57" s="31">
        <f t="shared" si="42"/>
        <v>-0.35999999999999993</v>
      </c>
      <c r="F57" s="31">
        <f t="shared" si="42"/>
        <v>-1.2399999999999998</v>
      </c>
      <c r="G57" s="31">
        <f t="shared" si="42"/>
        <v>-0.43999999999999995</v>
      </c>
      <c r="H57" s="31">
        <f t="shared" si="42"/>
        <v>-1.18</v>
      </c>
      <c r="I57" s="32">
        <f t="shared" si="42"/>
        <v>-0.38</v>
      </c>
      <c r="K57" s="20">
        <v>9</v>
      </c>
      <c r="L57" s="19">
        <f t="shared" si="27"/>
        <v>-5844.1330998248686</v>
      </c>
      <c r="M57" s="19">
        <f t="shared" si="18"/>
        <v>-8538.461538461539</v>
      </c>
      <c r="N57" s="19">
        <f t="shared" si="19"/>
        <v>-3074.766355140187</v>
      </c>
      <c r="O57" s="19">
        <f t="shared" si="20"/>
        <v>-3156.716417910447</v>
      </c>
      <c r="P57" s="19">
        <f t="shared" si="21"/>
        <v>-9339.743589743588</v>
      </c>
      <c r="Q57" s="19">
        <f t="shared" si="22"/>
        <v>-3801.4705882352937</v>
      </c>
      <c r="R57" s="19">
        <f t="shared" si="23"/>
        <v>-8974.1100323624596</v>
      </c>
      <c r="S57" s="19">
        <f t="shared" si="24"/>
        <v>-3319.7026022304835</v>
      </c>
      <c r="U57" s="20">
        <v>9</v>
      </c>
      <c r="V57" s="19">
        <f t="shared" si="28"/>
        <v>-164.16104212991203</v>
      </c>
      <c r="W57" s="19">
        <f t="shared" si="29"/>
        <v>-239.84442523768368</v>
      </c>
      <c r="X57" s="19">
        <f t="shared" si="30"/>
        <v>-86.369841436522108</v>
      </c>
      <c r="Y57" s="19">
        <f t="shared" si="31"/>
        <v>-88.671809491866483</v>
      </c>
      <c r="Z57" s="19">
        <f t="shared" si="32"/>
        <v>-262.3523480265053</v>
      </c>
      <c r="AA57" s="19">
        <f t="shared" si="33"/>
        <v>-106.78288169200263</v>
      </c>
      <c r="AB57" s="19">
        <f t="shared" si="34"/>
        <v>-252.08174248209156</v>
      </c>
      <c r="AC57" s="19">
        <f t="shared" si="35"/>
        <v>-93.250073096361888</v>
      </c>
    </row>
    <row r="58" spans="1:29" x14ac:dyDescent="0.25">
      <c r="A58" s="20">
        <v>10</v>
      </c>
      <c r="B58" s="31">
        <f t="shared" ref="B58:I58" si="43">B37-B19</f>
        <v>-1.1700000000000002</v>
      </c>
      <c r="C58" s="31">
        <f t="shared" si="43"/>
        <v>-1.2799999999999998</v>
      </c>
      <c r="D58" s="31">
        <f t="shared" si="43"/>
        <v>-1.26</v>
      </c>
      <c r="E58" s="31">
        <f t="shared" si="43"/>
        <v>-0.38</v>
      </c>
      <c r="F58" s="31">
        <f t="shared" si="43"/>
        <v>-0.71000000000000008</v>
      </c>
      <c r="G58" s="31">
        <f t="shared" si="43"/>
        <v>-1.39</v>
      </c>
      <c r="H58" s="31">
        <f t="shared" si="43"/>
        <v>-0.94</v>
      </c>
      <c r="I58" s="32">
        <f t="shared" si="43"/>
        <v>-0.15999999999999992</v>
      </c>
      <c r="K58" s="20">
        <v>10</v>
      </c>
      <c r="L58" s="19">
        <f t="shared" si="27"/>
        <v>-8912.4797406807138</v>
      </c>
      <c r="M58" s="19">
        <f t="shared" si="18"/>
        <v>-9579.617834394905</v>
      </c>
      <c r="N58" s="19">
        <f t="shared" si="19"/>
        <v>-9460.063897763579</v>
      </c>
      <c r="O58" s="19">
        <f t="shared" si="20"/>
        <v>-3319.7026022304835</v>
      </c>
      <c r="P58" s="19">
        <f t="shared" si="21"/>
        <v>-5844.1330998248686</v>
      </c>
      <c r="Q58" s="19">
        <f t="shared" si="22"/>
        <v>-10223.787167449138</v>
      </c>
      <c r="R58" s="19">
        <f t="shared" si="23"/>
        <v>-7437.7104377104388</v>
      </c>
      <c r="S58" s="19">
        <f t="shared" si="24"/>
        <v>-1457.3643410852706</v>
      </c>
      <c r="U58" s="20">
        <v>10</v>
      </c>
      <c r="V58" s="19">
        <f t="shared" si="28"/>
        <v>-250.3505545135032</v>
      </c>
      <c r="W58" s="19">
        <f t="shared" si="29"/>
        <v>-269.09038860659842</v>
      </c>
      <c r="X58" s="19">
        <f t="shared" si="30"/>
        <v>-265.7321319596511</v>
      </c>
      <c r="Y58" s="19">
        <f t="shared" si="31"/>
        <v>-93.250073096361888</v>
      </c>
      <c r="Z58" s="19">
        <f t="shared" si="32"/>
        <v>-164.16104212991203</v>
      </c>
      <c r="AA58" s="19">
        <f t="shared" si="33"/>
        <v>-287.18503279351512</v>
      </c>
      <c r="AB58" s="19">
        <f t="shared" si="34"/>
        <v>-208.92445049748423</v>
      </c>
      <c r="AC58" s="19">
        <f t="shared" si="35"/>
        <v>-40.937200592282878</v>
      </c>
    </row>
    <row r="59" spans="1:29" x14ac:dyDescent="0.25">
      <c r="A59" s="20">
        <v>11</v>
      </c>
      <c r="B59" s="31">
        <f t="shared" ref="B59:I59" si="44">B38-B20</f>
        <v>-1.5299999999999998</v>
      </c>
      <c r="C59" s="31">
        <f t="shared" si="44"/>
        <v>-0.99</v>
      </c>
      <c r="D59" s="31">
        <f t="shared" si="44"/>
        <v>-1.2200000000000002</v>
      </c>
      <c r="E59" s="31">
        <f t="shared" si="44"/>
        <v>-0.55999999999999994</v>
      </c>
      <c r="F59" s="31">
        <f t="shared" si="44"/>
        <v>-0.52</v>
      </c>
      <c r="G59" s="31">
        <f t="shared" si="44"/>
        <v>-0.65</v>
      </c>
      <c r="H59" s="31">
        <f t="shared" si="44"/>
        <v>-0.35999999999999988</v>
      </c>
      <c r="I59" s="32">
        <f t="shared" si="44"/>
        <v>-0.63</v>
      </c>
      <c r="K59" s="20">
        <v>11</v>
      </c>
      <c r="L59" s="19">
        <f t="shared" si="27"/>
        <v>-11012.251148545174</v>
      </c>
      <c r="M59" s="19">
        <f t="shared" si="18"/>
        <v>-7767.9465776293819</v>
      </c>
      <c r="N59" s="19">
        <f t="shared" si="19"/>
        <v>-9218.6495176848875</v>
      </c>
      <c r="O59" s="19">
        <f t="shared" si="20"/>
        <v>-4733.8129496402871</v>
      </c>
      <c r="P59" s="19">
        <f t="shared" si="21"/>
        <v>-4427.536231884058</v>
      </c>
      <c r="Q59" s="19">
        <f t="shared" si="22"/>
        <v>-5407.0796460176989</v>
      </c>
      <c r="R59" s="19">
        <f t="shared" si="23"/>
        <v>-3156.7164179104466</v>
      </c>
      <c r="S59" s="19">
        <f t="shared" si="24"/>
        <v>-5259.3250444049736</v>
      </c>
      <c r="U59" s="20">
        <v>11</v>
      </c>
      <c r="V59" s="19">
        <f t="shared" si="28"/>
        <v>-309.33289743104422</v>
      </c>
      <c r="W59" s="19">
        <f t="shared" si="29"/>
        <v>-218.20074656262307</v>
      </c>
      <c r="X59" s="19">
        <f t="shared" si="30"/>
        <v>-258.95082914845187</v>
      </c>
      <c r="Y59" s="19">
        <f t="shared" si="31"/>
        <v>-132.97227386630018</v>
      </c>
      <c r="Z59" s="19">
        <f t="shared" si="32"/>
        <v>-124.36899527764207</v>
      </c>
      <c r="AA59" s="19">
        <f t="shared" si="33"/>
        <v>-151.88425971959828</v>
      </c>
      <c r="AB59" s="19">
        <f t="shared" si="34"/>
        <v>-88.671809491866469</v>
      </c>
      <c r="AC59" s="19">
        <f t="shared" si="35"/>
        <v>-147.73384956193746</v>
      </c>
    </row>
    <row r="60" spans="1:29" x14ac:dyDescent="0.25">
      <c r="A60" s="20">
        <v>12</v>
      </c>
      <c r="B60" s="31">
        <f t="shared" ref="B60:I60" si="45">B39-B21</f>
        <v>-0.47000000000000008</v>
      </c>
      <c r="C60" s="31">
        <f t="shared" si="45"/>
        <v>-0.46</v>
      </c>
      <c r="D60" s="31">
        <f t="shared" si="45"/>
        <v>-1.6600000000000001</v>
      </c>
      <c r="E60" s="31">
        <f t="shared" si="45"/>
        <v>-0.39</v>
      </c>
      <c r="F60" s="31">
        <f t="shared" si="45"/>
        <v>-1.7000000000000002</v>
      </c>
      <c r="G60" s="31">
        <f t="shared" si="45"/>
        <v>-1.2</v>
      </c>
      <c r="H60" s="31">
        <f t="shared" si="45"/>
        <v>-1.84</v>
      </c>
      <c r="I60" s="32">
        <f t="shared" si="45"/>
        <v>-1.3599999999999999</v>
      </c>
      <c r="K60" s="20">
        <v>12</v>
      </c>
      <c r="L60" s="19">
        <f t="shared" si="27"/>
        <v>-4038.3912248628894</v>
      </c>
      <c r="M60" s="19">
        <f t="shared" si="18"/>
        <v>-3959.7069597069599</v>
      </c>
      <c r="N60" s="19">
        <f t="shared" si="19"/>
        <v>-11714.714714714715</v>
      </c>
      <c r="O60" s="19">
        <f t="shared" si="20"/>
        <v>-3400.7421150278296</v>
      </c>
      <c r="P60" s="19">
        <f t="shared" si="21"/>
        <v>-11925.37313432836</v>
      </c>
      <c r="Q60" s="19">
        <f t="shared" si="22"/>
        <v>-9096.7741935483864</v>
      </c>
      <c r="R60" s="19">
        <f t="shared" si="23"/>
        <v>-12643.274853801169</v>
      </c>
      <c r="S60" s="19">
        <f t="shared" si="24"/>
        <v>-10050.314465408805</v>
      </c>
      <c r="U60" s="20">
        <v>12</v>
      </c>
      <c r="V60" s="19">
        <f t="shared" si="28"/>
        <v>-113.43795575457554</v>
      </c>
      <c r="W60" s="19">
        <f t="shared" si="29"/>
        <v>-111.22772358727416</v>
      </c>
      <c r="X60" s="19">
        <f t="shared" si="30"/>
        <v>-329.06502007625602</v>
      </c>
      <c r="Y60" s="19">
        <f t="shared" si="31"/>
        <v>-95.526463905276103</v>
      </c>
      <c r="Z60" s="19">
        <f t="shared" si="32"/>
        <v>-334.98239141371795</v>
      </c>
      <c r="AA60" s="19">
        <f t="shared" si="33"/>
        <v>-255.5273649873142</v>
      </c>
      <c r="AB60" s="19">
        <f t="shared" si="34"/>
        <v>-355.14817005059462</v>
      </c>
      <c r="AC60" s="19">
        <f t="shared" si="35"/>
        <v>-282.31220408451696</v>
      </c>
    </row>
    <row r="61" spans="1:29" ht="15.75" thickBot="1" x14ac:dyDescent="0.3">
      <c r="A61" s="21">
        <v>13</v>
      </c>
      <c r="B61" s="33">
        <f t="shared" ref="B61:I61" si="46">B40-B22</f>
        <v>-0.92000000000000015</v>
      </c>
      <c r="C61" s="33">
        <f t="shared" si="46"/>
        <v>-1.06</v>
      </c>
      <c r="D61" s="33">
        <f t="shared" si="46"/>
        <v>-2.86</v>
      </c>
      <c r="E61" s="33">
        <f t="shared" si="46"/>
        <v>-0.49</v>
      </c>
      <c r="F61" s="33">
        <f t="shared" si="46"/>
        <v>-0.48999999999999988</v>
      </c>
      <c r="G61" s="33">
        <f t="shared" si="46"/>
        <v>-0.85</v>
      </c>
      <c r="H61" s="33">
        <f t="shared" si="46"/>
        <v>-0.77</v>
      </c>
      <c r="I61" s="34">
        <f t="shared" si="46"/>
        <v>-0.56000000000000005</v>
      </c>
      <c r="K61" s="21">
        <v>13</v>
      </c>
      <c r="L61" s="19">
        <f t="shared" si="27"/>
        <v>-7304.0540540540551</v>
      </c>
      <c r="M61" s="19">
        <f t="shared" si="18"/>
        <v>-8221.1221122112202</v>
      </c>
      <c r="N61" s="19">
        <f t="shared" si="19"/>
        <v>-17101.78117048346</v>
      </c>
      <c r="O61" s="19">
        <f t="shared" si="20"/>
        <v>-4194.8998178506372</v>
      </c>
      <c r="P61" s="19">
        <f t="shared" si="21"/>
        <v>-4194.8998178506363</v>
      </c>
      <c r="Q61" s="19">
        <f t="shared" si="22"/>
        <v>-6829.0598290598291</v>
      </c>
      <c r="R61" s="19">
        <f t="shared" si="23"/>
        <v>-6272.0970537261701</v>
      </c>
      <c r="S61" s="19">
        <f t="shared" si="24"/>
        <v>-4733.812949640288</v>
      </c>
      <c r="U61" s="21">
        <v>13</v>
      </c>
      <c r="V61" s="19">
        <f t="shared" si="28"/>
        <v>-205.17005769814762</v>
      </c>
      <c r="W61" s="19">
        <f t="shared" si="29"/>
        <v>-230.93039641042753</v>
      </c>
      <c r="X61" s="19">
        <f t="shared" si="30"/>
        <v>-480.38711153043425</v>
      </c>
      <c r="Y61" s="19">
        <f t="shared" si="31"/>
        <v>-117.83426454636621</v>
      </c>
      <c r="Z61" s="19">
        <f t="shared" si="32"/>
        <v>-117.83426454636619</v>
      </c>
      <c r="AA61" s="19">
        <f t="shared" si="33"/>
        <v>-191.82752328819743</v>
      </c>
      <c r="AB61" s="19">
        <f t="shared" si="34"/>
        <v>-176.18250150916208</v>
      </c>
      <c r="AC61" s="19">
        <f t="shared" si="35"/>
        <v>-132.97227386630021</v>
      </c>
    </row>
  </sheetData>
  <mergeCells count="13">
    <mergeCell ref="V46:AB46"/>
    <mergeCell ref="B25:H25"/>
    <mergeCell ref="L25:R25"/>
    <mergeCell ref="C26:D26"/>
    <mergeCell ref="B46:H46"/>
    <mergeCell ref="C47:D47"/>
    <mergeCell ref="L46:R46"/>
    <mergeCell ref="A3:I3"/>
    <mergeCell ref="A5:I5"/>
    <mergeCell ref="A6:D6"/>
    <mergeCell ref="B7:H7"/>
    <mergeCell ref="L7:R7"/>
    <mergeCell ref="C8:D8"/>
  </mergeCells>
  <conditionalFormatting sqref="B49:I61">
    <cfRule type="colorScale" priority="3">
      <colorScale>
        <cfvo type="num" val="0"/>
        <cfvo type="num" val="1"/>
        <color rgb="FFFCFCFF"/>
        <color rgb="FFF8696B"/>
      </colorScale>
    </cfRule>
  </conditionalFormatting>
  <conditionalFormatting sqref="V49:AC61">
    <cfRule type="cellIs" dxfId="12" priority="1" operator="greaterThanOrEqual">
      <formula>0</formula>
    </cfRule>
    <cfRule type="colorScale" priority="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Ark1</vt:lpstr>
      <vt:lpstr>8lb on Body 2</vt:lpstr>
      <vt:lpstr>With Organs 3</vt:lpstr>
      <vt:lpstr>With Organs 2</vt:lpstr>
      <vt:lpstr>With Organs</vt:lpstr>
      <vt:lpstr>No organs</vt:lpstr>
      <vt:lpstr>15lb on body</vt:lpstr>
      <vt:lpstr>8lb on body</vt:lpstr>
      <vt:lpstr>Calibration 2.0</vt:lpstr>
      <vt:lpstr>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2019-03-28T15:21:31Z</dcterms:modified>
</cp:coreProperties>
</file>