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8800" windowHeight="12330" activeTab="1"/>
  </bookViews>
  <sheets>
    <sheet name="Лист1" sheetId="1" r:id="rId1"/>
    <sheet name="Лист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" i="2" l="1"/>
  <c r="B12" i="2"/>
  <c r="B11" i="2"/>
  <c r="B5" i="2"/>
  <c r="E9" i="2" l="1"/>
  <c r="B15" i="2" l="1"/>
  <c r="B10" i="2"/>
  <c r="B6" i="2"/>
  <c r="B4" i="2"/>
  <c r="B14" i="1" l="1"/>
  <c r="B15" i="1"/>
  <c r="B13" i="1"/>
</calcChain>
</file>

<file path=xl/sharedStrings.xml><?xml version="1.0" encoding="utf-8"?>
<sst xmlns="http://schemas.openxmlformats.org/spreadsheetml/2006/main" count="42" uniqueCount="37">
  <si>
    <t xml:space="preserve">вариационный ряд </t>
  </si>
  <si>
    <t>xi</t>
  </si>
  <si>
    <t>ni</t>
  </si>
  <si>
    <t>Wi</t>
  </si>
  <si>
    <t>частотный ряд</t>
  </si>
  <si>
    <t xml:space="preserve"> Xmin</t>
  </si>
  <si>
    <t>Xmax</t>
  </si>
  <si>
    <t>R</t>
  </si>
  <si>
    <t xml:space="preserve">Интервальный статистический ряд </t>
  </si>
  <si>
    <t>k</t>
  </si>
  <si>
    <t>h</t>
  </si>
  <si>
    <t>(62,71,74,42]</t>
  </si>
  <si>
    <t>[54;62,71]</t>
  </si>
  <si>
    <t>(74,42;83,13]</t>
  </si>
  <si>
    <t>(83,13;91,84]</t>
  </si>
  <si>
    <t>(91,84;100,55]</t>
  </si>
  <si>
    <t>(100,55;109,26]</t>
  </si>
  <si>
    <t>(109,26;117,97]</t>
  </si>
  <si>
    <t xml:space="preserve">Дискретный вариационный ряд </t>
  </si>
  <si>
    <t>Xi</t>
  </si>
  <si>
    <t>M(X)</t>
  </si>
  <si>
    <t>D(X)</t>
  </si>
  <si>
    <t>Q(X)</t>
  </si>
  <si>
    <t>мода</t>
  </si>
  <si>
    <t>M(x)</t>
  </si>
  <si>
    <t>медиана</t>
  </si>
  <si>
    <t>точное</t>
  </si>
  <si>
    <t>размах</t>
  </si>
  <si>
    <t>грубое</t>
  </si>
  <si>
    <t>выборочное среднее</t>
  </si>
  <si>
    <t>среднее абсолютное отклонение</t>
  </si>
  <si>
    <t>выборочная дисперсия</t>
  </si>
  <si>
    <t>стандартное отклонение</t>
  </si>
  <si>
    <t>коэффициент вариации</t>
  </si>
  <si>
    <t>93,291&lt;a&lt;96,509</t>
  </si>
  <si>
    <t>92,989&lt;a&lt;96,811</t>
  </si>
  <si>
    <t>92,384&lt;a&lt;97,416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</si>
</sst>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\ _₽_-;\-* #,##0.00\ _₽_-;_-* &quot;-&quot;??\ _₽_-;_-@_-"/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5">
    <xf numFmtId="0" fontId="0" fillId="0" borderId="0" xfId="0"/>
    <xf numFmtId="2" fontId="0" fillId="0" borderId="0" xfId="0" applyNumberFormat="1"/>
    <xf numFmtId="0" fontId="0" fillId="2" borderId="0" xfId="0" applyFill="1"/>
    <xf numFmtId="0" fontId="0" fillId="0" borderId="0" xfId="0"/>
    <xf numFmtId="0" fontId="0" fillId="0" borderId="1" xfId="0" applyBorder="1"/>
    <xf numFmtId="0" fontId="0" fillId="2" borderId="1" xfId="0" applyFill="1" applyBorder="1"/>
    <xf numFmtId="164" fontId="0" fillId="0" borderId="1" xfId="0" applyNumberFormat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1" fontId="0" fillId="0" borderId="0" xfId="1" applyNumberFormat="1" applyFont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6" borderId="11" xfId="0" applyFill="1" applyBorder="1" applyAlignment="1">
      <alignment horizontal="center"/>
    </xf>
    <xf numFmtId="0" fontId="0" fillId="6" borderId="12" xfId="0" applyFill="1" applyBorder="1" applyAlignment="1">
      <alignment horizontal="center"/>
    </xf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Полигон частот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Лист1!$B$5:$R$5</c:f>
              <c:numCache>
                <c:formatCode>General</c:formatCode>
                <c:ptCount val="17"/>
                <c:pt idx="0">
                  <c:v>54</c:v>
                </c:pt>
                <c:pt idx="1">
                  <c:v>79</c:v>
                </c:pt>
                <c:pt idx="2">
                  <c:v>83</c:v>
                </c:pt>
                <c:pt idx="3">
                  <c:v>88</c:v>
                </c:pt>
                <c:pt idx="4">
                  <c:v>90</c:v>
                </c:pt>
                <c:pt idx="5">
                  <c:v>91</c:v>
                </c:pt>
                <c:pt idx="6">
                  <c:v>94</c:v>
                </c:pt>
                <c:pt idx="7">
                  <c:v>96</c:v>
                </c:pt>
                <c:pt idx="8">
                  <c:v>97</c:v>
                </c:pt>
                <c:pt idx="9">
                  <c:v>98</c:v>
                </c:pt>
                <c:pt idx="10">
                  <c:v>99</c:v>
                </c:pt>
                <c:pt idx="11">
                  <c:v>100</c:v>
                </c:pt>
                <c:pt idx="12">
                  <c:v>101</c:v>
                </c:pt>
                <c:pt idx="13">
                  <c:v>102</c:v>
                </c:pt>
                <c:pt idx="14">
                  <c:v>103</c:v>
                </c:pt>
                <c:pt idx="15">
                  <c:v>113</c:v>
                </c:pt>
                <c:pt idx="16">
                  <c:v>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4A-440E-A241-A931382B937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Лист1!$B$6:$R$6</c:f>
              <c:numCache>
                <c:formatCode>General</c:formatCode>
                <c:ptCount val="17"/>
                <c:pt idx="0">
                  <c:v>1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3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1</c:v>
                </c:pt>
                <c:pt idx="13">
                  <c:v>4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4A-440E-A241-A931382B93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2350703"/>
        <c:axId val="525165919"/>
      </c:lineChart>
      <c:catAx>
        <c:axId val="4123507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5165919"/>
        <c:crosses val="autoZero"/>
        <c:auto val="1"/>
        <c:lblAlgn val="ctr"/>
        <c:lblOffset val="100"/>
        <c:noMultiLvlLbl val="0"/>
      </c:catAx>
      <c:valAx>
        <c:axId val="525165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2350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Гистограмма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Лист1!$B$21:$H$21</c:f>
              <c:numCache>
                <c:formatCode>General</c:formatCode>
                <c:ptCount val="7"/>
                <c:pt idx="0">
                  <c:v>58.354999999999997</c:v>
                </c:pt>
                <c:pt idx="1">
                  <c:v>67.064999999999998</c:v>
                </c:pt>
                <c:pt idx="2">
                  <c:v>78.775000000000006</c:v>
                </c:pt>
                <c:pt idx="3">
                  <c:v>87.484999999999999</c:v>
                </c:pt>
                <c:pt idx="4">
                  <c:v>96.194999999999993</c:v>
                </c:pt>
                <c:pt idx="5">
                  <c:v>104.905</c:v>
                </c:pt>
                <c:pt idx="6">
                  <c:v>113.61499999999999</c:v>
                </c:pt>
              </c:numCache>
            </c:numRef>
          </c:cat>
          <c:val>
            <c:numRef>
              <c:f>Лист1!$B$22:$H$22</c:f>
              <c:numCache>
                <c:formatCode>General</c:formatCode>
                <c:ptCount val="7"/>
                <c:pt idx="0">
                  <c:v>1</c:v>
                </c:pt>
                <c:pt idx="1">
                  <c:v>0</c:v>
                </c:pt>
                <c:pt idx="2">
                  <c:v>4</c:v>
                </c:pt>
                <c:pt idx="3">
                  <c:v>4</c:v>
                </c:pt>
                <c:pt idx="4">
                  <c:v>12</c:v>
                </c:pt>
                <c:pt idx="5">
                  <c:v>7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F6-431D-A071-8B150C4398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0519471"/>
        <c:axId val="540522383"/>
      </c:barChart>
      <c:catAx>
        <c:axId val="540519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0522383"/>
        <c:crosses val="autoZero"/>
        <c:auto val="1"/>
        <c:lblAlgn val="ctr"/>
        <c:lblOffset val="100"/>
        <c:noMultiLvlLbl val="0"/>
      </c:catAx>
      <c:valAx>
        <c:axId val="540522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0519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Лист2!$B$1:$R$1</c:f>
              <c:numCache>
                <c:formatCode>General</c:formatCode>
                <c:ptCount val="17"/>
                <c:pt idx="0">
                  <c:v>54</c:v>
                </c:pt>
                <c:pt idx="1">
                  <c:v>79</c:v>
                </c:pt>
                <c:pt idx="2">
                  <c:v>83</c:v>
                </c:pt>
                <c:pt idx="3">
                  <c:v>88</c:v>
                </c:pt>
                <c:pt idx="4">
                  <c:v>90</c:v>
                </c:pt>
                <c:pt idx="5">
                  <c:v>91</c:v>
                </c:pt>
                <c:pt idx="6">
                  <c:v>94</c:v>
                </c:pt>
                <c:pt idx="7">
                  <c:v>96</c:v>
                </c:pt>
                <c:pt idx="8">
                  <c:v>97</c:v>
                </c:pt>
                <c:pt idx="9">
                  <c:v>98</c:v>
                </c:pt>
                <c:pt idx="10">
                  <c:v>99</c:v>
                </c:pt>
                <c:pt idx="11">
                  <c:v>100</c:v>
                </c:pt>
                <c:pt idx="12">
                  <c:v>101</c:v>
                </c:pt>
                <c:pt idx="13">
                  <c:v>102</c:v>
                </c:pt>
                <c:pt idx="14">
                  <c:v>103</c:v>
                </c:pt>
                <c:pt idx="15">
                  <c:v>113</c:v>
                </c:pt>
                <c:pt idx="16">
                  <c:v>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0E-44C3-98CB-432CE39BC54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Лист2!$B$2:$R$2</c:f>
              <c:numCache>
                <c:formatCode>General</c:formatCode>
                <c:ptCount val="17"/>
                <c:pt idx="0">
                  <c:v>1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3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1</c:v>
                </c:pt>
                <c:pt idx="13">
                  <c:v>4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0E-44C3-98CB-432CE39BC54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370795535"/>
        <c:axId val="1370786383"/>
      </c:lineChart>
      <c:catAx>
        <c:axId val="1370795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70786383"/>
        <c:crosses val="autoZero"/>
        <c:auto val="1"/>
        <c:lblAlgn val="ctr"/>
        <c:lblOffset val="100"/>
        <c:noMultiLvlLbl val="0"/>
      </c:catAx>
      <c:valAx>
        <c:axId val="1370786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70795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image" Target="../media/image3.jpg"/><Relationship Id="rId1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262922</xdr:colOff>
      <xdr:row>6</xdr:row>
      <xdr:rowOff>26352</xdr:rowOff>
    </xdr:from>
    <xdr:ext cx="188065" cy="31803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872522" y="1169352"/>
              <a:ext cx="188065" cy="3180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lvl="0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30</m:t>
                        </m:r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872522" y="1169352"/>
              <a:ext cx="188065" cy="3180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lvl="0"/>
              <a:r>
                <a:rPr lang="ru-RU" sz="1100" b="0" i="0">
                  <a:latin typeface="Cambria Math" panose="02040503050406030204" pitchFamily="18" charset="0"/>
                </a:rPr>
                <a:t>1/30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2</xdr:col>
      <xdr:colOff>299307</xdr:colOff>
      <xdr:row>6</xdr:row>
      <xdr:rowOff>90265</xdr:rowOff>
    </xdr:from>
    <xdr:ext cx="65" cy="172227"/>
    <xdr:sp macro="" textlink="">
      <xdr:nvSpPr>
        <xdr:cNvPr id="4" name="TextBox 3"/>
        <xdr:cNvSpPr txBox="1"/>
      </xdr:nvSpPr>
      <xdr:spPr>
        <a:xfrm>
          <a:off x="1518507" y="12332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lvl="0"/>
          <a:endParaRPr lang="ru-RU" sz="1100"/>
        </a:p>
      </xdr:txBody>
    </xdr:sp>
    <xdr:clientData/>
  </xdr:oneCellAnchor>
  <xdr:oneCellAnchor>
    <xdr:from>
      <xdr:col>2</xdr:col>
      <xdr:colOff>57150</xdr:colOff>
      <xdr:row>6</xdr:row>
      <xdr:rowOff>26353</xdr:rowOff>
    </xdr:from>
    <xdr:ext cx="586772" cy="31688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/>
            <xdr:cNvSpPr txBox="1"/>
          </xdr:nvSpPr>
          <xdr:spPr>
            <a:xfrm flipH="1">
              <a:off x="1276350" y="1169353"/>
              <a:ext cx="586772" cy="3168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10</m:t>
                        </m:r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 flipH="1">
              <a:off x="1276350" y="1169353"/>
              <a:ext cx="586772" cy="3168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ru-RU" sz="1100" b="0" i="0">
                  <a:latin typeface="Cambria Math" panose="02040503050406030204" pitchFamily="18" charset="0"/>
                </a:rPr>
                <a:t>1/10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3</xdr:col>
      <xdr:colOff>196246</xdr:colOff>
      <xdr:row>6</xdr:row>
      <xdr:rowOff>26352</xdr:rowOff>
    </xdr:from>
    <xdr:ext cx="241903" cy="31688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/>
            <xdr:cNvSpPr txBox="1"/>
          </xdr:nvSpPr>
          <xdr:spPr>
            <a:xfrm>
              <a:off x="2025046" y="1169352"/>
              <a:ext cx="241903" cy="3168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30</m:t>
                        </m:r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6" name="TextBox 5"/>
            <xdr:cNvSpPr txBox="1"/>
          </xdr:nvSpPr>
          <xdr:spPr>
            <a:xfrm>
              <a:off x="2025046" y="1169352"/>
              <a:ext cx="241903" cy="3168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ru-RU" sz="1100" b="0" i="0">
                  <a:latin typeface="Cambria Math" panose="02040503050406030204" pitchFamily="18" charset="0"/>
                </a:rPr>
                <a:t>1/30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4</xdr:col>
      <xdr:colOff>224822</xdr:colOff>
      <xdr:row>6</xdr:row>
      <xdr:rowOff>26352</xdr:rowOff>
    </xdr:from>
    <xdr:ext cx="188065" cy="31803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/>
            <xdr:cNvSpPr txBox="1"/>
          </xdr:nvSpPr>
          <xdr:spPr>
            <a:xfrm>
              <a:off x="2663222" y="1169352"/>
              <a:ext cx="188065" cy="3180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30</m:t>
                        </m:r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7" name="TextBox 6"/>
            <xdr:cNvSpPr txBox="1"/>
          </xdr:nvSpPr>
          <xdr:spPr>
            <a:xfrm>
              <a:off x="2663222" y="1169352"/>
              <a:ext cx="188065" cy="3180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b="0" i="0">
                  <a:latin typeface="Cambria Math" panose="02040503050406030204" pitchFamily="18" charset="0"/>
                </a:rPr>
                <a:t>1/30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5</xdr:col>
      <xdr:colOff>257174</xdr:colOff>
      <xdr:row>6</xdr:row>
      <xdr:rowOff>35877</xdr:rowOff>
    </xdr:from>
    <xdr:ext cx="180975" cy="32829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/>
            <xdr:cNvSpPr txBox="1"/>
          </xdr:nvSpPr>
          <xdr:spPr>
            <a:xfrm>
              <a:off x="3305174" y="1178877"/>
              <a:ext cx="180975" cy="32829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15</m:t>
                        </m:r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8" name="TextBox 7"/>
            <xdr:cNvSpPr txBox="1"/>
          </xdr:nvSpPr>
          <xdr:spPr>
            <a:xfrm>
              <a:off x="3305174" y="1178877"/>
              <a:ext cx="180975" cy="32829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ru-RU" sz="1100" b="0" i="0">
                  <a:latin typeface="Cambria Math" panose="02040503050406030204" pitchFamily="18" charset="0"/>
                </a:rPr>
                <a:t>1/15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6</xdr:col>
      <xdr:colOff>205771</xdr:colOff>
      <xdr:row>6</xdr:row>
      <xdr:rowOff>26352</xdr:rowOff>
    </xdr:from>
    <xdr:ext cx="241903" cy="37369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/>
            <xdr:cNvSpPr txBox="1"/>
          </xdr:nvSpPr>
          <xdr:spPr>
            <a:xfrm>
              <a:off x="3863371" y="1169352"/>
              <a:ext cx="241903" cy="3736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30</m:t>
                        </m:r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9" name="TextBox 8"/>
            <xdr:cNvSpPr txBox="1"/>
          </xdr:nvSpPr>
          <xdr:spPr>
            <a:xfrm>
              <a:off x="3863371" y="1169352"/>
              <a:ext cx="241903" cy="3736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ru-RU" sz="1100" b="0" i="0">
                  <a:latin typeface="Cambria Math" panose="02040503050406030204" pitchFamily="18" charset="0"/>
                </a:rPr>
                <a:t>1/30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7</xdr:col>
      <xdr:colOff>167671</xdr:colOff>
      <xdr:row>6</xdr:row>
      <xdr:rowOff>16827</xdr:rowOff>
    </xdr:from>
    <xdr:ext cx="318103" cy="39274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/>
            <xdr:cNvSpPr txBox="1"/>
          </xdr:nvSpPr>
          <xdr:spPr>
            <a:xfrm>
              <a:off x="4434871" y="1159827"/>
              <a:ext cx="318103" cy="39274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15</m:t>
                        </m:r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0" name="TextBox 9"/>
            <xdr:cNvSpPr txBox="1"/>
          </xdr:nvSpPr>
          <xdr:spPr>
            <a:xfrm>
              <a:off x="4434871" y="1159827"/>
              <a:ext cx="318103" cy="39274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ru-RU" sz="1100" b="0" i="0">
                  <a:latin typeface="Cambria Math" panose="02040503050406030204" pitchFamily="18" charset="0"/>
                </a:rPr>
                <a:t>1/15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8</xdr:col>
      <xdr:colOff>139096</xdr:colOff>
      <xdr:row>6</xdr:row>
      <xdr:rowOff>26352</xdr:rowOff>
    </xdr:from>
    <xdr:ext cx="346679" cy="44989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/>
            <xdr:cNvSpPr txBox="1"/>
          </xdr:nvSpPr>
          <xdr:spPr>
            <a:xfrm>
              <a:off x="5015896" y="1169352"/>
              <a:ext cx="346679" cy="4498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30</m:t>
                        </m:r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1" name="TextBox 10"/>
            <xdr:cNvSpPr txBox="1"/>
          </xdr:nvSpPr>
          <xdr:spPr>
            <a:xfrm>
              <a:off x="5015896" y="1169352"/>
              <a:ext cx="346679" cy="4498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ru-RU" sz="1100" b="0" i="0">
                  <a:latin typeface="Cambria Math" panose="02040503050406030204" pitchFamily="18" charset="0"/>
                </a:rPr>
                <a:t>1/30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9</xdr:col>
      <xdr:colOff>167672</xdr:colOff>
      <xdr:row>6</xdr:row>
      <xdr:rowOff>26352</xdr:rowOff>
    </xdr:from>
    <xdr:ext cx="327628" cy="42132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Box 11"/>
            <xdr:cNvSpPr txBox="1"/>
          </xdr:nvSpPr>
          <xdr:spPr>
            <a:xfrm>
              <a:off x="5654072" y="1169352"/>
              <a:ext cx="327628" cy="42132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30</m:t>
                        </m:r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2" name="TextBox 11"/>
            <xdr:cNvSpPr txBox="1"/>
          </xdr:nvSpPr>
          <xdr:spPr>
            <a:xfrm>
              <a:off x="5654072" y="1169352"/>
              <a:ext cx="327628" cy="42132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ru-RU" sz="1100" b="0" i="0">
                  <a:latin typeface="Cambria Math" panose="02040503050406030204" pitchFamily="18" charset="0"/>
                </a:rPr>
                <a:t>1/30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10</xdr:col>
      <xdr:colOff>215297</xdr:colOff>
      <xdr:row>6</xdr:row>
      <xdr:rowOff>35877</xdr:rowOff>
    </xdr:from>
    <xdr:ext cx="270478" cy="44037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TextBox 12"/>
            <xdr:cNvSpPr txBox="1"/>
          </xdr:nvSpPr>
          <xdr:spPr>
            <a:xfrm>
              <a:off x="6311297" y="1178877"/>
              <a:ext cx="270478" cy="4403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30</m:t>
                        </m:r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3" name="TextBox 12"/>
            <xdr:cNvSpPr txBox="1"/>
          </xdr:nvSpPr>
          <xdr:spPr>
            <a:xfrm>
              <a:off x="6311297" y="1178877"/>
              <a:ext cx="270478" cy="4403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ru-RU" sz="1100" b="0" i="0">
                  <a:latin typeface="Cambria Math" panose="02040503050406030204" pitchFamily="18" charset="0"/>
                </a:rPr>
                <a:t>1/30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10</xdr:col>
      <xdr:colOff>586772</xdr:colOff>
      <xdr:row>6</xdr:row>
      <xdr:rowOff>35877</xdr:rowOff>
    </xdr:from>
    <xdr:ext cx="613378" cy="52609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TextBox 13"/>
            <xdr:cNvSpPr txBox="1"/>
          </xdr:nvSpPr>
          <xdr:spPr>
            <a:xfrm>
              <a:off x="6682772" y="1178877"/>
              <a:ext cx="613378" cy="526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15</m:t>
                        </m:r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4" name="TextBox 13"/>
            <xdr:cNvSpPr txBox="1"/>
          </xdr:nvSpPr>
          <xdr:spPr>
            <a:xfrm>
              <a:off x="6682772" y="1178877"/>
              <a:ext cx="613378" cy="526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ru-RU" sz="1100" b="0" i="0">
                  <a:latin typeface="Cambria Math" panose="02040503050406030204" pitchFamily="18" charset="0"/>
                </a:rPr>
                <a:t>1/15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12</xdr:col>
      <xdr:colOff>104775</xdr:colOff>
      <xdr:row>6</xdr:row>
      <xdr:rowOff>26352</xdr:rowOff>
    </xdr:from>
    <xdr:ext cx="403828" cy="32829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TextBox 14"/>
            <xdr:cNvSpPr txBox="1"/>
          </xdr:nvSpPr>
          <xdr:spPr>
            <a:xfrm>
              <a:off x="7419975" y="1169352"/>
              <a:ext cx="403828" cy="32829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10</m:t>
                        </m:r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5" name="TextBox 14"/>
            <xdr:cNvSpPr txBox="1"/>
          </xdr:nvSpPr>
          <xdr:spPr>
            <a:xfrm>
              <a:off x="7419975" y="1169352"/>
              <a:ext cx="403828" cy="32829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ru-RU" sz="1100" b="0" i="0">
                  <a:latin typeface="Cambria Math" panose="02040503050406030204" pitchFamily="18" charset="0"/>
                </a:rPr>
                <a:t>1/10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13</xdr:col>
      <xdr:colOff>171450</xdr:colOff>
      <xdr:row>6</xdr:row>
      <xdr:rowOff>35877</xdr:rowOff>
    </xdr:from>
    <xdr:ext cx="299053" cy="32829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TextBox 15"/>
            <xdr:cNvSpPr txBox="1"/>
          </xdr:nvSpPr>
          <xdr:spPr>
            <a:xfrm>
              <a:off x="8096250" y="1178877"/>
              <a:ext cx="299053" cy="32829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3</m:t>
                        </m:r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6" name="TextBox 15"/>
            <xdr:cNvSpPr txBox="1"/>
          </xdr:nvSpPr>
          <xdr:spPr>
            <a:xfrm>
              <a:off x="8096250" y="1178877"/>
              <a:ext cx="299053" cy="32829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ru-RU" sz="1100" b="0" i="0">
                  <a:latin typeface="Cambria Math" panose="02040503050406030204" pitchFamily="18" charset="0"/>
                </a:rPr>
                <a:t>1/3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14</xdr:col>
      <xdr:colOff>85725</xdr:colOff>
      <xdr:row>6</xdr:row>
      <xdr:rowOff>45410</xdr:rowOff>
    </xdr:from>
    <xdr:ext cx="422878" cy="31688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TextBox 16"/>
            <xdr:cNvSpPr txBox="1"/>
          </xdr:nvSpPr>
          <xdr:spPr>
            <a:xfrm rot="10800000" flipV="1">
              <a:off x="8620125" y="1188410"/>
              <a:ext cx="422878" cy="3168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2</m:t>
                        </m:r>
                      </m:num>
                      <m:den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15</m:t>
                        </m:r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7" name="TextBox 16"/>
            <xdr:cNvSpPr txBox="1"/>
          </xdr:nvSpPr>
          <xdr:spPr>
            <a:xfrm rot="10800000" flipV="1">
              <a:off x="8620125" y="1188410"/>
              <a:ext cx="422878" cy="3168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ru-RU" sz="1100" b="0" i="0">
                  <a:latin typeface="Cambria Math" panose="02040503050406030204" pitchFamily="18" charset="0"/>
                </a:rPr>
                <a:t>2/15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15</xdr:col>
      <xdr:colOff>243872</xdr:colOff>
      <xdr:row>6</xdr:row>
      <xdr:rowOff>26352</xdr:rowOff>
    </xdr:from>
    <xdr:ext cx="188065" cy="3179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TextBox 17"/>
            <xdr:cNvSpPr txBox="1"/>
          </xdr:nvSpPr>
          <xdr:spPr>
            <a:xfrm>
              <a:off x="9387872" y="1169352"/>
              <a:ext cx="188065" cy="317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15</m:t>
                        </m:r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8" name="TextBox 17"/>
            <xdr:cNvSpPr txBox="1"/>
          </xdr:nvSpPr>
          <xdr:spPr>
            <a:xfrm>
              <a:off x="9387872" y="1169352"/>
              <a:ext cx="188065" cy="317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b="0" i="0">
                  <a:latin typeface="Cambria Math" panose="02040503050406030204" pitchFamily="18" charset="0"/>
                </a:rPr>
                <a:t>1/15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16</xdr:col>
      <xdr:colOff>224822</xdr:colOff>
      <xdr:row>6</xdr:row>
      <xdr:rowOff>26352</xdr:rowOff>
    </xdr:from>
    <xdr:ext cx="188065" cy="31803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TextBox 18"/>
            <xdr:cNvSpPr txBox="1"/>
          </xdr:nvSpPr>
          <xdr:spPr>
            <a:xfrm>
              <a:off x="9978422" y="1169352"/>
              <a:ext cx="188065" cy="3180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30</m:t>
                        </m:r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9" name="TextBox 18"/>
            <xdr:cNvSpPr txBox="1"/>
          </xdr:nvSpPr>
          <xdr:spPr>
            <a:xfrm>
              <a:off x="9978422" y="1169352"/>
              <a:ext cx="188065" cy="3180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b="0" i="0">
                  <a:latin typeface="Cambria Math" panose="02040503050406030204" pitchFamily="18" charset="0"/>
                </a:rPr>
                <a:t>1/30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17</xdr:col>
      <xdr:colOff>171450</xdr:colOff>
      <xdr:row>6</xdr:row>
      <xdr:rowOff>26352</xdr:rowOff>
    </xdr:from>
    <xdr:ext cx="270478" cy="32829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" name="TextBox 19"/>
            <xdr:cNvSpPr txBox="1"/>
          </xdr:nvSpPr>
          <xdr:spPr>
            <a:xfrm>
              <a:off x="10534650" y="1169352"/>
              <a:ext cx="270478" cy="32829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30</m:t>
                        </m:r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20" name="TextBox 19"/>
            <xdr:cNvSpPr txBox="1"/>
          </xdr:nvSpPr>
          <xdr:spPr>
            <a:xfrm>
              <a:off x="10534650" y="1169352"/>
              <a:ext cx="270478" cy="32829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ru-RU" sz="1100" b="0" i="0">
                  <a:latin typeface="Cambria Math" panose="02040503050406030204" pitchFamily="18" charset="0"/>
                </a:rPr>
                <a:t>1/30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253397</xdr:colOff>
      <xdr:row>22</xdr:row>
      <xdr:rowOff>16827</xdr:rowOff>
    </xdr:from>
    <xdr:ext cx="188065" cy="31803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" name="TextBox 20"/>
            <xdr:cNvSpPr txBox="1"/>
          </xdr:nvSpPr>
          <xdr:spPr>
            <a:xfrm>
              <a:off x="862997" y="4207827"/>
              <a:ext cx="188065" cy="3180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30</m:t>
                        </m:r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21" name="TextBox 20"/>
            <xdr:cNvSpPr txBox="1"/>
          </xdr:nvSpPr>
          <xdr:spPr>
            <a:xfrm>
              <a:off x="862997" y="4207827"/>
              <a:ext cx="188065" cy="3180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1</a:t>
              </a:r>
              <a:r>
                <a:rPr lang="ru-RU" sz="1100" b="0" i="0">
                  <a:latin typeface="Cambria Math" panose="02040503050406030204" pitchFamily="18" charset="0"/>
                </a:rPr>
                <a:t>/</a:t>
              </a:r>
              <a:r>
                <a:rPr lang="en-US" sz="1100" b="0" i="0">
                  <a:latin typeface="Cambria Math" panose="02040503050406030204" pitchFamily="18" charset="0"/>
                </a:rPr>
                <a:t>30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2</xdr:col>
      <xdr:colOff>310547</xdr:colOff>
      <xdr:row>22</xdr:row>
      <xdr:rowOff>26352</xdr:rowOff>
    </xdr:from>
    <xdr:ext cx="65" cy="172227"/>
    <xdr:sp macro="" textlink="">
      <xdr:nvSpPr>
        <xdr:cNvPr id="22" name="TextBox 21"/>
        <xdr:cNvSpPr txBox="1"/>
      </xdr:nvSpPr>
      <xdr:spPr>
        <a:xfrm>
          <a:off x="1529747" y="42173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3</xdr:col>
      <xdr:colOff>329597</xdr:colOff>
      <xdr:row>22</xdr:row>
      <xdr:rowOff>35877</xdr:rowOff>
    </xdr:from>
    <xdr:ext cx="188065" cy="3179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" name="TextBox 22"/>
            <xdr:cNvSpPr txBox="1"/>
          </xdr:nvSpPr>
          <xdr:spPr>
            <a:xfrm>
              <a:off x="2339372" y="4226877"/>
              <a:ext cx="188065" cy="317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15</m:t>
                        </m:r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23" name="TextBox 22"/>
            <xdr:cNvSpPr txBox="1"/>
          </xdr:nvSpPr>
          <xdr:spPr>
            <a:xfrm>
              <a:off x="2339372" y="4226877"/>
              <a:ext cx="188065" cy="317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2</a:t>
              </a:r>
              <a:r>
                <a:rPr lang="ru-RU" sz="1100" b="0" i="0">
                  <a:latin typeface="Cambria Math" panose="02040503050406030204" pitchFamily="18" charset="0"/>
                </a:rPr>
                <a:t>/</a:t>
              </a:r>
              <a:r>
                <a:rPr lang="en-US" sz="1100" b="0" i="0">
                  <a:latin typeface="Cambria Math" panose="02040503050406030204" pitchFamily="18" charset="0"/>
                </a:rPr>
                <a:t>15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4</xdr:col>
      <xdr:colOff>320072</xdr:colOff>
      <xdr:row>22</xdr:row>
      <xdr:rowOff>26352</xdr:rowOff>
    </xdr:from>
    <xdr:ext cx="188065" cy="3179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4" name="TextBox 23"/>
            <xdr:cNvSpPr txBox="1"/>
          </xdr:nvSpPr>
          <xdr:spPr>
            <a:xfrm>
              <a:off x="3139472" y="4217352"/>
              <a:ext cx="188065" cy="317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15</m:t>
                        </m:r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24" name="TextBox 23"/>
            <xdr:cNvSpPr txBox="1"/>
          </xdr:nvSpPr>
          <xdr:spPr>
            <a:xfrm>
              <a:off x="3139472" y="4217352"/>
              <a:ext cx="188065" cy="317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2</a:t>
              </a:r>
              <a:r>
                <a:rPr lang="ru-RU" sz="1100" b="0" i="0">
                  <a:latin typeface="Cambria Math" panose="02040503050406030204" pitchFamily="18" charset="0"/>
                </a:rPr>
                <a:t>/</a:t>
              </a:r>
              <a:r>
                <a:rPr lang="en-US" sz="1100" b="0" i="0">
                  <a:latin typeface="Cambria Math" panose="02040503050406030204" pitchFamily="18" charset="0"/>
                </a:rPr>
                <a:t>15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5</xdr:col>
      <xdr:colOff>367697</xdr:colOff>
      <xdr:row>22</xdr:row>
      <xdr:rowOff>16827</xdr:rowOff>
    </xdr:from>
    <xdr:ext cx="109965" cy="3179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5" name="TextBox 24"/>
            <xdr:cNvSpPr txBox="1"/>
          </xdr:nvSpPr>
          <xdr:spPr>
            <a:xfrm>
              <a:off x="3968147" y="4207827"/>
              <a:ext cx="109965" cy="317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5</m:t>
                        </m:r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25" name="TextBox 24"/>
            <xdr:cNvSpPr txBox="1"/>
          </xdr:nvSpPr>
          <xdr:spPr>
            <a:xfrm>
              <a:off x="3968147" y="4207827"/>
              <a:ext cx="109965" cy="317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2</a:t>
              </a:r>
              <a:r>
                <a:rPr lang="ru-RU" sz="1100" b="0" i="0">
                  <a:latin typeface="Cambria Math" panose="02040503050406030204" pitchFamily="18" charset="0"/>
                </a:rPr>
                <a:t>/</a:t>
              </a:r>
              <a:r>
                <a:rPr lang="en-US" sz="1100" b="0" i="0">
                  <a:latin typeface="Cambria Math" panose="02040503050406030204" pitchFamily="18" charset="0"/>
                </a:rPr>
                <a:t>5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6</xdr:col>
      <xdr:colOff>396272</xdr:colOff>
      <xdr:row>22</xdr:row>
      <xdr:rowOff>26352</xdr:rowOff>
    </xdr:from>
    <xdr:ext cx="188065" cy="31694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6" name="TextBox 25"/>
            <xdr:cNvSpPr txBox="1"/>
          </xdr:nvSpPr>
          <xdr:spPr>
            <a:xfrm>
              <a:off x="4853972" y="4217352"/>
              <a:ext cx="188065" cy="3169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7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30</m:t>
                        </m:r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26" name="TextBox 25"/>
            <xdr:cNvSpPr txBox="1"/>
          </xdr:nvSpPr>
          <xdr:spPr>
            <a:xfrm>
              <a:off x="4853972" y="4217352"/>
              <a:ext cx="188065" cy="3169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7</a:t>
              </a:r>
              <a:r>
                <a:rPr lang="ru-RU" sz="1100" b="0" i="0">
                  <a:latin typeface="Cambria Math" panose="02040503050406030204" pitchFamily="18" charset="0"/>
                </a:rPr>
                <a:t>/</a:t>
              </a:r>
              <a:r>
                <a:rPr lang="en-US" sz="1100" b="0" i="0">
                  <a:latin typeface="Cambria Math" panose="02040503050406030204" pitchFamily="18" charset="0"/>
                </a:rPr>
                <a:t>30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7</xdr:col>
      <xdr:colOff>396272</xdr:colOff>
      <xdr:row>22</xdr:row>
      <xdr:rowOff>16827</xdr:rowOff>
    </xdr:from>
    <xdr:ext cx="188065" cy="3179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7" name="TextBox 26"/>
            <xdr:cNvSpPr txBox="1"/>
          </xdr:nvSpPr>
          <xdr:spPr>
            <a:xfrm>
              <a:off x="5768372" y="4207827"/>
              <a:ext cx="188065" cy="317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15</m:t>
                        </m:r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27" name="TextBox 26"/>
            <xdr:cNvSpPr txBox="1"/>
          </xdr:nvSpPr>
          <xdr:spPr>
            <a:xfrm>
              <a:off x="5768372" y="4207827"/>
              <a:ext cx="188065" cy="317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1</a:t>
              </a:r>
              <a:r>
                <a:rPr lang="ru-RU" sz="1100" b="0" i="0">
                  <a:latin typeface="Cambria Math" panose="02040503050406030204" pitchFamily="18" charset="0"/>
                </a:rPr>
                <a:t>/</a:t>
              </a:r>
              <a:r>
                <a:rPr lang="en-US" sz="1100" b="0" i="0">
                  <a:latin typeface="Cambria Math" panose="02040503050406030204" pitchFamily="18" charset="0"/>
                </a:rPr>
                <a:t>15</a:t>
              </a:r>
              <a:endParaRPr lang="ru-RU" sz="1100"/>
            </a:p>
          </xdr:txBody>
        </xdr:sp>
      </mc:Fallback>
    </mc:AlternateContent>
    <xdr:clientData/>
  </xdr:oneCellAnchor>
  <xdr:twoCellAnchor>
    <xdr:from>
      <xdr:col>0</xdr:col>
      <xdr:colOff>0</xdr:colOff>
      <xdr:row>25</xdr:row>
      <xdr:rowOff>9525</xdr:rowOff>
    </xdr:from>
    <xdr:to>
      <xdr:col>6</xdr:col>
      <xdr:colOff>114300</xdr:colOff>
      <xdr:row>39</xdr:row>
      <xdr:rowOff>85725</xdr:rowOff>
    </xdr:to>
    <xdr:graphicFrame macro="">
      <xdr:nvGraphicFramePr>
        <xdr:cNvPr id="29" name="Диаграмма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</xdr:colOff>
      <xdr:row>25</xdr:row>
      <xdr:rowOff>0</xdr:rowOff>
    </xdr:from>
    <xdr:to>
      <xdr:col>14</xdr:col>
      <xdr:colOff>9525</xdr:colOff>
      <xdr:row>39</xdr:row>
      <xdr:rowOff>76200</xdr:rowOff>
    </xdr:to>
    <xdr:graphicFrame macro="">
      <xdr:nvGraphicFramePr>
        <xdr:cNvPr id="30" name="Диаграмма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14</xdr:col>
      <xdr:colOff>28575</xdr:colOff>
      <xdr:row>10</xdr:row>
      <xdr:rowOff>47624</xdr:rowOff>
    </xdr:from>
    <xdr:to>
      <xdr:col>25</xdr:col>
      <xdr:colOff>390311</xdr:colOff>
      <xdr:row>33</xdr:row>
      <xdr:rowOff>99773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72675" y="1952624"/>
          <a:ext cx="7067336" cy="443364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</xdr:colOff>
      <xdr:row>15</xdr:row>
      <xdr:rowOff>53340</xdr:rowOff>
    </xdr:from>
    <xdr:to>
      <xdr:col>3</xdr:col>
      <xdr:colOff>284845</xdr:colOff>
      <xdr:row>39</xdr:row>
      <xdr:rowOff>164220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" y="2796540"/>
          <a:ext cx="3332818" cy="4500000"/>
        </a:xfrm>
        <a:prstGeom prst="rect">
          <a:avLst/>
        </a:prstGeom>
      </xdr:spPr>
    </xdr:pic>
    <xdr:clientData/>
  </xdr:twoCellAnchor>
  <xdr:twoCellAnchor editAs="oneCell">
    <xdr:from>
      <xdr:col>3</xdr:col>
      <xdr:colOff>281985</xdr:colOff>
      <xdr:row>15</xdr:row>
      <xdr:rowOff>53364</xdr:rowOff>
    </xdr:from>
    <xdr:to>
      <xdr:col>6</xdr:col>
      <xdr:colOff>1001625</xdr:colOff>
      <xdr:row>31</xdr:row>
      <xdr:rowOff>167587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29985" y="2796564"/>
          <a:ext cx="3600000" cy="3040303"/>
        </a:xfrm>
        <a:prstGeom prst="rect">
          <a:avLst/>
        </a:prstGeom>
      </xdr:spPr>
    </xdr:pic>
    <xdr:clientData/>
  </xdr:twoCellAnchor>
  <xdr:twoCellAnchor>
    <xdr:from>
      <xdr:col>14</xdr:col>
      <xdr:colOff>371475</xdr:colOff>
      <xdr:row>8</xdr:row>
      <xdr:rowOff>47625</xdr:rowOff>
    </xdr:from>
    <xdr:to>
      <xdr:col>22</xdr:col>
      <xdr:colOff>66675</xdr:colOff>
      <xdr:row>22</xdr:row>
      <xdr:rowOff>123825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0.3625</cdr:x>
      <cdr:y>0.26736</cdr:y>
    </cdr:from>
    <cdr:to>
      <cdr:x>0.37083</cdr:x>
      <cdr:y>0.86806</cdr:y>
    </cdr:to>
    <cdr:cxnSp macro="">
      <cdr:nvCxnSpPr>
        <cdr:cNvPr id="3" name="Прямая соединительная линия 2"/>
        <cdr:cNvCxnSpPr/>
      </cdr:nvCxnSpPr>
      <cdr:spPr>
        <a:xfrm xmlns:a="http://schemas.openxmlformats.org/drawingml/2006/main">
          <a:off x="1657350" y="733425"/>
          <a:ext cx="38100" cy="1647825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0.52708</cdr:x>
      <cdr:y>0.23611</cdr:y>
    </cdr:from>
    <cdr:to>
      <cdr:x>0.53333</cdr:x>
      <cdr:y>0.875</cdr:y>
    </cdr:to>
    <cdr:cxnSp macro="">
      <cdr:nvCxnSpPr>
        <cdr:cNvPr id="5" name="Прямая соединительная линия 4"/>
        <cdr:cNvCxnSpPr/>
      </cdr:nvCxnSpPr>
      <cdr:spPr>
        <a:xfrm xmlns:a="http://schemas.openxmlformats.org/drawingml/2006/main">
          <a:off x="2409825" y="647700"/>
          <a:ext cx="28575" cy="175260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ysClr val="windowText" lastClr="0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4"/>
  <sheetViews>
    <sheetView workbookViewId="0">
      <selection activeCell="H10" sqref="H10"/>
    </sheetView>
  </sheetViews>
  <sheetFormatPr defaultRowHeight="15" x14ac:dyDescent="0.25"/>
  <cols>
    <col min="3" max="3" width="11.85546875" customWidth="1"/>
    <col min="4" max="4" width="12.140625" customWidth="1"/>
    <col min="5" max="5" width="11.7109375" customWidth="1"/>
    <col min="6" max="6" width="12.85546875" customWidth="1"/>
    <col min="7" max="8" width="13.7109375" customWidth="1"/>
  </cols>
  <sheetData>
    <row r="1" spans="1:18" x14ac:dyDescent="0.25">
      <c r="A1">
        <v>54</v>
      </c>
      <c r="B1">
        <v>79</v>
      </c>
      <c r="C1">
        <v>79</v>
      </c>
      <c r="D1">
        <v>79</v>
      </c>
      <c r="E1">
        <v>83</v>
      </c>
      <c r="F1">
        <v>88</v>
      </c>
      <c r="G1">
        <v>90</v>
      </c>
      <c r="H1">
        <v>90</v>
      </c>
      <c r="I1">
        <v>91</v>
      </c>
      <c r="J1">
        <v>94</v>
      </c>
      <c r="K1">
        <v>94</v>
      </c>
      <c r="L1">
        <v>96</v>
      </c>
      <c r="M1">
        <v>97</v>
      </c>
      <c r="N1">
        <v>97</v>
      </c>
      <c r="O1">
        <v>97</v>
      </c>
    </row>
    <row r="2" spans="1:18" x14ac:dyDescent="0.25">
      <c r="A2">
        <v>98</v>
      </c>
      <c r="B2">
        <v>99</v>
      </c>
      <c r="C2">
        <v>99</v>
      </c>
      <c r="D2">
        <v>100</v>
      </c>
      <c r="E2">
        <v>100</v>
      </c>
      <c r="F2">
        <v>100</v>
      </c>
      <c r="G2">
        <v>101</v>
      </c>
      <c r="H2">
        <v>102</v>
      </c>
      <c r="I2">
        <v>102</v>
      </c>
      <c r="J2">
        <v>102</v>
      </c>
      <c r="K2">
        <v>102</v>
      </c>
      <c r="L2">
        <v>103</v>
      </c>
      <c r="M2">
        <v>103</v>
      </c>
      <c r="N2">
        <v>113</v>
      </c>
      <c r="O2">
        <v>115</v>
      </c>
    </row>
    <row r="3" spans="1:18" x14ac:dyDescent="0.25">
      <c r="A3" s="10" t="s">
        <v>0</v>
      </c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</row>
    <row r="4" spans="1:18" x14ac:dyDescent="0.25">
      <c r="A4" s="10" t="s">
        <v>4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</row>
    <row r="5" spans="1:18" x14ac:dyDescent="0.25">
      <c r="A5" t="s">
        <v>1</v>
      </c>
      <c r="B5">
        <v>54</v>
      </c>
      <c r="C5">
        <v>79</v>
      </c>
      <c r="D5">
        <v>83</v>
      </c>
      <c r="E5">
        <v>88</v>
      </c>
      <c r="F5">
        <v>90</v>
      </c>
      <c r="G5">
        <v>91</v>
      </c>
      <c r="H5">
        <v>94</v>
      </c>
      <c r="I5">
        <v>96</v>
      </c>
      <c r="J5">
        <v>97</v>
      </c>
      <c r="K5">
        <v>98</v>
      </c>
      <c r="L5">
        <v>99</v>
      </c>
      <c r="M5">
        <v>100</v>
      </c>
      <c r="N5">
        <v>101</v>
      </c>
      <c r="O5">
        <v>102</v>
      </c>
      <c r="P5">
        <v>103</v>
      </c>
      <c r="Q5">
        <v>113</v>
      </c>
      <c r="R5">
        <v>115</v>
      </c>
    </row>
    <row r="6" spans="1:18" x14ac:dyDescent="0.25">
      <c r="A6" t="s">
        <v>2</v>
      </c>
      <c r="B6">
        <v>1</v>
      </c>
      <c r="C6">
        <v>3</v>
      </c>
      <c r="D6">
        <v>1</v>
      </c>
      <c r="E6">
        <v>1</v>
      </c>
      <c r="F6">
        <v>2</v>
      </c>
      <c r="G6">
        <v>1</v>
      </c>
      <c r="H6">
        <v>2</v>
      </c>
      <c r="I6">
        <v>1</v>
      </c>
      <c r="J6">
        <v>3</v>
      </c>
      <c r="K6">
        <v>1</v>
      </c>
      <c r="L6">
        <v>2</v>
      </c>
      <c r="M6">
        <v>3</v>
      </c>
      <c r="N6">
        <v>1</v>
      </c>
      <c r="O6">
        <v>4</v>
      </c>
      <c r="P6">
        <v>2</v>
      </c>
      <c r="Q6">
        <v>1</v>
      </c>
      <c r="R6">
        <v>1</v>
      </c>
    </row>
    <row r="7" spans="1:18" x14ac:dyDescent="0.25">
      <c r="A7" s="11" t="s">
        <v>3</v>
      </c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</row>
    <row r="8" spans="1:18" x14ac:dyDescent="0.25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</row>
    <row r="10" spans="1:18" x14ac:dyDescent="0.25">
      <c r="A10" s="10" t="s">
        <v>8</v>
      </c>
      <c r="B10" s="10"/>
      <c r="C10" s="10"/>
      <c r="D10" s="10"/>
      <c r="E10" s="10"/>
      <c r="F10" s="10"/>
    </row>
    <row r="11" spans="1:18" x14ac:dyDescent="0.25">
      <c r="A11" s="2" t="s">
        <v>5</v>
      </c>
      <c r="B11">
        <v>54</v>
      </c>
    </row>
    <row r="12" spans="1:18" x14ac:dyDescent="0.25">
      <c r="A12" s="2" t="s">
        <v>6</v>
      </c>
      <c r="B12">
        <v>115</v>
      </c>
    </row>
    <row r="13" spans="1:18" x14ac:dyDescent="0.25">
      <c r="A13" s="2" t="s">
        <v>7</v>
      </c>
      <c r="B13">
        <f>B12-B11</f>
        <v>61</v>
      </c>
    </row>
    <row r="14" spans="1:18" x14ac:dyDescent="0.25">
      <c r="A14" s="2" t="s">
        <v>9</v>
      </c>
      <c r="B14" s="1">
        <f>1+3.32^LOG(30)</f>
        <v>6.8855105168576252</v>
      </c>
    </row>
    <row r="15" spans="1:18" x14ac:dyDescent="0.25">
      <c r="A15" s="2" t="s">
        <v>10</v>
      </c>
      <c r="B15" s="1">
        <f>(B12-B11)/7</f>
        <v>8.7142857142857135</v>
      </c>
    </row>
    <row r="17" spans="1:8" x14ac:dyDescent="0.25">
      <c r="B17" t="s">
        <v>12</v>
      </c>
      <c r="C17" t="s">
        <v>11</v>
      </c>
      <c r="D17" t="s">
        <v>13</v>
      </c>
      <c r="E17" t="s">
        <v>14</v>
      </c>
      <c r="F17" t="s">
        <v>15</v>
      </c>
      <c r="G17" t="s">
        <v>16</v>
      </c>
      <c r="H17" t="s">
        <v>17</v>
      </c>
    </row>
    <row r="18" spans="1:8" x14ac:dyDescent="0.25">
      <c r="A18" s="2" t="s">
        <v>2</v>
      </c>
      <c r="B18">
        <v>1</v>
      </c>
      <c r="C18">
        <v>0</v>
      </c>
      <c r="D18">
        <v>4</v>
      </c>
      <c r="E18">
        <v>4</v>
      </c>
      <c r="F18">
        <v>12</v>
      </c>
      <c r="G18">
        <v>7</v>
      </c>
      <c r="H18">
        <v>2</v>
      </c>
    </row>
    <row r="20" spans="1:8" x14ac:dyDescent="0.25">
      <c r="A20" s="10" t="s">
        <v>18</v>
      </c>
      <c r="B20" s="10"/>
      <c r="C20" s="10"/>
      <c r="D20" s="10"/>
      <c r="E20" s="10"/>
      <c r="F20" s="10"/>
      <c r="G20" s="10"/>
      <c r="H20" s="10"/>
    </row>
    <row r="21" spans="1:8" x14ac:dyDescent="0.25">
      <c r="A21" s="2" t="s">
        <v>19</v>
      </c>
      <c r="B21">
        <v>58.354999999999997</v>
      </c>
      <c r="C21">
        <v>67.064999999999998</v>
      </c>
      <c r="D21">
        <v>78.775000000000006</v>
      </c>
      <c r="E21">
        <v>87.484999999999999</v>
      </c>
      <c r="F21">
        <v>96.194999999999993</v>
      </c>
      <c r="G21">
        <v>104.905</v>
      </c>
      <c r="H21">
        <v>113.61499999999999</v>
      </c>
    </row>
    <row r="22" spans="1:8" x14ac:dyDescent="0.25">
      <c r="A22" s="2" t="s">
        <v>2</v>
      </c>
      <c r="B22">
        <v>1</v>
      </c>
      <c r="C22">
        <v>0</v>
      </c>
      <c r="D22">
        <v>4</v>
      </c>
      <c r="E22">
        <v>4</v>
      </c>
      <c r="F22">
        <v>12</v>
      </c>
      <c r="G22">
        <v>7</v>
      </c>
      <c r="H22">
        <v>2</v>
      </c>
    </row>
    <row r="23" spans="1:8" x14ac:dyDescent="0.25">
      <c r="A23" s="10" t="s">
        <v>3</v>
      </c>
      <c r="B23" s="11"/>
      <c r="C23" s="12">
        <v>0</v>
      </c>
      <c r="D23" s="11"/>
      <c r="E23" s="11"/>
      <c r="F23" s="11"/>
      <c r="G23" s="11"/>
      <c r="H23" s="11"/>
    </row>
    <row r="24" spans="1:8" x14ac:dyDescent="0.25">
      <c r="A24" s="10"/>
      <c r="B24" s="11"/>
      <c r="C24" s="12"/>
      <c r="D24" s="11"/>
      <c r="E24" s="11"/>
      <c r="F24" s="11"/>
      <c r="G24" s="11"/>
      <c r="H24" s="11"/>
    </row>
  </sheetData>
  <mergeCells count="30">
    <mergeCell ref="G23:G24"/>
    <mergeCell ref="H23:H24"/>
    <mergeCell ref="A23:A24"/>
    <mergeCell ref="B23:B24"/>
    <mergeCell ref="C23:C24"/>
    <mergeCell ref="D23:D24"/>
    <mergeCell ref="E23:E24"/>
    <mergeCell ref="F23:F24"/>
    <mergeCell ref="P7:P8"/>
    <mergeCell ref="Q7:Q8"/>
    <mergeCell ref="R7:R8"/>
    <mergeCell ref="A4:R4"/>
    <mergeCell ref="A10:F10"/>
    <mergeCell ref="N7:N8"/>
    <mergeCell ref="O7:O8"/>
    <mergeCell ref="A20:H20"/>
    <mergeCell ref="J7:J8"/>
    <mergeCell ref="K7:K8"/>
    <mergeCell ref="L7:L8"/>
    <mergeCell ref="M7:M8"/>
    <mergeCell ref="A3:O3"/>
    <mergeCell ref="A7:A8"/>
    <mergeCell ref="B7:B8"/>
    <mergeCell ref="C7:C8"/>
    <mergeCell ref="D7:D8"/>
    <mergeCell ref="E7:E8"/>
    <mergeCell ref="F7:F8"/>
    <mergeCell ref="G7:G8"/>
    <mergeCell ref="H7:H8"/>
    <mergeCell ref="I7:I8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"/>
  <sheetViews>
    <sheetView tabSelected="1" workbookViewId="0">
      <selection activeCell="D12" sqref="D12:G14"/>
    </sheetView>
  </sheetViews>
  <sheetFormatPr defaultRowHeight="15" x14ac:dyDescent="0.25"/>
  <cols>
    <col min="1" max="1" width="26.7109375" customWidth="1"/>
    <col min="5" max="5" width="16.28515625" customWidth="1"/>
    <col min="6" max="6" width="16.85546875" customWidth="1"/>
    <col min="7" max="7" width="16.42578125" customWidth="1"/>
  </cols>
  <sheetData>
    <row r="1" spans="1:18" x14ac:dyDescent="0.25">
      <c r="A1" t="s">
        <v>1</v>
      </c>
      <c r="B1">
        <v>54</v>
      </c>
      <c r="C1">
        <v>79</v>
      </c>
      <c r="D1">
        <v>83</v>
      </c>
      <c r="E1">
        <v>88</v>
      </c>
      <c r="F1">
        <v>90</v>
      </c>
      <c r="G1">
        <v>91</v>
      </c>
      <c r="H1">
        <v>94</v>
      </c>
      <c r="I1">
        <v>96</v>
      </c>
      <c r="J1">
        <v>97</v>
      </c>
      <c r="K1">
        <v>98</v>
      </c>
      <c r="L1">
        <v>99</v>
      </c>
      <c r="M1">
        <v>100</v>
      </c>
      <c r="N1">
        <v>101</v>
      </c>
      <c r="O1">
        <v>102</v>
      </c>
      <c r="P1">
        <v>103</v>
      </c>
      <c r="Q1">
        <v>113</v>
      </c>
      <c r="R1">
        <v>115</v>
      </c>
    </row>
    <row r="2" spans="1:18" x14ac:dyDescent="0.25">
      <c r="A2" t="s">
        <v>2</v>
      </c>
      <c r="B2">
        <v>1</v>
      </c>
      <c r="C2">
        <v>3</v>
      </c>
      <c r="D2">
        <v>1</v>
      </c>
      <c r="E2">
        <v>1</v>
      </c>
      <c r="F2">
        <v>2</v>
      </c>
      <c r="G2">
        <v>1</v>
      </c>
      <c r="H2">
        <v>2</v>
      </c>
      <c r="I2">
        <v>1</v>
      </c>
      <c r="J2">
        <v>3</v>
      </c>
      <c r="K2">
        <v>1</v>
      </c>
      <c r="L2">
        <v>2</v>
      </c>
      <c r="M2">
        <v>3</v>
      </c>
      <c r="N2">
        <v>1</v>
      </c>
      <c r="O2">
        <v>4</v>
      </c>
      <c r="P2">
        <v>2</v>
      </c>
      <c r="Q2">
        <v>1</v>
      </c>
      <c r="R2">
        <v>1</v>
      </c>
    </row>
    <row r="4" spans="1:18" x14ac:dyDescent="0.25">
      <c r="A4" s="5" t="s">
        <v>20</v>
      </c>
      <c r="B4" s="4">
        <f>(B1+C1+D1+E1+F1+G1+H1+I1+J1+K1+L1+M1+N1+O1+P1+Q1+R1)/30</f>
        <v>53.43333333333333</v>
      </c>
      <c r="C4" s="3"/>
      <c r="D4" s="3"/>
      <c r="E4" s="3"/>
      <c r="F4" s="3"/>
      <c r="G4" s="3"/>
    </row>
    <row r="5" spans="1:18" x14ac:dyDescent="0.25">
      <c r="A5" s="5" t="s">
        <v>21</v>
      </c>
      <c r="B5" s="4">
        <f>((B1-B4)^2+(C1-B4)^2+(D1-B4)^2+(E1-B4)^2+(F1-B4)^2+(G1-B4)^2+(H1-B4)^2+(I1-B4)^2+(J1-B4)^2+(K1-B4)^2+(L1-B4)^2+(M1-B4)^2+(N1-B4)^2+(O1-B4)^2+(P1-B4)^2+(Q1-B4)^2+(R1-B4)^2)/30-1</f>
        <v>1048.1597407407407</v>
      </c>
      <c r="C5" s="3"/>
      <c r="D5" s="3"/>
      <c r="E5" s="3"/>
      <c r="F5" s="3"/>
      <c r="G5" s="3"/>
    </row>
    <row r="6" spans="1:18" x14ac:dyDescent="0.25">
      <c r="A6" s="5" t="s">
        <v>22</v>
      </c>
      <c r="B6" s="4">
        <f>SQRT((30/(30-1))*B5)</f>
        <v>32.928759163937961</v>
      </c>
      <c r="C6" s="3"/>
      <c r="D6" s="3"/>
      <c r="E6" s="3"/>
      <c r="F6" s="3"/>
      <c r="G6" s="3"/>
    </row>
    <row r="8" spans="1:18" x14ac:dyDescent="0.25">
      <c r="A8" s="2" t="s">
        <v>23</v>
      </c>
      <c r="B8" s="4">
        <v>102</v>
      </c>
      <c r="C8" s="3"/>
      <c r="D8" s="5" t="s">
        <v>24</v>
      </c>
      <c r="E8" s="5">
        <v>0.9</v>
      </c>
      <c r="F8" s="5">
        <v>0.95</v>
      </c>
      <c r="G8" s="5">
        <v>0.99</v>
      </c>
    </row>
    <row r="9" spans="1:18" x14ac:dyDescent="0.25">
      <c r="A9" s="5" t="s">
        <v>25</v>
      </c>
      <c r="B9" s="4">
        <v>97.5</v>
      </c>
      <c r="C9" s="3"/>
      <c r="D9" s="5" t="s">
        <v>26</v>
      </c>
      <c r="E9" s="13">
        <f>(B1+C1+D1+E1+F1+G1+H1+I1+J1+K1+L1+M1+N1+O1+P1+Q1+R1)/30</f>
        <v>53.43333333333333</v>
      </c>
      <c r="F9" s="14"/>
      <c r="G9" s="15"/>
    </row>
    <row r="10" spans="1:18" x14ac:dyDescent="0.25">
      <c r="A10" s="5" t="s">
        <v>27</v>
      </c>
      <c r="B10" s="4">
        <f>R1-B1</f>
        <v>61</v>
      </c>
      <c r="C10" s="3"/>
      <c r="D10" s="5" t="s">
        <v>28</v>
      </c>
      <c r="E10" s="7" t="s">
        <v>34</v>
      </c>
      <c r="F10" s="9" t="s">
        <v>35</v>
      </c>
      <c r="G10" s="8" t="s">
        <v>36</v>
      </c>
    </row>
    <row r="11" spans="1:18" x14ac:dyDescent="0.25">
      <c r="A11" s="5" t="s">
        <v>29</v>
      </c>
      <c r="B11" s="4">
        <f>(B1*B2+C1*C2+D1*D2+E1*E2+F1*F2+G1*G2+H1*H2+I1*I2+J1*J2+K1*K2+L1*L2+M1*M2+N1*N2+O1*O2+P1*P2+Q1*Q2+R1*R2)/30</f>
        <v>94.9</v>
      </c>
      <c r="C11" s="3"/>
      <c r="D11" s="3"/>
      <c r="E11" s="3"/>
      <c r="F11" s="3"/>
      <c r="G11" s="3"/>
    </row>
    <row r="12" spans="1:18" x14ac:dyDescent="0.25">
      <c r="A12" s="5" t="s">
        <v>30</v>
      </c>
      <c r="B12" s="6">
        <f>(ABS(B1-B11)+ABS(C1-B11)+ABS(D1-B11)+ABS(E1-B11)+ABS(F1-B11)+ABS(G1-B11)+ABS(H1-B11)+ABS(I1-B11)+ABS(J1-B11)+ABS(K1-B11)+ABS(L1-B11)+ABS(M1-B11)+ABS(N1-B11)+ABS(O1-B11)+ABS(P1-B11)+ABS(Q1-B11)+ABS(R1-B11))/30</f>
        <v>5.3433333333333328</v>
      </c>
      <c r="C12" s="3"/>
      <c r="D12" s="16"/>
      <c r="E12" s="17"/>
      <c r="F12" s="17"/>
      <c r="G12" s="18"/>
    </row>
    <row r="13" spans="1:18" x14ac:dyDescent="0.25">
      <c r="A13" s="5" t="s">
        <v>31</v>
      </c>
      <c r="B13" s="4">
        <v>135.26499999999999</v>
      </c>
      <c r="C13" s="3"/>
      <c r="D13" s="19"/>
      <c r="E13" s="20"/>
      <c r="F13" s="20"/>
      <c r="G13" s="21"/>
    </row>
    <row r="14" spans="1:18" x14ac:dyDescent="0.25">
      <c r="A14" s="5" t="s">
        <v>32</v>
      </c>
      <c r="B14" s="6">
        <f>SQRT(B13)</f>
        <v>11.630348232103801</v>
      </c>
      <c r="C14" s="3"/>
      <c r="D14" s="22"/>
      <c r="E14" s="23"/>
      <c r="F14" s="23"/>
      <c r="G14" s="24"/>
    </row>
    <row r="15" spans="1:18" x14ac:dyDescent="0.25">
      <c r="A15" s="5" t="s">
        <v>33</v>
      </c>
      <c r="B15" s="6">
        <f>(B14/B11)*100</f>
        <v>12.255372215072498</v>
      </c>
      <c r="C15" s="3"/>
      <c r="D15" s="3"/>
      <c r="E15" s="3"/>
      <c r="F15" s="3"/>
      <c r="G15" s="3"/>
    </row>
  </sheetData>
  <mergeCells count="2">
    <mergeCell ref="E9:G9"/>
    <mergeCell ref="D12:G1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2022-10-13T06:04:58Z</dcterms:modified>
</cp:coreProperties>
</file>