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ngi\Desktop\АД\лаба3\"/>
    </mc:Choice>
  </mc:AlternateContent>
  <bookViews>
    <workbookView xWindow="0" yWindow="0" windowWidth="17256" windowHeight="5880" activeTab="1"/>
  </bookViews>
  <sheets>
    <sheet name="Лист1" sheetId="1" r:id="rId1"/>
    <sheet name="график 2023" sheetId="4" r:id="rId2"/>
    <sheet name="график 2024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L14" i="1"/>
  <c r="L13" i="1"/>
  <c r="L12" i="1"/>
  <c r="L11" i="1"/>
  <c r="L10" i="1"/>
  <c r="L9" i="1"/>
  <c r="L8" i="1"/>
  <c r="L7" i="1"/>
  <c r="L6" i="1"/>
  <c r="L5" i="1"/>
  <c r="L4" i="1"/>
  <c r="L3" i="1"/>
  <c r="O14" i="1"/>
  <c r="O13" i="1"/>
  <c r="O12" i="1"/>
  <c r="O11" i="1"/>
  <c r="O10" i="1"/>
  <c r="O9" i="1"/>
  <c r="O8" i="1"/>
  <c r="O7" i="1"/>
  <c r="O6" i="1"/>
  <c r="O5" i="1"/>
  <c r="O4" i="1"/>
  <c r="O3" i="1"/>
  <c r="N14" i="1"/>
  <c r="N13" i="1"/>
  <c r="N12" i="1"/>
  <c r="N11" i="1"/>
  <c r="N10" i="1"/>
  <c r="N9" i="1"/>
  <c r="N8" i="1"/>
  <c r="N7" i="1"/>
  <c r="N6" i="1"/>
  <c r="N5" i="1"/>
  <c r="N4" i="1"/>
  <c r="K6" i="1"/>
  <c r="K5" i="1"/>
  <c r="K4" i="1"/>
  <c r="K3" i="1"/>
  <c r="K14" i="1"/>
  <c r="K13" i="1"/>
  <c r="K12" i="1"/>
  <c r="K11" i="1"/>
  <c r="K10" i="1"/>
  <c r="K9" i="1"/>
  <c r="K8" i="1"/>
  <c r="K7" i="1"/>
  <c r="Q2" i="1"/>
  <c r="S2" i="1"/>
  <c r="I13" i="1" l="1"/>
  <c r="I12" i="1"/>
  <c r="I11" i="1"/>
  <c r="I10" i="1"/>
  <c r="I9" i="1"/>
  <c r="I8" i="1"/>
  <c r="I7" i="1"/>
  <c r="I6" i="1"/>
  <c r="I5" i="1"/>
  <c r="I4" i="1"/>
  <c r="I3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<sst xmlns="http://schemas.openxmlformats.org/spreadsheetml/2006/main" count="27" uniqueCount="22">
  <si>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</si>
  <si>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</si>
  <si>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</si>
  <si>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</si>
  <si>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</si>
  <si>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</si>
  <si>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</si>
  <si>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</si>
  <si>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</si>
  <si>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</si>
  <si>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</si>
  <si>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</si>
  <si>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Месяц/год</t>
  </si>
  <si>
    <t>оптимистичный прогноз</t>
  </si>
  <si>
    <t>пессимистичный прогноз</t>
  </si>
  <si>
    <t>отклонение 2023</t>
  </si>
  <si>
    <t>отклонение 2024</t>
  </si>
  <si>
    <t>прогноз</t>
  </si>
  <si>
    <t>оптимистичный</t>
  </si>
  <si>
    <t>пессимистичный</t>
  </si>
  <si>
    <t>месяц,год</t>
  </si>
  <si>
    <t>доход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</si>
</sst>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₽&quot;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NumberFormat="1" applyFont="1"/>
    <xf numFmtId="0" fontId="1" fillId="2" borderId="0" xfId="0" applyFont="1" applyFill="1"/>
    <xf numFmtId="0" fontId="0" fillId="0" borderId="0" xfId="0"/>
    <xf numFmtId="0" fontId="1" fillId="0" borderId="1" xfId="0" applyFont="1" applyBorder="1"/>
    <xf numFmtId="164" fontId="0" fillId="0" borderId="1" xfId="0" applyNumberFormat="1" applyBorder="1"/>
    <xf numFmtId="17" fontId="0" fillId="0" borderId="1" xfId="0" applyNumberFormat="1" applyBorder="1"/>
    <xf numFmtId="2" fontId="0" fillId="0" borderId="1" xfId="0" applyNumberFormat="1" applyBorder="1"/>
    <xf numFmtId="17" fontId="0" fillId="0" borderId="4" xfId="0" applyNumberFormat="1" applyBorder="1"/>
    <xf numFmtId="164" fontId="0" fillId="0" borderId="3" xfId="0" applyNumberFormat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164" fontId="0" fillId="0" borderId="0" xfId="0" applyNumberFormat="1" applyBorder="1"/>
    <xf numFmtId="164" fontId="0" fillId="4" borderId="0" xfId="0" applyNumberFormat="1" applyFill="1" applyBorder="1"/>
    <xf numFmtId="0" fontId="0" fillId="0" borderId="5" xfId="0" applyBorder="1"/>
    <xf numFmtId="164" fontId="0" fillId="0" borderId="5" xfId="0" applyNumberFormat="1" applyBorder="1"/>
    <xf numFmtId="0" fontId="0" fillId="3" borderId="0" xfId="0" applyFill="1"/>
    <xf numFmtId="0" fontId="0" fillId="3" borderId="1" xfId="0" applyFill="1" applyBorder="1"/>
    <xf numFmtId="164" fontId="0" fillId="0" borderId="7" xfId="0" applyNumberFormat="1" applyBorder="1"/>
    <xf numFmtId="164" fontId="0" fillId="0" borderId="2" xfId="0" applyNumberFormat="1" applyBorder="1"/>
    <xf numFmtId="0" fontId="0" fillId="3" borderId="6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 2023'!$B$1</c:f>
              <c:strCache>
                <c:ptCount val="1"/>
                <c:pt idx="0">
                  <c:v>доход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'график 2023'!$A$2:$A$37</c:f>
              <c:numCache>
                <c:formatCode>mmm\-yy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'график 2023'!$B$2:$B$37</c:f>
              <c:numCache>
                <c:formatCode>#\ ##0\ "₽"</c:formatCode>
                <c:ptCount val="36"/>
                <c:pt idx="0">
                  <c:v>81669.57435000001</c:v>
                </c:pt>
                <c:pt idx="1">
                  <c:v>76643.754390000016</c:v>
                </c:pt>
                <c:pt idx="2">
                  <c:v>79156.664370000013</c:v>
                </c:pt>
                <c:pt idx="3">
                  <c:v>86695.394310000018</c:v>
                </c:pt>
                <c:pt idx="4">
                  <c:v>88680.593194200032</c:v>
                </c:pt>
                <c:pt idx="5">
                  <c:v>122334.74010135002</c:v>
                </c:pt>
                <c:pt idx="6">
                  <c:v>131619.94247745004</c:v>
                </c:pt>
                <c:pt idx="7">
                  <c:v>127932.24708180003</c:v>
                </c:pt>
                <c:pt idx="8">
                  <c:v>105108.74218845002</c:v>
                </c:pt>
                <c:pt idx="9">
                  <c:v>97890.408270900021</c:v>
                </c:pt>
                <c:pt idx="10">
                  <c:v>88410.455371350021</c:v>
                </c:pt>
                <c:pt idx="11">
                  <c:v>80664.410357999994</c:v>
                </c:pt>
                <c:pt idx="12">
                  <c:v>89836.531785000014</c:v>
                </c:pt>
                <c:pt idx="13">
                  <c:v>84308.129829000027</c:v>
                </c:pt>
                <c:pt idx="14">
                  <c:v>87072.33080700002</c:v>
                </c:pt>
                <c:pt idx="15">
                  <c:v>95364.93374100003</c:v>
                </c:pt>
                <c:pt idx="16">
                  <c:v>97548.652513620036</c:v>
                </c:pt>
                <c:pt idx="17">
                  <c:v>134568.21411148502</c:v>
                </c:pt>
                <c:pt idx="18">
                  <c:v>144781.93672519506</c:v>
                </c:pt>
                <c:pt idx="19">
                  <c:v>140725.47178998005</c:v>
                </c:pt>
                <c:pt idx="20">
                  <c:v>115619.61640729503</c:v>
                </c:pt>
                <c:pt idx="21">
                  <c:v>107679.44909799003</c:v>
                </c:pt>
                <c:pt idx="22">
                  <c:v>97251.500908485032</c:v>
                </c:pt>
                <c:pt idx="23">
                  <c:v>88730.851393799996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A-4CC7-BF9D-0C20B6B3C13C}"/>
            </c:ext>
          </c:extLst>
        </c:ser>
        <c:ser>
          <c:idx val="1"/>
          <c:order val="1"/>
          <c:tx>
            <c:strRef>
              <c:f>'график 2023'!$C$1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'график 2023'!$A$2:$A$37</c:f>
              <c:numCache>
                <c:formatCode>mmm\-yy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'график 2023'!$C$2:$C$37</c:f>
              <c:numCache>
                <c:formatCode>General</c:formatCode>
                <c:ptCount val="36"/>
                <c:pt idx="23" formatCode="#\ ##0\ &quot;₽&quot;">
                  <c:v>88730.851393799996</c:v>
                </c:pt>
                <c:pt idx="24" formatCode="#\ ##0\ &quot;₽&quot;">
                  <c:v>97826</c:v>
                </c:pt>
                <c:pt idx="25" formatCode="#\ ##0\ &quot;₽&quot;">
                  <c:v>91806</c:v>
                </c:pt>
                <c:pt idx="26" formatCode="#\ ##0\ &quot;₽&quot;">
                  <c:v>94816</c:v>
                </c:pt>
                <c:pt idx="27" formatCode="#\ ##0\ &quot;₽&quot;">
                  <c:v>103846</c:v>
                </c:pt>
                <c:pt idx="28" formatCode="#\ ##0\ &quot;₽&quot;">
                  <c:v>106224</c:v>
                </c:pt>
                <c:pt idx="29" formatCode="#\ ##0\ &quot;₽&quot;">
                  <c:v>146536</c:v>
                </c:pt>
                <c:pt idx="30" formatCode="#\ ##0\ &quot;₽&quot;">
                  <c:v>157658</c:v>
                </c:pt>
                <c:pt idx="31" formatCode="#\ ##0\ &quot;₽&quot;">
                  <c:v>153241</c:v>
                </c:pt>
                <c:pt idx="32" formatCode="#\ ##0\ &quot;₽&quot;">
                  <c:v>125902</c:v>
                </c:pt>
                <c:pt idx="33" formatCode="#\ ##0\ &quot;₽&quot;">
                  <c:v>117256</c:v>
                </c:pt>
                <c:pt idx="34" formatCode="#\ ##0\ &quot;₽&quot;">
                  <c:v>105900</c:v>
                </c:pt>
                <c:pt idx="35" formatCode="#\ ##0\ &quot;₽&quot;">
                  <c:v>96622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A-4CC7-BF9D-0C20B6B3C13C}"/>
            </c:ext>
          </c:extLst>
        </c:ser>
        <c:ser>
          <c:idx val="2"/>
          <c:order val="2"/>
          <c:tx>
            <c:strRef>
              <c:f>'график 2023'!$D$1</c:f>
              <c:strCache>
                <c:ptCount val="1"/>
                <c:pt idx="0">
                  <c:v>оптимистичный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'график 2023'!$A$2:$A$37</c:f>
              <c:numCache>
                <c:formatCode>mmm\-yy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'график 2023'!$D$2:$D$37</c:f>
              <c:numCache>
                <c:formatCode>General</c:formatCode>
                <c:ptCount val="36"/>
                <c:pt idx="23" formatCode="#\ ##0\ &quot;₽&quot;">
                  <c:v>88731</c:v>
                </c:pt>
                <c:pt idx="24" formatCode="#\ ##0\ &quot;₽&quot;">
                  <c:v>111298</c:v>
                </c:pt>
                <c:pt idx="25" formatCode="#\ ##0\ &quot;₽&quot;">
                  <c:v>105278</c:v>
                </c:pt>
                <c:pt idx="26" formatCode="#\ ##0\ &quot;₽&quot;">
                  <c:v>108288</c:v>
                </c:pt>
                <c:pt idx="27" formatCode="#\ ##0\ &quot;₽&quot;">
                  <c:v>117318</c:v>
                </c:pt>
                <c:pt idx="28" formatCode="#\ ##0\ &quot;₽&quot;">
                  <c:v>119696</c:v>
                </c:pt>
                <c:pt idx="29" formatCode="#\ ##0\ &quot;₽&quot;">
                  <c:v>160008</c:v>
                </c:pt>
                <c:pt idx="30" formatCode="#\ ##0\ &quot;₽&quot;">
                  <c:v>171130</c:v>
                </c:pt>
                <c:pt idx="31" formatCode="#\ ##0\ &quot;₽&quot;">
                  <c:v>166713</c:v>
                </c:pt>
                <c:pt idx="32" formatCode="#\ ##0\ &quot;₽&quot;">
                  <c:v>139374</c:v>
                </c:pt>
                <c:pt idx="33" formatCode="#\ ##0\ &quot;₽&quot;">
                  <c:v>130728</c:v>
                </c:pt>
                <c:pt idx="34" formatCode="#\ ##0\ &quot;₽&quot;">
                  <c:v>119373</c:v>
                </c:pt>
                <c:pt idx="35" formatCode="#\ ##0\ &quot;₽&quot;">
                  <c:v>110094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A-4CC7-BF9D-0C20B6B3C13C}"/>
            </c:ext>
          </c:extLst>
        </c:ser>
        <c:ser>
          <c:idx val="3"/>
          <c:order val="3"/>
          <c:tx>
            <c:strRef>
              <c:f>'график 2023'!$E$1</c:f>
              <c:strCache>
                <c:ptCount val="1"/>
                <c:pt idx="0">
                  <c:v>пессимистичный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'график 2023'!$A$2:$A$37</c:f>
              <c:numCache>
                <c:formatCode>mmm\-yy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'график 2023'!$E$2:$E$37</c:f>
              <c:numCache>
                <c:formatCode>General</c:formatCode>
                <c:ptCount val="36"/>
                <c:pt idx="23" formatCode="#\ ##0\ &quot;₽&quot;">
                  <c:v>88731</c:v>
                </c:pt>
                <c:pt idx="24" formatCode="#\ ##0\ &quot;₽&quot;">
                  <c:v>84354</c:v>
                </c:pt>
                <c:pt idx="25" formatCode="#\ ##0\ &quot;₽&quot;">
                  <c:v>78334</c:v>
                </c:pt>
                <c:pt idx="26" formatCode="#\ ##0\ &quot;₽&quot;">
                  <c:v>81344</c:v>
                </c:pt>
                <c:pt idx="27" formatCode="#\ ##0\ &quot;₽&quot;">
                  <c:v>90374</c:v>
                </c:pt>
                <c:pt idx="28" formatCode="#\ ##0\ &quot;₽&quot;">
                  <c:v>92752</c:v>
                </c:pt>
                <c:pt idx="29" formatCode="#\ ##0\ &quot;₽&quot;">
                  <c:v>133063</c:v>
                </c:pt>
                <c:pt idx="30" formatCode="#\ ##0\ &quot;₽&quot;">
                  <c:v>144185</c:v>
                </c:pt>
                <c:pt idx="31" formatCode="#\ ##0\ &quot;₽&quot;">
                  <c:v>139768</c:v>
                </c:pt>
                <c:pt idx="32" formatCode="#\ ##0\ &quot;₽&quot;">
                  <c:v>112430</c:v>
                </c:pt>
                <c:pt idx="33" formatCode="#\ ##0\ &quot;₽&quot;">
                  <c:v>103783</c:v>
                </c:pt>
                <c:pt idx="34" formatCode="#\ ##0\ &quot;₽&quot;">
                  <c:v>92428</c:v>
                </c:pt>
                <c:pt idx="35" formatCode="#\ ##0\ &quot;₽&quot;">
                  <c:v>83150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A-4CC7-BF9D-0C20B6B3C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21856"/>
        <c:axId val="105447648"/>
      </c:lineChart>
      <c:dateAx>
        <c:axId val="105421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47648"/>
        <c:crosses val="autoZero"/>
        <c:auto val="1"/>
        <c:lblOffset val="100"/>
        <c:baseTimeUnit val="months"/>
      </c:dateAx>
      <c:valAx>
        <c:axId val="1054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2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 2024'!$B$1</c:f>
              <c:strCache>
                <c:ptCount val="1"/>
                <c:pt idx="0">
                  <c:v>доход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'график 2024'!$A$2:$A$37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'график 2024'!$B$2:$B$37</c:f>
              <c:numCache>
                <c:formatCode>#\ ##0\ "₽"</c:formatCode>
                <c:ptCount val="36"/>
                <c:pt idx="0">
                  <c:v>89836.531785000014</c:v>
                </c:pt>
                <c:pt idx="1">
                  <c:v>84308.129829000027</c:v>
                </c:pt>
                <c:pt idx="2">
                  <c:v>87072.33080700002</c:v>
                </c:pt>
                <c:pt idx="3">
                  <c:v>95364.93374100003</c:v>
                </c:pt>
                <c:pt idx="4">
                  <c:v>97548.652513620036</c:v>
                </c:pt>
                <c:pt idx="5">
                  <c:v>134568.21411148502</c:v>
                </c:pt>
                <c:pt idx="6">
                  <c:v>144781.93672519506</c:v>
                </c:pt>
                <c:pt idx="7">
                  <c:v>140725.47178998005</c:v>
                </c:pt>
                <c:pt idx="8">
                  <c:v>115619.61640729503</c:v>
                </c:pt>
                <c:pt idx="9">
                  <c:v>107679.44909799003</c:v>
                </c:pt>
                <c:pt idx="10">
                  <c:v>97251.500908485032</c:v>
                </c:pt>
                <c:pt idx="11">
                  <c:v>88730.851393799996</c:v>
                </c:pt>
                <c:pt idx="12">
                  <c:v>97832</c:v>
                </c:pt>
                <c:pt idx="13">
                  <c:v>91812</c:v>
                </c:pt>
                <c:pt idx="14">
                  <c:v>94822</c:v>
                </c:pt>
                <c:pt idx="15">
                  <c:v>103852</c:v>
                </c:pt>
                <c:pt idx="16">
                  <c:v>106230</c:v>
                </c:pt>
                <c:pt idx="17">
                  <c:v>146545</c:v>
                </c:pt>
                <c:pt idx="18">
                  <c:v>157668</c:v>
                </c:pt>
                <c:pt idx="19">
                  <c:v>153250</c:v>
                </c:pt>
                <c:pt idx="20">
                  <c:v>125910</c:v>
                </c:pt>
                <c:pt idx="21">
                  <c:v>117263</c:v>
                </c:pt>
                <c:pt idx="22">
                  <c:v>105907</c:v>
                </c:pt>
                <c:pt idx="23">
                  <c:v>96628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9-4E52-AA89-B68B41CA6676}"/>
            </c:ext>
          </c:extLst>
        </c:ser>
        <c:ser>
          <c:idx val="1"/>
          <c:order val="1"/>
          <c:tx>
            <c:strRef>
              <c:f>'график 2024'!$C$1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'график 2024'!$A$2:$A$37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'график 2024'!$C$2:$C$37</c:f>
              <c:numCache>
                <c:formatCode>General</c:formatCode>
                <c:ptCount val="36"/>
                <c:pt idx="23" formatCode="#\ ##0\ &quot;₽&quot;">
                  <c:v>96628</c:v>
                </c:pt>
                <c:pt idx="24" formatCode="#\ ##0\ &quot;₽&quot;">
                  <c:v>106804</c:v>
                </c:pt>
                <c:pt idx="25" formatCode="#\ ##0\ &quot;₽&quot;">
                  <c:v>100231</c:v>
                </c:pt>
                <c:pt idx="26" formatCode="#\ ##0\ &quot;₽&quot;">
                  <c:v>103518</c:v>
                </c:pt>
                <c:pt idx="27" formatCode="#\ ##0\ &quot;₽&quot;">
                  <c:v>113377</c:v>
                </c:pt>
                <c:pt idx="28" formatCode="#\ ##0\ &quot;₽&quot;">
                  <c:v>115973</c:v>
                </c:pt>
                <c:pt idx="29" formatCode="#\ ##0\ &quot;₽&quot;">
                  <c:v>159984</c:v>
                </c:pt>
                <c:pt idx="30" formatCode="#\ ##0\ &quot;₽&quot;">
                  <c:v>172127</c:v>
                </c:pt>
                <c:pt idx="31" formatCode="#\ ##0\ &quot;₽&quot;">
                  <c:v>167304</c:v>
                </c:pt>
                <c:pt idx="32" formatCode="#\ ##0\ &quot;₽&quot;">
                  <c:v>137457</c:v>
                </c:pt>
                <c:pt idx="33" formatCode="#\ ##0\ &quot;₽&quot;">
                  <c:v>127017</c:v>
                </c:pt>
                <c:pt idx="34" formatCode="#\ ##0\ &quot;₽&quot;">
                  <c:v>115619</c:v>
                </c:pt>
                <c:pt idx="35" formatCode="#\ ##0\ &quot;₽&quot;">
                  <c:v>105489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9-4E52-AA89-B68B41CA6676}"/>
            </c:ext>
          </c:extLst>
        </c:ser>
        <c:ser>
          <c:idx val="2"/>
          <c:order val="2"/>
          <c:tx>
            <c:strRef>
              <c:f>'график 2024'!$D$1</c:f>
              <c:strCache>
                <c:ptCount val="1"/>
                <c:pt idx="0">
                  <c:v>оптимистичный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'график 2024'!$A$2:$A$37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'график 2024'!$D$2:$D$37</c:f>
              <c:numCache>
                <c:formatCode>General</c:formatCode>
                <c:ptCount val="36"/>
                <c:pt idx="23" formatCode="#\ ##0\ &quot;₽&quot;">
                  <c:v>96628</c:v>
                </c:pt>
                <c:pt idx="24" formatCode="#\ ##0\ &quot;₽&quot;">
                  <c:v>121513</c:v>
                </c:pt>
                <c:pt idx="25" formatCode="#\ ##0\ &quot;₽&quot;">
                  <c:v>114940</c:v>
                </c:pt>
                <c:pt idx="26" formatCode="#\ ##0\ &quot;₽&quot;">
                  <c:v>118227</c:v>
                </c:pt>
                <c:pt idx="27" formatCode="#\ ##0\ &quot;₽&quot;">
                  <c:v>128085</c:v>
                </c:pt>
                <c:pt idx="28" formatCode="#\ ##0\ &quot;₽&quot;">
                  <c:v>130682</c:v>
                </c:pt>
                <c:pt idx="29" formatCode="#\ ##0\ &quot;₽&quot;">
                  <c:v>174693</c:v>
                </c:pt>
                <c:pt idx="30" formatCode="#\ ##0\ &quot;₽&quot;">
                  <c:v>186836</c:v>
                </c:pt>
                <c:pt idx="31" formatCode="#\ ##0\ &quot;₽&quot;">
                  <c:v>182013</c:v>
                </c:pt>
                <c:pt idx="32" formatCode="#\ ##0\ &quot;₽&quot;">
                  <c:v>152166</c:v>
                </c:pt>
                <c:pt idx="33" formatCode="#\ ##0\ &quot;₽&quot;">
                  <c:v>142726</c:v>
                </c:pt>
                <c:pt idx="34" formatCode="#\ ##0\ &quot;₽&quot;">
                  <c:v>130328</c:v>
                </c:pt>
                <c:pt idx="35" formatCode="#\ ##0\ &quot;₽&quot;">
                  <c:v>120198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89-4E52-AA89-B68B41CA6676}"/>
            </c:ext>
          </c:extLst>
        </c:ser>
        <c:ser>
          <c:idx val="3"/>
          <c:order val="3"/>
          <c:tx>
            <c:strRef>
              <c:f>'график 2024'!$E$1</c:f>
              <c:strCache>
                <c:ptCount val="1"/>
                <c:pt idx="0">
                  <c:v>пессимистичный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'график 2024'!$A$2:$A$37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'график 2024'!$E$2:$E$37</c:f>
              <c:numCache>
                <c:formatCode>General</c:formatCode>
                <c:ptCount val="36"/>
                <c:pt idx="23" formatCode="#\ ##0\ &quot;₽&quot;">
                  <c:v>96628</c:v>
                </c:pt>
                <c:pt idx="24" formatCode="#\ ##0\ &quot;₽&quot;">
                  <c:v>92095</c:v>
                </c:pt>
                <c:pt idx="25" formatCode="#\ ##0\ &quot;₽&quot;">
                  <c:v>85523</c:v>
                </c:pt>
                <c:pt idx="26" formatCode="#\ ##0\ &quot;₽&quot;">
                  <c:v>88809</c:v>
                </c:pt>
                <c:pt idx="27" formatCode="#\ ##0\ &quot;₽&quot;">
                  <c:v>98668</c:v>
                </c:pt>
                <c:pt idx="28" formatCode="#\ ##0\ &quot;₽&quot;">
                  <c:v>101264</c:v>
                </c:pt>
                <c:pt idx="29" formatCode="#\ ##0\ &quot;₽&quot;">
                  <c:v>145275</c:v>
                </c:pt>
                <c:pt idx="30" formatCode="#\ ##0\ &quot;₽&quot;">
                  <c:v>157418</c:v>
                </c:pt>
                <c:pt idx="31" formatCode="#\ ##0\ &quot;₽&quot;">
                  <c:v>152596</c:v>
                </c:pt>
                <c:pt idx="32" formatCode="#\ ##0\ &quot;₽&quot;">
                  <c:v>122748</c:v>
                </c:pt>
                <c:pt idx="33" formatCode="#\ ##0\ &quot;₽&quot;">
                  <c:v>113308</c:v>
                </c:pt>
                <c:pt idx="34" formatCode="#\ ##0\ &quot;₽&quot;">
                  <c:v>100911</c:v>
                </c:pt>
                <c:pt idx="35" formatCode="#\ ##0\ &quot;₽&quot;">
                  <c:v>90781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89-4E52-AA89-B68B41CA6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26432"/>
        <c:axId val="105427264"/>
      </c:lineChart>
      <c:dateAx>
        <c:axId val="1054264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27264"/>
        <c:crosses val="autoZero"/>
        <c:auto val="1"/>
        <c:lblOffset val="100"/>
        <c:baseTimeUnit val="months"/>
      </c:dateAx>
      <c:valAx>
        <c:axId val="1054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167640</xdr:rowOff>
    </xdr:from>
    <xdr:to>
      <xdr:col>21</xdr:col>
      <xdr:colOff>22860</xdr:colOff>
      <xdr:row>23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175260</xdr:rowOff>
    </xdr:from>
    <xdr:to>
      <xdr:col>21</xdr:col>
      <xdr:colOff>15240</xdr:colOff>
      <xdr:row>23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G21" sqref="G21"/>
    </sheetView>
  </sheetViews>
  <sheetFormatPr defaultRowHeight="14.4" x14ac:dyDescent="0.3"/>
  <cols>
    <col min="1" max="1" width="10.33203125" customWidth="1"/>
    <col min="12" max="12" width="16.109375" customWidth="1"/>
    <col min="15" max="15" width="17" customWidth="1"/>
    <col min="17" max="17" width="15.44140625" customWidth="1"/>
    <col min="19" max="19" width="15.6640625" customWidth="1"/>
  </cols>
  <sheetData>
    <row r="1" spans="1:19" x14ac:dyDescent="0.3">
      <c r="A1" s="14" t="s">
        <v>12</v>
      </c>
      <c r="B1" s="14">
        <v>2017</v>
      </c>
      <c r="C1" s="14">
        <v>2018</v>
      </c>
      <c r="D1" s="14">
        <v>2019</v>
      </c>
      <c r="E1" s="14">
        <v>2020</v>
      </c>
      <c r="F1" s="14">
        <v>2021</v>
      </c>
      <c r="G1" s="14">
        <v>2022</v>
      </c>
      <c r="H1" s="14">
        <v>2023</v>
      </c>
      <c r="I1" s="14">
        <v>2024</v>
      </c>
      <c r="K1" s="12" t="s">
        <v>13</v>
      </c>
      <c r="L1" s="13"/>
      <c r="N1" s="12" t="s">
        <v>14</v>
      </c>
      <c r="O1" s="13"/>
      <c r="Q1" s="21" t="s">
        <v>15</v>
      </c>
      <c r="S1" s="21" t="s">
        <v>16</v>
      </c>
    </row>
    <row r="2" spans="1:19" x14ac:dyDescent="0.3">
      <c r="A2" s="15" t="s">
        <v>0</v>
      </c>
      <c r="B2" s="16">
        <v>65000</v>
      </c>
      <c r="C2" s="16">
        <v>69550</v>
      </c>
      <c r="D2" s="16">
        <v>71358.3</v>
      </c>
      <c r="E2" s="16">
        <v>77780.547000000006</v>
      </c>
      <c r="F2" s="16">
        <v>81669.57435000001</v>
      </c>
      <c r="G2" s="16">
        <v>89836.531785000014</v>
      </c>
      <c r="H2" s="16">
        <v>97826</v>
      </c>
      <c r="I2" s="16">
        <v>106804</v>
      </c>
      <c r="K2" s="6">
        <v>2023</v>
      </c>
      <c r="L2" s="6">
        <v>2024</v>
      </c>
      <c r="N2" s="6">
        <v>2023</v>
      </c>
      <c r="O2" s="6">
        <v>2024</v>
      </c>
      <c r="Q2" s="9">
        <f>CONFIDENCE(0.05,STDEV(H2:H13),12)</f>
        <v>13472.390009464905</v>
      </c>
      <c r="S2" s="9">
        <f>CONFIDENCE(0.05,STDEV(I2:I13),12)</f>
        <v>14708.821198565669</v>
      </c>
    </row>
    <row r="3" spans="1:19" x14ac:dyDescent="0.3">
      <c r="A3" s="15" t="s">
        <v>1</v>
      </c>
      <c r="B3" s="16">
        <v>61000</v>
      </c>
      <c r="C3" s="16">
        <v>65270.000000000007</v>
      </c>
      <c r="D3" s="16">
        <v>66967.02</v>
      </c>
      <c r="E3" s="17">
        <v>72994</v>
      </c>
      <c r="F3" s="16">
        <v>76643.754390000016</v>
      </c>
      <c r="G3" s="16">
        <v>84308.129829000027</v>
      </c>
      <c r="H3" s="16">
        <f t="shared" ref="H3:H13" si="0">(G3/G2)*H2</f>
        <v>91805.938461538477</v>
      </c>
      <c r="I3" s="16">
        <f t="shared" ref="I3:I13" si="1">(H3/H2)*I2</f>
        <v>100231.44615384616</v>
      </c>
      <c r="K3" s="7">
        <f>H2+Q2</f>
        <v>111298.3900094649</v>
      </c>
      <c r="L3" s="7">
        <f>I2+S2</f>
        <v>121512.82119856567</v>
      </c>
      <c r="N3" s="7">
        <f>H2-Q2</f>
        <v>84353.6099905351</v>
      </c>
      <c r="O3" s="7">
        <f>I2-S2</f>
        <v>92095.178801434333</v>
      </c>
    </row>
    <row r="4" spans="1:19" x14ac:dyDescent="0.3">
      <c r="A4" s="15" t="s">
        <v>2</v>
      </c>
      <c r="B4" s="16">
        <v>63000</v>
      </c>
      <c r="C4" s="16">
        <v>67410</v>
      </c>
      <c r="D4" s="16">
        <v>69162.66</v>
      </c>
      <c r="E4" s="16">
        <v>75387.299400000004</v>
      </c>
      <c r="F4" s="16">
        <v>79156.664370000013</v>
      </c>
      <c r="G4" s="16">
        <v>87072.33080700002</v>
      </c>
      <c r="H4" s="16">
        <f t="shared" si="0"/>
        <v>94815.969230769231</v>
      </c>
      <c r="I4" s="16">
        <f t="shared" si="1"/>
        <v>103517.72307692307</v>
      </c>
      <c r="K4" s="7">
        <f>H3+Q2</f>
        <v>105278.32847100338</v>
      </c>
      <c r="L4" s="7">
        <f>I3+S2</f>
        <v>114940.26735241183</v>
      </c>
      <c r="N4" s="7">
        <f>H3-Q2</f>
        <v>78333.548452073577</v>
      </c>
      <c r="O4" s="7">
        <f>I3-S2</f>
        <v>85522.624955280495</v>
      </c>
    </row>
    <row r="5" spans="1:19" x14ac:dyDescent="0.3">
      <c r="A5" s="15" t="s">
        <v>3</v>
      </c>
      <c r="B5" s="17">
        <v>69000</v>
      </c>
      <c r="C5" s="16">
        <v>73830</v>
      </c>
      <c r="D5" s="16">
        <v>75749.58</v>
      </c>
      <c r="E5" s="16">
        <v>82567.042200000011</v>
      </c>
      <c r="F5" s="16">
        <v>86695.394310000018</v>
      </c>
      <c r="G5" s="16">
        <v>95364.93374100003</v>
      </c>
      <c r="H5" s="16">
        <f t="shared" si="0"/>
        <v>103846.06153846155</v>
      </c>
      <c r="I5" s="16">
        <f t="shared" si="1"/>
        <v>113376.55384615385</v>
      </c>
      <c r="K5" s="7">
        <f>H4+Q2</f>
        <v>108288.35924023413</v>
      </c>
      <c r="L5" s="7">
        <f>I4+S2</f>
        <v>118226.54427548873</v>
      </c>
      <c r="N5" s="7">
        <f>H4-Q2</f>
        <v>81343.579221304331</v>
      </c>
      <c r="O5" s="7">
        <f>I4-S2</f>
        <v>88808.901878357399</v>
      </c>
    </row>
    <row r="6" spans="1:19" x14ac:dyDescent="0.3">
      <c r="A6" s="15" t="s">
        <v>4</v>
      </c>
      <c r="B6" s="16">
        <v>70580</v>
      </c>
      <c r="C6" s="16">
        <v>75520.600000000006</v>
      </c>
      <c r="D6" s="16">
        <v>77484.135600000009</v>
      </c>
      <c r="E6" s="16">
        <v>84457.70780400002</v>
      </c>
      <c r="F6" s="16">
        <v>88680.593194200032</v>
      </c>
      <c r="G6" s="16">
        <v>97548.652513620036</v>
      </c>
      <c r="H6" s="16">
        <f t="shared" si="0"/>
        <v>106223.98584615387</v>
      </c>
      <c r="I6" s="16">
        <f t="shared" si="1"/>
        <v>115972.71261538463</v>
      </c>
      <c r="K6" s="7">
        <f>H5+Q2</f>
        <v>117318.45154792645</v>
      </c>
      <c r="L6" s="7">
        <f>I5+S2</f>
        <v>128085.37504471952</v>
      </c>
      <c r="N6" s="7">
        <f>H5-Q2</f>
        <v>90373.671528996652</v>
      </c>
      <c r="O6" s="7">
        <f>I5-S2</f>
        <v>98667.732647588186</v>
      </c>
    </row>
    <row r="7" spans="1:19" x14ac:dyDescent="0.3">
      <c r="A7" s="15" t="s">
        <v>5</v>
      </c>
      <c r="B7" s="16">
        <v>97365</v>
      </c>
      <c r="C7" s="17">
        <v>104181</v>
      </c>
      <c r="D7" s="16">
        <v>106889.24430000001</v>
      </c>
      <c r="E7" s="16">
        <v>116509.27628700002</v>
      </c>
      <c r="F7" s="16">
        <v>122334.74010135002</v>
      </c>
      <c r="G7" s="16">
        <v>134568.21411148502</v>
      </c>
      <c r="H7" s="16">
        <f t="shared" si="0"/>
        <v>146535.82292307692</v>
      </c>
      <c r="I7" s="16">
        <f t="shared" si="1"/>
        <v>159984.17630769231</v>
      </c>
      <c r="K7" s="7">
        <f>H6+Q2</f>
        <v>119696.37585561877</v>
      </c>
      <c r="L7" s="7">
        <f>I6+S2</f>
        <v>130681.5338139503</v>
      </c>
      <c r="N7" s="7">
        <f>H6-Q2</f>
        <v>92751.595836688968</v>
      </c>
      <c r="O7" s="7">
        <f>I6-S2</f>
        <v>101263.89141681897</v>
      </c>
    </row>
    <row r="8" spans="1:19" x14ac:dyDescent="0.3">
      <c r="A8" s="15" t="s">
        <v>6</v>
      </c>
      <c r="B8" s="16">
        <v>104755</v>
      </c>
      <c r="C8" s="16">
        <v>112087.85</v>
      </c>
      <c r="D8" s="16">
        <v>115002.13410000001</v>
      </c>
      <c r="E8" s="16">
        <v>125352.32616900002</v>
      </c>
      <c r="F8" s="16">
        <v>131619.94247745004</v>
      </c>
      <c r="G8" s="16">
        <v>144781.93672519506</v>
      </c>
      <c r="H8" s="16">
        <f t="shared" si="0"/>
        <v>157657.88661538466</v>
      </c>
      <c r="I8" s="16">
        <f t="shared" si="1"/>
        <v>172126.96953846159</v>
      </c>
      <c r="K8" s="7">
        <f>H7+Q2</f>
        <v>160008.21293254182</v>
      </c>
      <c r="L8" s="7">
        <f>I7+S2</f>
        <v>174692.99750625799</v>
      </c>
      <c r="N8" s="7">
        <f>H7-Q2</f>
        <v>133063.43291361202</v>
      </c>
      <c r="O8" s="7">
        <f>I7-S2</f>
        <v>145275.35510912663</v>
      </c>
    </row>
    <row r="9" spans="1:19" x14ac:dyDescent="0.3">
      <c r="A9" s="15" t="s">
        <v>7</v>
      </c>
      <c r="B9" s="16">
        <v>101820</v>
      </c>
      <c r="C9" s="16">
        <v>108947.40000000001</v>
      </c>
      <c r="D9" s="16">
        <v>111780.03240000001</v>
      </c>
      <c r="E9" s="17">
        <v>121840</v>
      </c>
      <c r="F9" s="16">
        <v>127932.24708180003</v>
      </c>
      <c r="G9" s="16">
        <v>140725.47178998005</v>
      </c>
      <c r="H9" s="16">
        <f t="shared" si="0"/>
        <v>153240.66646153849</v>
      </c>
      <c r="I9" s="16">
        <f t="shared" si="1"/>
        <v>167304.35815384617</v>
      </c>
      <c r="K9" s="7">
        <f>H8+Q2</f>
        <v>171130.27662484956</v>
      </c>
      <c r="L9" s="7">
        <f>I8+S2</f>
        <v>186835.79073702727</v>
      </c>
      <c r="N9" s="7">
        <f>H8-Q2</f>
        <v>144185.49660591976</v>
      </c>
      <c r="O9" s="7">
        <f>I8-S2</f>
        <v>157418.14833989591</v>
      </c>
    </row>
    <row r="10" spans="1:19" x14ac:dyDescent="0.3">
      <c r="A10" s="15" t="s">
        <v>8</v>
      </c>
      <c r="B10" s="16">
        <v>83655</v>
      </c>
      <c r="C10" s="16">
        <v>89510.85</v>
      </c>
      <c r="D10" s="16">
        <v>91838.132100000003</v>
      </c>
      <c r="E10" s="16">
        <v>100103.56398900002</v>
      </c>
      <c r="F10" s="16">
        <v>105108.74218845002</v>
      </c>
      <c r="G10" s="16">
        <v>115619.61640729503</v>
      </c>
      <c r="H10" s="16">
        <f t="shared" si="0"/>
        <v>125902.06200000002</v>
      </c>
      <c r="I10" s="16">
        <f t="shared" si="1"/>
        <v>137456.74799999999</v>
      </c>
      <c r="K10" s="7">
        <f>H9+Q2</f>
        <v>166713.05647100339</v>
      </c>
      <c r="L10" s="7">
        <f>I9+S2</f>
        <v>182013.17935241185</v>
      </c>
      <c r="N10" s="7">
        <f>H9-Q2</f>
        <v>139768.27645207359</v>
      </c>
      <c r="O10" s="7">
        <f>I9-S2</f>
        <v>152595.53695528049</v>
      </c>
    </row>
    <row r="11" spans="1:19" x14ac:dyDescent="0.3">
      <c r="A11" s="15" t="s">
        <v>9</v>
      </c>
      <c r="B11" s="16">
        <v>77910</v>
      </c>
      <c r="C11" s="16">
        <v>83363.700000000012</v>
      </c>
      <c r="D11" s="16">
        <v>85531.156200000012</v>
      </c>
      <c r="E11" s="16">
        <v>93228.960258000021</v>
      </c>
      <c r="F11" s="16">
        <v>97890.408270900021</v>
      </c>
      <c r="G11" s="16">
        <v>107679.44909799003</v>
      </c>
      <c r="H11" s="16">
        <f t="shared" si="0"/>
        <v>117255.74861538464</v>
      </c>
      <c r="I11" s="16">
        <f t="shared" si="1"/>
        <v>128016.91753846154</v>
      </c>
      <c r="K11" s="7">
        <f>H10+Q2</f>
        <v>139374.45200946493</v>
      </c>
      <c r="L11" s="7">
        <f>I10+S2</f>
        <v>152165.56919856567</v>
      </c>
      <c r="N11" s="7">
        <f>H10-Q2</f>
        <v>112429.67199053512</v>
      </c>
      <c r="O11" s="7">
        <f>I10-S2</f>
        <v>122747.92680143433</v>
      </c>
    </row>
    <row r="12" spans="1:19" x14ac:dyDescent="0.3">
      <c r="A12" s="15" t="s">
        <v>10</v>
      </c>
      <c r="B12" s="16">
        <v>70365</v>
      </c>
      <c r="C12" s="16">
        <v>75290.55</v>
      </c>
      <c r="D12" s="17">
        <v>77248</v>
      </c>
      <c r="E12" s="16">
        <v>84200.433687000012</v>
      </c>
      <c r="F12" s="16">
        <v>88410.455371350021</v>
      </c>
      <c r="G12" s="16">
        <v>97251.500908485032</v>
      </c>
      <c r="H12" s="16">
        <f t="shared" si="0"/>
        <v>105900.40753846157</v>
      </c>
      <c r="I12" s="16">
        <f t="shared" si="1"/>
        <v>115619.43784615386</v>
      </c>
      <c r="K12" s="7">
        <f>H11+Q2</f>
        <v>130728.13862484954</v>
      </c>
      <c r="L12" s="7">
        <f>I11+S2</f>
        <v>142725.73873702722</v>
      </c>
      <c r="N12" s="7">
        <f>H11-Q2</f>
        <v>103783.35860591974</v>
      </c>
      <c r="O12" s="7">
        <f>I11-S2</f>
        <v>113308.09633989587</v>
      </c>
    </row>
    <row r="13" spans="1:19" x14ac:dyDescent="0.3">
      <c r="A13" s="18" t="s">
        <v>11</v>
      </c>
      <c r="B13" s="19">
        <v>64200</v>
      </c>
      <c r="C13" s="19">
        <v>68694</v>
      </c>
      <c r="D13" s="19">
        <v>70480.043999999994</v>
      </c>
      <c r="E13" s="19">
        <v>76823.247959999993</v>
      </c>
      <c r="F13" s="19">
        <v>80664.410357999994</v>
      </c>
      <c r="G13" s="19">
        <v>88730.851393799996</v>
      </c>
      <c r="H13" s="19">
        <f t="shared" si="0"/>
        <v>96621.987692307695</v>
      </c>
      <c r="I13" s="19">
        <f t="shared" si="1"/>
        <v>105489.48923076921</v>
      </c>
      <c r="K13" s="7">
        <f>H12+Q2</f>
        <v>119372.79754792647</v>
      </c>
      <c r="L13" s="7">
        <f>I12+S2</f>
        <v>130328.25904471953</v>
      </c>
      <c r="N13" s="7">
        <f>H12-Q2</f>
        <v>92428.017528996672</v>
      </c>
      <c r="O13" s="7">
        <f>I12-S2</f>
        <v>100910.61664758819</v>
      </c>
    </row>
    <row r="14" spans="1:19" x14ac:dyDescent="0.3">
      <c r="A14" s="2"/>
      <c r="B14" s="3"/>
      <c r="C14" s="2"/>
      <c r="D14" s="2"/>
      <c r="E14" s="2"/>
      <c r="F14" s="2"/>
      <c r="G14" s="4"/>
      <c r="H14" s="1"/>
      <c r="K14" s="7">
        <f>H13+Q2</f>
        <v>110094.3777017726</v>
      </c>
      <c r="L14" s="7">
        <f>I13+S2</f>
        <v>120198.31042933487</v>
      </c>
      <c r="N14" s="7">
        <f>H13-Q2</f>
        <v>83149.597682842796</v>
      </c>
      <c r="O14" s="7">
        <f>I13-S2</f>
        <v>90780.668032203539</v>
      </c>
    </row>
  </sheetData>
  <mergeCells count="2">
    <mergeCell ref="K1:L1"/>
    <mergeCell ref="N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F26" sqref="F26"/>
    </sheetView>
  </sheetViews>
  <sheetFormatPr defaultRowHeight="14.4" x14ac:dyDescent="0.3"/>
  <cols>
    <col min="1" max="1" width="9.5546875" customWidth="1"/>
    <col min="4" max="4" width="14.5546875" customWidth="1"/>
    <col min="5" max="5" width="15.21875" customWidth="1"/>
  </cols>
  <sheetData>
    <row r="1" spans="1:5" x14ac:dyDescent="0.3">
      <c r="A1" s="21" t="s">
        <v>20</v>
      </c>
      <c r="B1" s="21" t="s">
        <v>21</v>
      </c>
      <c r="C1" s="21" t="s">
        <v>17</v>
      </c>
      <c r="D1" s="24" t="s">
        <v>18</v>
      </c>
      <c r="E1" s="24" t="s">
        <v>19</v>
      </c>
    </row>
    <row r="2" spans="1:5" x14ac:dyDescent="0.3">
      <c r="A2" s="10">
        <v>44197</v>
      </c>
      <c r="B2" s="7">
        <v>81669.57435000001</v>
      </c>
      <c r="C2" s="5"/>
    </row>
    <row r="3" spans="1:5" x14ac:dyDescent="0.3">
      <c r="A3" s="8">
        <v>44228</v>
      </c>
      <c r="B3" s="7">
        <v>76643.754390000016</v>
      </c>
      <c r="C3" s="5"/>
    </row>
    <row r="4" spans="1:5" x14ac:dyDescent="0.3">
      <c r="A4" s="8">
        <v>44256</v>
      </c>
      <c r="B4" s="7">
        <v>79156.664370000013</v>
      </c>
      <c r="C4" s="5"/>
    </row>
    <row r="5" spans="1:5" x14ac:dyDescent="0.3">
      <c r="A5" s="8">
        <v>44287</v>
      </c>
      <c r="B5" s="7">
        <v>86695.394310000018</v>
      </c>
      <c r="C5" s="5"/>
    </row>
    <row r="6" spans="1:5" x14ac:dyDescent="0.3">
      <c r="A6" s="8">
        <v>44317</v>
      </c>
      <c r="B6" s="7">
        <v>88680.593194200032</v>
      </c>
      <c r="C6" s="5"/>
    </row>
    <row r="7" spans="1:5" x14ac:dyDescent="0.3">
      <c r="A7" s="8">
        <v>44348</v>
      </c>
      <c r="B7" s="7">
        <v>122334.74010135002</v>
      </c>
      <c r="C7" s="5"/>
    </row>
    <row r="8" spans="1:5" x14ac:dyDescent="0.3">
      <c r="A8" s="8">
        <v>44378</v>
      </c>
      <c r="B8" s="7">
        <v>131619.94247745004</v>
      </c>
      <c r="C8" s="5"/>
    </row>
    <row r="9" spans="1:5" x14ac:dyDescent="0.3">
      <c r="A9" s="8">
        <v>44409</v>
      </c>
      <c r="B9" s="7">
        <v>127932.24708180003</v>
      </c>
      <c r="C9" s="5"/>
    </row>
    <row r="10" spans="1:5" x14ac:dyDescent="0.3">
      <c r="A10" s="8">
        <v>44440</v>
      </c>
      <c r="B10" s="7">
        <v>105108.74218845002</v>
      </c>
      <c r="C10" s="5"/>
    </row>
    <row r="11" spans="1:5" x14ac:dyDescent="0.3">
      <c r="A11" s="8">
        <v>44470</v>
      </c>
      <c r="B11" s="7">
        <v>97890.408270900021</v>
      </c>
      <c r="C11" s="5"/>
    </row>
    <row r="12" spans="1:5" x14ac:dyDescent="0.3">
      <c r="A12" s="8">
        <v>44501</v>
      </c>
      <c r="B12" s="7">
        <v>88410.455371350021</v>
      </c>
      <c r="C12" s="5"/>
    </row>
    <row r="13" spans="1:5" x14ac:dyDescent="0.3">
      <c r="A13" s="8">
        <v>44531</v>
      </c>
      <c r="B13" s="7">
        <v>80664.410357999994</v>
      </c>
      <c r="C13" s="5"/>
    </row>
    <row r="14" spans="1:5" x14ac:dyDescent="0.3">
      <c r="A14" s="8">
        <v>44562</v>
      </c>
      <c r="B14" s="7">
        <v>89836.531785000014</v>
      </c>
      <c r="C14" s="5"/>
    </row>
    <row r="15" spans="1:5" x14ac:dyDescent="0.3">
      <c r="A15" s="8">
        <v>44593</v>
      </c>
      <c r="B15" s="7">
        <v>84308.129829000027</v>
      </c>
      <c r="C15" s="5"/>
    </row>
    <row r="16" spans="1:5" x14ac:dyDescent="0.3">
      <c r="A16" s="8">
        <v>44621</v>
      </c>
      <c r="B16" s="7">
        <v>87072.33080700002</v>
      </c>
      <c r="C16" s="5"/>
    </row>
    <row r="17" spans="1:13" x14ac:dyDescent="0.3">
      <c r="A17" s="8">
        <v>44652</v>
      </c>
      <c r="B17" s="7">
        <v>95364.93374100003</v>
      </c>
      <c r="C17" s="5"/>
      <c r="M17" s="16"/>
    </row>
    <row r="18" spans="1:13" x14ac:dyDescent="0.3">
      <c r="A18" s="8">
        <v>44682</v>
      </c>
      <c r="B18" s="7">
        <v>97548.652513620036</v>
      </c>
      <c r="C18" s="5"/>
      <c r="M18" s="16"/>
    </row>
    <row r="19" spans="1:13" x14ac:dyDescent="0.3">
      <c r="A19" s="8">
        <v>44713</v>
      </c>
      <c r="B19" s="7">
        <v>134568.21411148502</v>
      </c>
      <c r="C19" s="5"/>
      <c r="M19" s="16"/>
    </row>
    <row r="20" spans="1:13" x14ac:dyDescent="0.3">
      <c r="A20" s="8">
        <v>44743</v>
      </c>
      <c r="B20" s="7">
        <v>144781.93672519506</v>
      </c>
      <c r="C20" s="5"/>
      <c r="M20" s="16"/>
    </row>
    <row r="21" spans="1:13" x14ac:dyDescent="0.3">
      <c r="A21" s="8">
        <v>44774</v>
      </c>
      <c r="B21" s="7">
        <v>140725.47178998005</v>
      </c>
      <c r="C21" s="5"/>
      <c r="M21" s="16"/>
    </row>
    <row r="22" spans="1:13" x14ac:dyDescent="0.3">
      <c r="A22" s="8">
        <v>44805</v>
      </c>
      <c r="B22" s="7">
        <v>115619.61640729503</v>
      </c>
      <c r="C22" s="5"/>
      <c r="M22" s="16"/>
    </row>
    <row r="23" spans="1:13" x14ac:dyDescent="0.3">
      <c r="A23" s="8">
        <v>44835</v>
      </c>
      <c r="B23" s="7">
        <v>107679.44909799003</v>
      </c>
      <c r="C23" s="5"/>
      <c r="M23" s="16"/>
    </row>
    <row r="24" spans="1:13" x14ac:dyDescent="0.3">
      <c r="A24" s="8">
        <v>44866</v>
      </c>
      <c r="B24" s="7">
        <v>97251.500908485032</v>
      </c>
      <c r="C24" s="5"/>
      <c r="M24" s="16"/>
    </row>
    <row r="25" spans="1:13" x14ac:dyDescent="0.3">
      <c r="A25" s="8">
        <v>44896</v>
      </c>
      <c r="B25" s="7">
        <v>88730.851393799996</v>
      </c>
      <c r="C25" s="11">
        <v>88730.851393799996</v>
      </c>
      <c r="D25" s="7">
        <v>88731</v>
      </c>
      <c r="E25" s="7">
        <v>88731</v>
      </c>
      <c r="M25" s="16"/>
    </row>
    <row r="26" spans="1:13" x14ac:dyDescent="0.3">
      <c r="A26" s="8">
        <v>44927</v>
      </c>
      <c r="B26" s="5"/>
      <c r="C26" s="7">
        <v>97826</v>
      </c>
      <c r="D26" s="7">
        <v>111298</v>
      </c>
      <c r="E26" s="7">
        <v>84354</v>
      </c>
      <c r="M26" s="16"/>
    </row>
    <row r="27" spans="1:13" x14ac:dyDescent="0.3">
      <c r="A27" s="8">
        <v>44958</v>
      </c>
      <c r="B27" s="5"/>
      <c r="C27" s="7">
        <v>91806</v>
      </c>
      <c r="D27" s="7">
        <v>105278</v>
      </c>
      <c r="E27" s="7">
        <v>78334</v>
      </c>
      <c r="M27" s="16"/>
    </row>
    <row r="28" spans="1:13" x14ac:dyDescent="0.3">
      <c r="A28" s="8">
        <v>44986</v>
      </c>
      <c r="B28" s="5"/>
      <c r="C28" s="7">
        <v>94816</v>
      </c>
      <c r="D28" s="7">
        <v>108288</v>
      </c>
      <c r="E28" s="7">
        <v>81344</v>
      </c>
      <c r="M28" s="16"/>
    </row>
    <row r="29" spans="1:13" x14ac:dyDescent="0.3">
      <c r="A29" s="8">
        <v>45017</v>
      </c>
      <c r="B29" s="5"/>
      <c r="C29" s="7">
        <v>103846</v>
      </c>
      <c r="D29" s="7">
        <v>117318</v>
      </c>
      <c r="E29" s="7">
        <v>90374</v>
      </c>
    </row>
    <row r="30" spans="1:13" x14ac:dyDescent="0.3">
      <c r="A30" s="8">
        <v>45047</v>
      </c>
      <c r="B30" s="5"/>
      <c r="C30" s="7">
        <v>106224</v>
      </c>
      <c r="D30" s="7">
        <v>119696</v>
      </c>
      <c r="E30" s="7">
        <v>92752</v>
      </c>
    </row>
    <row r="31" spans="1:13" x14ac:dyDescent="0.3">
      <c r="A31" s="8">
        <v>45078</v>
      </c>
      <c r="B31" s="5"/>
      <c r="C31" s="7">
        <v>146536</v>
      </c>
      <c r="D31" s="7">
        <v>160008</v>
      </c>
      <c r="E31" s="7">
        <v>133063</v>
      </c>
    </row>
    <row r="32" spans="1:13" x14ac:dyDescent="0.3">
      <c r="A32" s="8">
        <v>45108</v>
      </c>
      <c r="B32" s="5"/>
      <c r="C32" s="7">
        <v>157658</v>
      </c>
      <c r="D32" s="7">
        <v>171130</v>
      </c>
      <c r="E32" s="7">
        <v>144185</v>
      </c>
    </row>
    <row r="33" spans="1:5" x14ac:dyDescent="0.3">
      <c r="A33" s="8">
        <v>45139</v>
      </c>
      <c r="B33" s="5"/>
      <c r="C33" s="7">
        <v>153241</v>
      </c>
      <c r="D33" s="7">
        <v>166713</v>
      </c>
      <c r="E33" s="7">
        <v>139768</v>
      </c>
    </row>
    <row r="34" spans="1:5" x14ac:dyDescent="0.3">
      <c r="A34" s="8">
        <v>45170</v>
      </c>
      <c r="B34" s="5"/>
      <c r="C34" s="7">
        <v>125902</v>
      </c>
      <c r="D34" s="7">
        <v>139374</v>
      </c>
      <c r="E34" s="7">
        <v>112430</v>
      </c>
    </row>
    <row r="35" spans="1:5" x14ac:dyDescent="0.3">
      <c r="A35" s="8">
        <v>45200</v>
      </c>
      <c r="B35" s="5"/>
      <c r="C35" s="7">
        <v>117256</v>
      </c>
      <c r="D35" s="7">
        <v>130728</v>
      </c>
      <c r="E35" s="7">
        <v>103783</v>
      </c>
    </row>
    <row r="36" spans="1:5" x14ac:dyDescent="0.3">
      <c r="A36" s="8">
        <v>45231</v>
      </c>
      <c r="B36" s="5"/>
      <c r="C36" s="7">
        <v>105900</v>
      </c>
      <c r="D36" s="7">
        <v>119373</v>
      </c>
      <c r="E36" s="22">
        <v>92428</v>
      </c>
    </row>
    <row r="37" spans="1:5" x14ac:dyDescent="0.3">
      <c r="A37" s="8">
        <v>45261</v>
      </c>
      <c r="B37" s="5"/>
      <c r="C37" s="7">
        <v>96622</v>
      </c>
      <c r="D37" s="23">
        <v>110094</v>
      </c>
      <c r="E37" s="7">
        <v>83150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F13" sqref="F13"/>
    </sheetView>
  </sheetViews>
  <sheetFormatPr defaultRowHeight="14.4" x14ac:dyDescent="0.3"/>
  <cols>
    <col min="1" max="1" width="9.44140625" customWidth="1"/>
    <col min="4" max="4" width="14.44140625" customWidth="1"/>
    <col min="5" max="5" width="15.33203125" customWidth="1"/>
  </cols>
  <sheetData>
    <row r="1" spans="1:5" x14ac:dyDescent="0.3">
      <c r="A1" s="20" t="s">
        <v>20</v>
      </c>
      <c r="B1" s="20" t="s">
        <v>21</v>
      </c>
      <c r="C1" s="20" t="s">
        <v>17</v>
      </c>
      <c r="D1" s="20" t="s">
        <v>18</v>
      </c>
      <c r="E1" s="20" t="s">
        <v>19</v>
      </c>
    </row>
    <row r="2" spans="1:5" x14ac:dyDescent="0.3">
      <c r="A2" s="10">
        <v>44562</v>
      </c>
      <c r="B2" s="7">
        <v>89836.531785000014</v>
      </c>
      <c r="C2" s="5"/>
    </row>
    <row r="3" spans="1:5" x14ac:dyDescent="0.3">
      <c r="A3" s="8">
        <v>44593</v>
      </c>
      <c r="B3" s="7">
        <v>84308.129829000027</v>
      </c>
      <c r="C3" s="5"/>
    </row>
    <row r="4" spans="1:5" x14ac:dyDescent="0.3">
      <c r="A4" s="8">
        <v>44621</v>
      </c>
      <c r="B4" s="7">
        <v>87072.33080700002</v>
      </c>
      <c r="C4" s="5"/>
    </row>
    <row r="5" spans="1:5" x14ac:dyDescent="0.3">
      <c r="A5" s="8">
        <v>44652</v>
      </c>
      <c r="B5" s="7">
        <v>95364.93374100003</v>
      </c>
      <c r="C5" s="5"/>
    </row>
    <row r="6" spans="1:5" x14ac:dyDescent="0.3">
      <c r="A6" s="8">
        <v>44682</v>
      </c>
      <c r="B6" s="7">
        <v>97548.652513620036</v>
      </c>
      <c r="C6" s="5"/>
    </row>
    <row r="7" spans="1:5" x14ac:dyDescent="0.3">
      <c r="A7" s="8">
        <v>44713</v>
      </c>
      <c r="B7" s="7">
        <v>134568.21411148502</v>
      </c>
      <c r="C7" s="5"/>
    </row>
    <row r="8" spans="1:5" x14ac:dyDescent="0.3">
      <c r="A8" s="8">
        <v>44743</v>
      </c>
      <c r="B8" s="7">
        <v>144781.93672519506</v>
      </c>
      <c r="C8" s="5"/>
    </row>
    <row r="9" spans="1:5" x14ac:dyDescent="0.3">
      <c r="A9" s="8">
        <v>44774</v>
      </c>
      <c r="B9" s="7">
        <v>140725.47178998005</v>
      </c>
      <c r="C9" s="5"/>
    </row>
    <row r="10" spans="1:5" x14ac:dyDescent="0.3">
      <c r="A10" s="8">
        <v>44805</v>
      </c>
      <c r="B10" s="7">
        <v>115619.61640729503</v>
      </c>
      <c r="C10" s="5"/>
    </row>
    <row r="11" spans="1:5" x14ac:dyDescent="0.3">
      <c r="A11" s="8">
        <v>44835</v>
      </c>
      <c r="B11" s="7">
        <v>107679.44909799003</v>
      </c>
      <c r="C11" s="5"/>
    </row>
    <row r="12" spans="1:5" x14ac:dyDescent="0.3">
      <c r="A12" s="8">
        <v>44866</v>
      </c>
      <c r="B12" s="7">
        <v>97251.500908485032</v>
      </c>
      <c r="C12" s="5"/>
    </row>
    <row r="13" spans="1:5" x14ac:dyDescent="0.3">
      <c r="A13" s="8">
        <v>44896</v>
      </c>
      <c r="B13" s="7">
        <v>88730.851393799996</v>
      </c>
      <c r="C13" s="5"/>
    </row>
    <row r="14" spans="1:5" x14ac:dyDescent="0.3">
      <c r="A14" s="8">
        <v>44927</v>
      </c>
      <c r="B14" s="7">
        <v>97832</v>
      </c>
      <c r="C14" s="5"/>
    </row>
    <row r="15" spans="1:5" x14ac:dyDescent="0.3">
      <c r="A15" s="8">
        <v>44958</v>
      </c>
      <c r="B15" s="7">
        <v>91812</v>
      </c>
      <c r="C15" s="5"/>
    </row>
    <row r="16" spans="1:5" x14ac:dyDescent="0.3">
      <c r="A16" s="8">
        <v>44986</v>
      </c>
      <c r="B16" s="7">
        <v>94822</v>
      </c>
      <c r="C16" s="5"/>
    </row>
    <row r="17" spans="1:5" x14ac:dyDescent="0.3">
      <c r="A17" s="8">
        <v>45017</v>
      </c>
      <c r="B17" s="7">
        <v>103852</v>
      </c>
      <c r="C17" s="5"/>
    </row>
    <row r="18" spans="1:5" x14ac:dyDescent="0.3">
      <c r="A18" s="8">
        <v>45047</v>
      </c>
      <c r="B18" s="7">
        <v>106230</v>
      </c>
      <c r="C18" s="5"/>
    </row>
    <row r="19" spans="1:5" x14ac:dyDescent="0.3">
      <c r="A19" s="8">
        <v>45078</v>
      </c>
      <c r="B19" s="7">
        <v>146545</v>
      </c>
      <c r="C19" s="5"/>
    </row>
    <row r="20" spans="1:5" x14ac:dyDescent="0.3">
      <c r="A20" s="8">
        <v>45108</v>
      </c>
      <c r="B20" s="7">
        <v>157668</v>
      </c>
      <c r="C20" s="5"/>
    </row>
    <row r="21" spans="1:5" x14ac:dyDescent="0.3">
      <c r="A21" s="8">
        <v>45139</v>
      </c>
      <c r="B21" s="7">
        <v>153250</v>
      </c>
      <c r="C21" s="5"/>
    </row>
    <row r="22" spans="1:5" x14ac:dyDescent="0.3">
      <c r="A22" s="8">
        <v>45170</v>
      </c>
      <c r="B22" s="7">
        <v>125910</v>
      </c>
      <c r="C22" s="5"/>
    </row>
    <row r="23" spans="1:5" x14ac:dyDescent="0.3">
      <c r="A23" s="8">
        <v>45200</v>
      </c>
      <c r="B23" s="7">
        <v>117263</v>
      </c>
      <c r="C23" s="5"/>
    </row>
    <row r="24" spans="1:5" x14ac:dyDescent="0.3">
      <c r="A24" s="8">
        <v>45231</v>
      </c>
      <c r="B24" s="7">
        <v>105907</v>
      </c>
      <c r="C24" s="5"/>
    </row>
    <row r="25" spans="1:5" x14ac:dyDescent="0.3">
      <c r="A25" s="8">
        <v>45261</v>
      </c>
      <c r="B25" s="7">
        <v>96628</v>
      </c>
      <c r="C25" s="7">
        <v>96628</v>
      </c>
      <c r="D25" s="7">
        <v>96628</v>
      </c>
      <c r="E25" s="7">
        <v>96628</v>
      </c>
    </row>
    <row r="26" spans="1:5" x14ac:dyDescent="0.3">
      <c r="A26" s="8">
        <v>45292</v>
      </c>
      <c r="B26" s="5"/>
      <c r="C26" s="7">
        <v>106804</v>
      </c>
      <c r="D26" s="7">
        <v>121513</v>
      </c>
      <c r="E26" s="7">
        <v>92095</v>
      </c>
    </row>
    <row r="27" spans="1:5" x14ac:dyDescent="0.3">
      <c r="A27" s="8">
        <v>45323</v>
      </c>
      <c r="B27" s="5"/>
      <c r="C27" s="7">
        <v>100231</v>
      </c>
      <c r="D27" s="7">
        <v>114940</v>
      </c>
      <c r="E27" s="7">
        <v>85523</v>
      </c>
    </row>
    <row r="28" spans="1:5" x14ac:dyDescent="0.3">
      <c r="A28" s="8">
        <v>45352</v>
      </c>
      <c r="B28" s="5"/>
      <c r="C28" s="7">
        <v>103518</v>
      </c>
      <c r="D28" s="7">
        <v>118227</v>
      </c>
      <c r="E28" s="7">
        <v>88809</v>
      </c>
    </row>
    <row r="29" spans="1:5" x14ac:dyDescent="0.3">
      <c r="A29" s="8">
        <v>45383</v>
      </c>
      <c r="B29" s="5"/>
      <c r="C29" s="7">
        <v>113377</v>
      </c>
      <c r="D29" s="7">
        <v>128085</v>
      </c>
      <c r="E29" s="7">
        <v>98668</v>
      </c>
    </row>
    <row r="30" spans="1:5" x14ac:dyDescent="0.3">
      <c r="A30" s="8">
        <v>45413</v>
      </c>
      <c r="B30" s="5"/>
      <c r="C30" s="7">
        <v>115973</v>
      </c>
      <c r="D30" s="7">
        <v>130682</v>
      </c>
      <c r="E30" s="7">
        <v>101264</v>
      </c>
    </row>
    <row r="31" spans="1:5" x14ac:dyDescent="0.3">
      <c r="A31" s="8">
        <v>45444</v>
      </c>
      <c r="B31" s="5"/>
      <c r="C31" s="7">
        <v>159984</v>
      </c>
      <c r="D31" s="7">
        <v>174693</v>
      </c>
      <c r="E31" s="7">
        <v>145275</v>
      </c>
    </row>
    <row r="32" spans="1:5" x14ac:dyDescent="0.3">
      <c r="A32" s="8">
        <v>45474</v>
      </c>
      <c r="B32" s="5"/>
      <c r="C32" s="7">
        <v>172127</v>
      </c>
      <c r="D32" s="7">
        <v>186836</v>
      </c>
      <c r="E32" s="7">
        <v>157418</v>
      </c>
    </row>
    <row r="33" spans="1:5" x14ac:dyDescent="0.3">
      <c r="A33" s="8">
        <v>45505</v>
      </c>
      <c r="B33" s="5"/>
      <c r="C33" s="7">
        <v>167304</v>
      </c>
      <c r="D33" s="7">
        <v>182013</v>
      </c>
      <c r="E33" s="7">
        <v>152596</v>
      </c>
    </row>
    <row r="34" spans="1:5" x14ac:dyDescent="0.3">
      <c r="A34" s="8">
        <v>45536</v>
      </c>
      <c r="B34" s="5"/>
      <c r="C34" s="7">
        <v>137457</v>
      </c>
      <c r="D34" s="7">
        <v>152166</v>
      </c>
      <c r="E34" s="7">
        <v>122748</v>
      </c>
    </row>
    <row r="35" spans="1:5" x14ac:dyDescent="0.3">
      <c r="A35" s="8">
        <v>45566</v>
      </c>
      <c r="B35" s="5"/>
      <c r="C35" s="7">
        <v>127017</v>
      </c>
      <c r="D35" s="7">
        <v>142726</v>
      </c>
      <c r="E35" s="7">
        <v>113308</v>
      </c>
    </row>
    <row r="36" spans="1:5" x14ac:dyDescent="0.3">
      <c r="A36" s="8">
        <v>45597</v>
      </c>
      <c r="B36" s="5"/>
      <c r="C36" s="7">
        <v>115619</v>
      </c>
      <c r="D36" s="7">
        <v>130328</v>
      </c>
      <c r="E36" s="7">
        <v>100911</v>
      </c>
    </row>
    <row r="37" spans="1:5" x14ac:dyDescent="0.3">
      <c r="A37" s="8">
        <v>45627</v>
      </c>
      <c r="B37" s="5"/>
      <c r="C37" s="7">
        <v>105489</v>
      </c>
      <c r="D37" s="7">
        <v>120198</v>
      </c>
      <c r="E37" s="7">
        <v>90781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график 2023</vt:lpstr>
      <vt:lpstr>график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Анатольевич Воробьев</dc:creator>
  <cp:lastModifiedBy>aangi</cp:lastModifiedBy>
  <dcterms:created xsi:type="dcterms:W3CDTF">2022-10-13T01:26:43Z</dcterms:created>
  <dcterms:modified xsi:type="dcterms:W3CDTF">2022-10-25T16:37:27Z</dcterms:modified>
</cp:coreProperties>
</file>