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QA\performance testing by victor da\samples for browser performance testing by Aankhi\"/>
    </mc:Choice>
  </mc:AlternateContent>
  <bookViews>
    <workbookView xWindow="0" yWindow="60" windowWidth="20490" windowHeight="7095" firstSheet="1" activeTab="3"/>
  </bookViews>
  <sheets>
    <sheet name="Summary" sheetId="4" r:id="rId1"/>
    <sheet name="Resource as in performance lab" sheetId="10" r:id="rId2"/>
    <sheet name="Database Load-Performance lab" sheetId="11" r:id="rId3"/>
    <sheet name="Performance test Lab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2" l="1"/>
  <c r="H8" i="12" l="1"/>
  <c r="H17" i="12" l="1"/>
  <c r="H25" i="12"/>
  <c r="H105" i="12"/>
  <c r="H108" i="12"/>
  <c r="H107" i="12"/>
  <c r="H106" i="12" l="1"/>
  <c r="H12" i="12"/>
  <c r="H123" i="12"/>
  <c r="H125" i="12"/>
  <c r="H124" i="12" l="1"/>
  <c r="H15" i="12"/>
  <c r="H14" i="12" l="1"/>
  <c r="H13" i="12" l="1"/>
  <c r="H28" i="12" l="1"/>
  <c r="H27" i="12"/>
  <c r="H26" i="12"/>
  <c r="H19" i="12"/>
  <c r="H18" i="12"/>
  <c r="H3" i="12"/>
  <c r="H5" i="12"/>
  <c r="H128" i="12" l="1"/>
  <c r="H88" i="12"/>
  <c r="H99" i="12"/>
  <c r="H110" i="12"/>
  <c r="H83" i="12"/>
  <c r="H78" i="12"/>
  <c r="H73" i="12"/>
  <c r="H67" i="12"/>
  <c r="H63" i="12"/>
  <c r="H58" i="12"/>
  <c r="H53" i="12"/>
  <c r="H47" i="12"/>
  <c r="H41" i="12"/>
  <c r="H37" i="12"/>
  <c r="H31" i="12"/>
  <c r="H21" i="12"/>
  <c r="H7" i="12"/>
  <c r="D5" i="10"/>
  <c r="C5" i="10"/>
  <c r="B5" i="10"/>
</calcChain>
</file>

<file path=xl/sharedStrings.xml><?xml version="1.0" encoding="utf-8"?>
<sst xmlns="http://schemas.openxmlformats.org/spreadsheetml/2006/main" count="184" uniqueCount="161">
  <si>
    <t>Sl No</t>
  </si>
  <si>
    <t>Login to EAS as a Service Provider admin user</t>
  </si>
  <si>
    <t>Create Service Provider user</t>
  </si>
  <si>
    <t>Create Reseller entity</t>
  </si>
  <si>
    <t>Hit the EAS portal URL and login page appears</t>
  </si>
  <si>
    <t>Actions Performed</t>
  </si>
  <si>
    <t>Version</t>
  </si>
  <si>
    <t>Reason for change</t>
  </si>
  <si>
    <t>Author</t>
  </si>
  <si>
    <t>Date</t>
  </si>
  <si>
    <t>1.0</t>
  </si>
  <si>
    <t>Initial draft</t>
  </si>
  <si>
    <t>OS</t>
  </si>
  <si>
    <t>Load</t>
  </si>
  <si>
    <t>Users</t>
  </si>
  <si>
    <t>Resellers</t>
  </si>
  <si>
    <t>Bill of Material(BOM)</t>
  </si>
  <si>
    <t>Total Servers</t>
  </si>
  <si>
    <t>Suggested Server
Type</t>
  </si>
  <si>
    <t>Server Name</t>
  </si>
  <si>
    <t>Role</t>
  </si>
  <si>
    <t>Network Zone</t>
  </si>
  <si>
    <t>Number of Servers</t>
  </si>
  <si>
    <t>32/64-bit</t>
  </si>
  <si>
    <t>Software</t>
  </si>
  <si>
    <t>Disk 1</t>
  </si>
  <si>
    <t>Disk 2</t>
  </si>
  <si>
    <t>Disk 3</t>
  </si>
  <si>
    <t>Disk 4</t>
  </si>
  <si>
    <t>Infrastructure</t>
  </si>
  <si>
    <t>64-bit</t>
  </si>
  <si>
    <t>VM</t>
  </si>
  <si>
    <t>Organization</t>
  </si>
  <si>
    <t>Accounts</t>
  </si>
  <si>
    <t>Orders</t>
  </si>
  <si>
    <t>Agents</t>
  </si>
  <si>
    <t>Oracle</t>
  </si>
  <si>
    <t>MS SQL Server</t>
  </si>
  <si>
    <t>Postgre SQL</t>
  </si>
  <si>
    <t>Bulk User Service Assignment</t>
  </si>
  <si>
    <t>Place Order and provision (Manual Workflow)</t>
  </si>
  <si>
    <t>Remarks</t>
  </si>
  <si>
    <t xml:space="preserve">Offers </t>
  </si>
  <si>
    <t>Processor Cores</t>
  </si>
  <si>
    <t>Memory</t>
  </si>
  <si>
    <t xml:space="preserve">Ensim Automation Suite </t>
  </si>
  <si>
    <t>Revision History</t>
  </si>
  <si>
    <t>Storage</t>
  </si>
  <si>
    <t>Ensim Automation Suite (Standalone)</t>
  </si>
  <si>
    <t>Average Response Delay in milliseconds caused by Network</t>
  </si>
  <si>
    <t>Create Organization Entity (using Delayed Creation Option)</t>
  </si>
  <si>
    <t>Create Item</t>
  </si>
  <si>
    <t xml:space="preserve">View Offer details - with 10 items </t>
  </si>
  <si>
    <t>Server Details of a minimal standalone EAS Application/DB Environment</t>
  </si>
  <si>
    <t>Measurement 2 in seconds</t>
  </si>
  <si>
    <t>Measurement 1 
in seconds</t>
  </si>
  <si>
    <t>Total  Processor Cores</t>
  </si>
  <si>
    <t>Total  Memory</t>
  </si>
  <si>
    <t>Time taken in seconds for the operation=Average(Measurement1,Measurement2)</t>
  </si>
  <si>
    <t>Database Load</t>
  </si>
  <si>
    <t>a. Load Reseller UI (Click on Resellers option under Entities tab)</t>
  </si>
  <si>
    <t xml:space="preserve">b. Click Add Reseller button </t>
  </si>
  <si>
    <t xml:space="preserve">c. Submit User Data to Create Reseller (click on Save) </t>
  </si>
  <si>
    <t xml:space="preserve">b. Search Reseller by ID </t>
  </si>
  <si>
    <t>a. Click on My Organization tab (Load Add User UI)</t>
  </si>
  <si>
    <t>b. Click on Add User button</t>
  </si>
  <si>
    <t>c. Submit User Data to Create User (click Create User)</t>
  </si>
  <si>
    <t>a. Load Organization UI (Click on Organizations option under Entities tab)</t>
  </si>
  <si>
    <t>b. Click Add Organization button</t>
  </si>
  <si>
    <t xml:space="preserve">c. Submit Data to Add Organization (Click Save button) </t>
  </si>
  <si>
    <t>b. Search Organization by Organization ID</t>
  </si>
  <si>
    <t xml:space="preserve">a. Click on Add User button </t>
  </si>
  <si>
    <t>b. Submit User Data to Create User (click Create User)</t>
  </si>
  <si>
    <t>b.Search Organization by ID</t>
  </si>
  <si>
    <t>c. Click List Users button on Organization found</t>
  </si>
  <si>
    <t>d. Select user to view details</t>
  </si>
  <si>
    <t>c. Click Add User button</t>
  </si>
  <si>
    <t>d. Submit User Data to Create User (click Create User)</t>
  </si>
  <si>
    <t>c. Click List Users</t>
  </si>
  <si>
    <t>a. Load Services UI (Click Services option under Catalog tab)</t>
  </si>
  <si>
    <t>b. Click Import Service Button</t>
  </si>
  <si>
    <t>c. Browse &amp;  Upload service XML</t>
  </si>
  <si>
    <t>b. Click Add Service button</t>
  </si>
  <si>
    <t>c. Submit Service Data to Create Service (click Save button)</t>
  </si>
  <si>
    <t>b. Select Service to View details</t>
  </si>
  <si>
    <t>b. Load Resources UI (click Configure Resources)</t>
  </si>
  <si>
    <t>c. Click Add Resource button</t>
  </si>
  <si>
    <t>d. Submit Resource Data to Create Resource (Click Save button)</t>
  </si>
  <si>
    <t>c. Select Resource to view details</t>
  </si>
  <si>
    <t>a. Load Items UI(Click Items &amp; RPP option under Catalog tab)</t>
  </si>
  <si>
    <t>b. Click Base Item button</t>
  </si>
  <si>
    <t>c. Submit Item Data to Create Item (click Save button)</t>
  </si>
  <si>
    <t>b. Select Service containing the Item</t>
  </si>
  <si>
    <t>c. Select Item to view details</t>
  </si>
  <si>
    <t>a. Load Offers UI (Click Offers option under Catalog tab)</t>
  </si>
  <si>
    <t>b. Click on Add Category button</t>
  </si>
  <si>
    <t>c. Submit Category Data to Create Category (click Save button)</t>
  </si>
  <si>
    <t xml:space="preserve">d. Select the Category </t>
  </si>
  <si>
    <t>e. Click Add Offer button</t>
  </si>
  <si>
    <t>f. Select Sales Channel &amp; Service (Click Continue button)</t>
  </si>
  <si>
    <t>g. Attach Price Plan Component to an Item</t>
  </si>
  <si>
    <t>h. Add the Item to the Offer</t>
  </si>
  <si>
    <t>i. Submit Offer Details (click Save button)</t>
  </si>
  <si>
    <t>b. Select Category</t>
  </si>
  <si>
    <t>c. Select Offer to view details</t>
  </si>
  <si>
    <t>d. Click Edit button to open Offer properties</t>
  </si>
  <si>
    <t>a. Load Offers UI</t>
  </si>
  <si>
    <t>a. Click on Create Order</t>
  </si>
  <si>
    <t>b. Search Organization by ID</t>
  </si>
  <si>
    <t>c. Click Create New Order button/ Create Order button</t>
  </si>
  <si>
    <t xml:space="preserve">d. Select Account </t>
  </si>
  <si>
    <t>e. Select Category</t>
  </si>
  <si>
    <t xml:space="preserve"> f. Click on Order button</t>
  </si>
  <si>
    <t>j. Click List Orders</t>
  </si>
  <si>
    <t>k. Confirm Order Fulfillment (Mark this order as Provisioned)</t>
  </si>
  <si>
    <t>a. Click on List Orders</t>
  </si>
  <si>
    <t>b. Select an order to view details</t>
  </si>
  <si>
    <t>View Organization details</t>
  </si>
  <si>
    <t>Create Organization user</t>
  </si>
  <si>
    <t>View details of Organization user</t>
  </si>
  <si>
    <t>View Reseller details</t>
  </si>
  <si>
    <t>Create Reseller user</t>
  </si>
  <si>
    <t>View Reseller user details</t>
  </si>
  <si>
    <t>Import Service XML</t>
  </si>
  <si>
    <t>Create new Service</t>
  </si>
  <si>
    <t>View Service details</t>
  </si>
  <si>
    <t>Create a Resource</t>
  </si>
  <si>
    <t>View Resource details</t>
  </si>
  <si>
    <t>View Item details</t>
  </si>
  <si>
    <t>View Offer details - with greater than 10 and less than 100 items</t>
  </si>
  <si>
    <t>View Order details</t>
  </si>
  <si>
    <t>Create Offer (using Manual Service)</t>
  </si>
  <si>
    <t>The time measurements include human delays in populating respective fields of various panes in an Offer Creation pane like 'General Properties','Offer Type','Marketplace Content' etc and clicking intermediate progress buttons.</t>
  </si>
  <si>
    <t>g. Click on Place Order button</t>
  </si>
  <si>
    <t>i. Click  on Approve Now button</t>
  </si>
  <si>
    <t>h. Click on Submit button</t>
  </si>
  <si>
    <t>The time measurements doesn't include human delays in typing input values  in the required fields.</t>
  </si>
  <si>
    <t>The time measurements doesn't include human delays in typing / selecting input values  to provide in the required fields.</t>
  </si>
  <si>
    <t>The time measurements include human delays incurred in performing the following intermediate actions: a)Clicking 'Save' button in 'Mark Order as Provisioned' tab. b) Clicking 'OK' button of 'Confirm' tab</t>
  </si>
  <si>
    <t>Minimum OS Version</t>
  </si>
  <si>
    <t>JAVA SE - JDK 1.7.0_45-b18
Web Server - Apache Tomcat 7.0.22, PostgreSQL 9.3.5</t>
  </si>
  <si>
    <t>Time taken in seconds when accessed by a single user on Google Chrome v50.0.2661.75 m</t>
  </si>
  <si>
    <t>c.Click on BUSA icon</t>
  </si>
  <si>
    <t>e.Choose Users</t>
  </si>
  <si>
    <t>f.Click on Finish</t>
  </si>
  <si>
    <t>d.Choose order no</t>
  </si>
  <si>
    <t>e.Click on Continue button</t>
  </si>
  <si>
    <t xml:space="preserve"> Measured by assigning Exchange 2013 -WPA service to 2 users.</t>
  </si>
  <si>
    <t>usage</t>
  </si>
  <si>
    <t>Measurement 3 in seconds</t>
  </si>
  <si>
    <t>Measurement 4 in seconds</t>
  </si>
  <si>
    <t>Measurement 5 in seconds</t>
  </si>
  <si>
    <t>10.10.3.16</t>
  </si>
  <si>
    <t>EAS Application server for performance testing</t>
  </si>
  <si>
    <t>Windows</t>
  </si>
  <si>
    <t>16GB</t>
  </si>
  <si>
    <t>39.6 GB</t>
  </si>
  <si>
    <t>All CSS, images and js not getting loaded in the script</t>
  </si>
  <si>
    <t>No css,js and images are loaded</t>
  </si>
  <si>
    <t>Aankhi Sarkar</t>
  </si>
  <si>
    <t>23.02.2017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</si>
</sst>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0" borderId="0"/>
    <xf numFmtId="0" fontId="8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7" borderId="8" xfId="0" applyFont="1" applyFill="1" applyBorder="1" applyAlignment="1">
      <alignment vertical="top" wrapText="1"/>
    </xf>
    <xf numFmtId="0" fontId="9" fillId="7" borderId="11" xfId="0" applyFont="1" applyFill="1" applyBorder="1" applyAlignment="1">
      <alignment vertical="top" wrapText="1"/>
    </xf>
    <xf numFmtId="0" fontId="9" fillId="7" borderId="15" xfId="0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8" borderId="18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center"/>
    </xf>
    <xf numFmtId="0" fontId="10" fillId="8" borderId="1" xfId="5" applyFont="1" applyFill="1" applyBorder="1" applyAlignment="1">
      <alignment vertical="center" wrapText="1"/>
    </xf>
    <xf numFmtId="0" fontId="10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top" wrapText="1"/>
    </xf>
    <xf numFmtId="0" fontId="10" fillId="8" borderId="1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left" vertical="center"/>
    </xf>
    <xf numFmtId="0" fontId="10" fillId="8" borderId="1" xfId="5" applyFont="1" applyFill="1" applyBorder="1" applyAlignment="1">
      <alignment horizontal="left" vertical="center" wrapText="1"/>
    </xf>
    <xf numFmtId="0" fontId="10" fillId="8" borderId="19" xfId="5" applyFont="1" applyFill="1" applyBorder="1" applyAlignment="1">
      <alignment horizontal="left" vertical="center" wrapText="1"/>
    </xf>
    <xf numFmtId="0" fontId="9" fillId="0" borderId="18" xfId="6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vertical="center"/>
    </xf>
    <xf numFmtId="0" fontId="9" fillId="0" borderId="1" xfId="6" applyFont="1" applyFill="1" applyBorder="1" applyAlignment="1">
      <alignment vertical="center" wrapText="1"/>
    </xf>
    <xf numFmtId="0" fontId="9" fillId="0" borderId="1" xfId="6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4" fillId="3" borderId="3" xfId="2" applyFont="1" applyFill="1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13" fillId="0" borderId="2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31" xfId="0" applyNumberFormat="1" applyFill="1" applyBorder="1" applyAlignment="1">
      <alignment horizontal="center" vertical="center" wrapText="1"/>
    </xf>
    <xf numFmtId="2" fontId="0" fillId="0" borderId="3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3" fillId="0" borderId="25" xfId="0" applyFont="1" applyBorder="1" applyAlignment="1">
      <alignment horizontal="center" vertical="center" wrapText="1"/>
    </xf>
    <xf numFmtId="0" fontId="3" fillId="2" borderId="2" xfId="1" applyFont="1" applyFill="1" applyAlignment="1">
      <alignment horizontal="center" vertical="top"/>
    </xf>
    <xf numFmtId="0" fontId="1" fillId="2" borderId="2" xfId="1" applyFill="1" applyAlignment="1">
      <alignment horizontal="center" vertical="top"/>
    </xf>
    <xf numFmtId="0" fontId="7" fillId="7" borderId="12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7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3" fillId="9" borderId="27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8">
    <cellStyle name="20% - Accent1" xfId="4" builtinId="30"/>
    <cellStyle name="Accent1" xfId="3" builtinId="29"/>
    <cellStyle name="Accent3" xfId="5" builtinId="37"/>
    <cellStyle name="Heading 1" xfId="1" builtinId="16"/>
    <cellStyle name="Heading 2" xfId="2" builtinId="17"/>
    <cellStyle name="Normal" xfId="0" builtinId="0"/>
    <cellStyle name="Normal 2" xfId="7"/>
    <cellStyle name="Normal 2 2" xfId="6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C3" sqref="C3:F3"/>
    </sheetView>
  </sheetViews>
  <sheetFormatPr defaultRowHeight="15" x14ac:dyDescent="0.25"/>
  <cols>
    <col min="1" max="2" width="9.140625" style="54"/>
    <col min="3" max="3" width="9" style="54" bestFit="1" customWidth="1"/>
    <col min="4" max="4" width="46.7109375" style="54" customWidth="1"/>
    <col min="5" max="5" width="17.7109375" style="54" bestFit="1" customWidth="1"/>
    <col min="6" max="6" width="10.140625" style="54" bestFit="1" customWidth="1"/>
    <col min="7" max="16384" width="9.140625" style="54"/>
  </cols>
  <sheetData>
    <row r="3" spans="3:6" ht="20.25" thickBot="1" x14ac:dyDescent="0.3">
      <c r="C3" s="83" t="s">
        <v>46</v>
      </c>
      <c r="D3" s="84"/>
      <c r="E3" s="84"/>
      <c r="F3" s="84"/>
    </row>
    <row r="4" spans="3:6" ht="15.75" thickTop="1" x14ac:dyDescent="0.25"/>
    <row r="5" spans="3:6" ht="18" thickBot="1" x14ac:dyDescent="0.3">
      <c r="C5" s="55" t="s">
        <v>6</v>
      </c>
      <c r="D5" s="55" t="s">
        <v>7</v>
      </c>
      <c r="E5" s="55" t="s">
        <v>8</v>
      </c>
      <c r="F5" s="55" t="s">
        <v>9</v>
      </c>
    </row>
    <row r="6" spans="3:6" ht="15.75" thickTop="1" x14ac:dyDescent="0.25">
      <c r="C6" s="56" t="s">
        <v>10</v>
      </c>
      <c r="D6" s="54" t="s">
        <v>11</v>
      </c>
      <c r="E6" s="54" t="s">
        <v>159</v>
      </c>
      <c r="F6" s="57" t="s">
        <v>160</v>
      </c>
    </row>
    <row r="7" spans="3:6" x14ac:dyDescent="0.25">
      <c r="C7" s="56"/>
      <c r="F7" s="57"/>
    </row>
    <row r="8" spans="3:6" x14ac:dyDescent="0.25">
      <c r="C8" s="56"/>
      <c r="F8" s="57"/>
    </row>
    <row r="9" spans="3:6" x14ac:dyDescent="0.25">
      <c r="C9" s="56"/>
      <c r="D9" s="58"/>
      <c r="F9" s="57"/>
    </row>
    <row r="10" spans="3:6" x14ac:dyDescent="0.25">
      <c r="C10" s="59"/>
      <c r="F10" s="57"/>
    </row>
    <row r="11" spans="3:6" x14ac:dyDescent="0.25">
      <c r="C11" s="59"/>
      <c r="F11" s="57"/>
    </row>
    <row r="12" spans="3:6" x14ac:dyDescent="0.25">
      <c r="C12" s="59"/>
      <c r="D12" s="58"/>
      <c r="F12" s="57"/>
    </row>
    <row r="13" spans="3:6" x14ac:dyDescent="0.25">
      <c r="C13" s="59"/>
      <c r="F13" s="60"/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workbookViewId="0">
      <selection activeCell="G12" sqref="G12"/>
    </sheetView>
  </sheetViews>
  <sheetFormatPr defaultRowHeight="15" x14ac:dyDescent="0.25"/>
  <cols>
    <col min="1" max="1" width="18.140625" bestFit="1" customWidth="1"/>
    <col min="2" max="2" width="28.7109375" customWidth="1"/>
    <col min="3" max="3" width="26.42578125" customWidth="1"/>
    <col min="4" max="4" width="18.28515625" customWidth="1"/>
    <col min="5" max="5" width="11.5703125" bestFit="1" customWidth="1"/>
    <col min="6" max="6" width="11.7109375" customWidth="1"/>
    <col min="7" max="7" width="10.7109375" customWidth="1"/>
    <col min="8" max="8" width="20" customWidth="1"/>
    <col min="9" max="9" width="10.42578125" bestFit="1" customWidth="1"/>
  </cols>
  <sheetData>
    <row r="1" spans="1:16" ht="15.75" x14ac:dyDescent="0.25">
      <c r="A1" s="6"/>
      <c r="B1" s="92" t="s">
        <v>45</v>
      </c>
      <c r="C1" s="93"/>
      <c r="D1" s="89"/>
      <c r="E1" s="90"/>
      <c r="F1" s="89"/>
      <c r="G1" s="90"/>
      <c r="H1" s="89"/>
      <c r="I1" s="90"/>
      <c r="J1" s="89"/>
      <c r="K1" s="89"/>
      <c r="L1" s="90"/>
      <c r="M1" s="89"/>
      <c r="N1" s="90"/>
      <c r="O1" s="7"/>
      <c r="P1" s="25"/>
    </row>
    <row r="2" spans="1:16" ht="15.75" x14ac:dyDescent="0.25">
      <c r="A2" s="9"/>
      <c r="B2" s="91" t="s">
        <v>16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4"/>
      <c r="P2" s="25"/>
    </row>
    <row r="3" spans="1:16" ht="15.75" x14ac:dyDescent="0.25">
      <c r="A3" s="10"/>
      <c r="B3" s="62" t="s">
        <v>53</v>
      </c>
      <c r="C3" s="62"/>
      <c r="D3" s="62"/>
      <c r="E3" s="62"/>
      <c r="F3" s="62"/>
      <c r="G3" s="62"/>
      <c r="H3" s="62"/>
      <c r="I3" s="62"/>
      <c r="J3" s="85"/>
      <c r="K3" s="85"/>
      <c r="L3" s="85"/>
      <c r="M3" s="85"/>
      <c r="N3" s="85"/>
      <c r="O3" s="5"/>
      <c r="P3" s="25"/>
    </row>
    <row r="4" spans="1:16" ht="15.75" x14ac:dyDescent="0.25">
      <c r="A4" s="11"/>
      <c r="B4" s="12" t="s">
        <v>17</v>
      </c>
      <c r="C4" s="12" t="s">
        <v>56</v>
      </c>
      <c r="D4" s="13" t="s">
        <v>57</v>
      </c>
      <c r="E4" s="14"/>
      <c r="F4" s="15"/>
      <c r="G4" s="14"/>
      <c r="H4" s="14"/>
      <c r="I4" s="16"/>
      <c r="J4" s="16"/>
      <c r="K4" s="16"/>
      <c r="L4" s="14"/>
      <c r="M4" s="14"/>
      <c r="N4" s="14"/>
      <c r="O4" s="17"/>
      <c r="P4" s="25"/>
    </row>
    <row r="5" spans="1:16" ht="15.75" x14ac:dyDescent="0.25">
      <c r="A5" s="18"/>
      <c r="B5" s="19" t="str">
        <f>COUNTIF(A9:A190,"Physical") &amp; " Physical, " &amp; COUNTIF(A9:A190,"VM") &amp; " Virtual"</f>
        <v>0 Physical, 1 Virtual</v>
      </c>
      <c r="C5" s="20" t="str">
        <f>SUM(I9:I190) &amp; " Cores"</f>
        <v>4 Cores</v>
      </c>
      <c r="D5" s="19" t="str">
        <f>J9</f>
        <v>16GB</v>
      </c>
      <c r="E5" s="21"/>
      <c r="F5" s="22"/>
      <c r="G5" s="23"/>
      <c r="H5" s="24"/>
      <c r="I5" s="25"/>
      <c r="J5" s="8"/>
      <c r="K5" s="8"/>
      <c r="L5" s="26"/>
      <c r="M5" s="23"/>
      <c r="N5" s="23"/>
      <c r="O5" s="27"/>
      <c r="P5" s="25"/>
    </row>
    <row r="6" spans="1:16" ht="15.75" x14ac:dyDescent="0.25">
      <c r="A6" s="18"/>
      <c r="B6" s="19"/>
      <c r="C6" s="20"/>
      <c r="D6" s="19"/>
      <c r="E6" s="21"/>
      <c r="F6" s="22"/>
      <c r="G6" s="23"/>
      <c r="H6" s="24"/>
      <c r="I6" s="25"/>
      <c r="J6" s="8"/>
      <c r="K6" s="8"/>
      <c r="L6" s="26"/>
      <c r="M6" s="23"/>
      <c r="N6" s="23"/>
      <c r="O6" s="27"/>
      <c r="P6" s="25"/>
    </row>
    <row r="7" spans="1:16" ht="42.75" customHeight="1" x14ac:dyDescent="0.25">
      <c r="A7" s="28" t="s">
        <v>18</v>
      </c>
      <c r="B7" s="29" t="s">
        <v>19</v>
      </c>
      <c r="C7" s="29" t="s">
        <v>20</v>
      </c>
      <c r="D7" s="29" t="s">
        <v>21</v>
      </c>
      <c r="E7" s="29" t="s">
        <v>22</v>
      </c>
      <c r="F7" s="29" t="s">
        <v>139</v>
      </c>
      <c r="G7" s="29" t="s">
        <v>23</v>
      </c>
      <c r="H7" s="29" t="s">
        <v>24</v>
      </c>
      <c r="I7" s="29" t="s">
        <v>43</v>
      </c>
      <c r="J7" s="29" t="s">
        <v>44</v>
      </c>
      <c r="K7" s="29" t="s">
        <v>47</v>
      </c>
      <c r="L7" s="29" t="s">
        <v>25</v>
      </c>
      <c r="M7" s="29" t="s">
        <v>26</v>
      </c>
      <c r="N7" s="29" t="s">
        <v>27</v>
      </c>
      <c r="O7" s="30" t="s">
        <v>28</v>
      </c>
      <c r="P7" s="25"/>
    </row>
    <row r="8" spans="1:16" ht="54.75" customHeight="1" x14ac:dyDescent="0.25">
      <c r="A8" s="31"/>
      <c r="B8" s="32" t="s">
        <v>29</v>
      </c>
      <c r="C8" s="33" t="s">
        <v>48</v>
      </c>
      <c r="D8" s="32"/>
      <c r="E8" s="34"/>
      <c r="F8" s="35"/>
      <c r="G8" s="36"/>
      <c r="H8" s="37"/>
      <c r="I8" s="34"/>
      <c r="J8" s="36"/>
      <c r="K8" s="36"/>
      <c r="L8" s="34"/>
      <c r="M8" s="38"/>
      <c r="N8" s="38"/>
      <c r="O8" s="39"/>
      <c r="P8" s="25"/>
    </row>
    <row r="9" spans="1:16" ht="94.5" x14ac:dyDescent="0.25">
      <c r="A9" s="40" t="s">
        <v>31</v>
      </c>
      <c r="B9" s="41" t="s">
        <v>152</v>
      </c>
      <c r="C9" s="42" t="s">
        <v>153</v>
      </c>
      <c r="D9" s="43"/>
      <c r="E9" s="43"/>
      <c r="F9" s="44" t="s">
        <v>154</v>
      </c>
      <c r="G9" s="44" t="s">
        <v>30</v>
      </c>
      <c r="H9" s="44" t="s">
        <v>140</v>
      </c>
      <c r="I9" s="43">
        <v>4</v>
      </c>
      <c r="J9" s="44" t="s">
        <v>155</v>
      </c>
      <c r="K9" s="44" t="s">
        <v>156</v>
      </c>
      <c r="L9" s="43" t="s">
        <v>12</v>
      </c>
      <c r="M9" s="42"/>
      <c r="N9" s="42"/>
      <c r="O9" s="45"/>
      <c r="P9" s="25"/>
    </row>
    <row r="10" spans="1:16" ht="15.75" x14ac:dyDescent="0.25">
      <c r="A10" s="46"/>
      <c r="B10" s="47"/>
      <c r="C10" s="48"/>
      <c r="D10" s="47"/>
      <c r="E10" s="49"/>
      <c r="F10" s="50"/>
      <c r="G10" s="48"/>
      <c r="H10" s="51"/>
      <c r="I10" s="47"/>
      <c r="J10" s="48"/>
      <c r="K10" s="48"/>
      <c r="L10" s="47"/>
      <c r="M10" s="48"/>
      <c r="N10" s="48"/>
      <c r="O10" s="48"/>
      <c r="P10" s="25"/>
    </row>
    <row r="11" spans="1:16" ht="15.75" x14ac:dyDescent="0.25">
      <c r="A11" s="46"/>
      <c r="B11" s="47"/>
      <c r="C11" s="48"/>
      <c r="D11" s="47"/>
      <c r="E11" s="49"/>
      <c r="F11" s="50"/>
      <c r="G11" s="48"/>
      <c r="H11" s="51"/>
      <c r="I11" s="47"/>
      <c r="J11" s="48"/>
      <c r="K11" s="48"/>
      <c r="L11" s="47"/>
      <c r="M11" s="48"/>
      <c r="N11" s="48"/>
      <c r="O11" s="48"/>
      <c r="P11" s="25"/>
    </row>
    <row r="12" spans="1:16" ht="75.75" customHeight="1" x14ac:dyDescent="0.25">
      <c r="A12" s="86"/>
      <c r="B12" s="87"/>
      <c r="C12" s="87"/>
      <c r="D12" s="8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25"/>
    </row>
    <row r="13" spans="1:16" x14ac:dyDescent="0.25">
      <c r="A13" s="76"/>
      <c r="B13" s="76"/>
      <c r="C13" s="76"/>
      <c r="D13" s="76"/>
    </row>
    <row r="14" spans="1:16" x14ac:dyDescent="0.25">
      <c r="A14" s="76"/>
      <c r="B14" s="76"/>
      <c r="C14" s="76"/>
      <c r="D14" s="76"/>
    </row>
  </sheetData>
  <mergeCells count="15">
    <mergeCell ref="M3:N3"/>
    <mergeCell ref="A12:D12"/>
    <mergeCell ref="J1:L1"/>
    <mergeCell ref="M1:N1"/>
    <mergeCell ref="B2:C2"/>
    <mergeCell ref="D2:E2"/>
    <mergeCell ref="F2:G2"/>
    <mergeCell ref="H2:I2"/>
    <mergeCell ref="J2:L2"/>
    <mergeCell ref="M2:N2"/>
    <mergeCell ref="B1:C1"/>
    <mergeCell ref="D1:E1"/>
    <mergeCell ref="F1:G1"/>
    <mergeCell ref="H1:I1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workbookViewId="0">
      <selection activeCell="L12" sqref="L12"/>
    </sheetView>
  </sheetViews>
  <sheetFormatPr defaultRowHeight="15" x14ac:dyDescent="0.25"/>
  <cols>
    <col min="3" max="3" width="12.28515625" bestFit="1" customWidth="1"/>
    <col min="4" max="4" width="17.42578125" customWidth="1"/>
    <col min="5" max="5" width="14.140625" customWidth="1"/>
    <col min="6" max="6" width="14" customWidth="1"/>
  </cols>
  <sheetData>
    <row r="2" spans="3:6" ht="15.75" thickBot="1" x14ac:dyDescent="0.3"/>
    <row r="3" spans="3:6" ht="15.75" thickBot="1" x14ac:dyDescent="0.3">
      <c r="C3" s="94" t="s">
        <v>59</v>
      </c>
      <c r="D3" s="95"/>
      <c r="E3" s="95"/>
      <c r="F3" s="96"/>
    </row>
    <row r="4" spans="3:6" x14ac:dyDescent="0.25">
      <c r="F4" s="68"/>
    </row>
    <row r="5" spans="3:6" ht="31.5" x14ac:dyDescent="0.25">
      <c r="C5" s="29" t="s">
        <v>13</v>
      </c>
      <c r="D5" s="29" t="s">
        <v>36</v>
      </c>
      <c r="E5" s="29" t="s">
        <v>37</v>
      </c>
      <c r="F5" s="29" t="s">
        <v>38</v>
      </c>
    </row>
    <row r="6" spans="3:6" x14ac:dyDescent="0.25">
      <c r="C6" s="52" t="s">
        <v>32</v>
      </c>
      <c r="D6" s="52"/>
      <c r="E6" s="52"/>
      <c r="F6" s="67">
        <v>100010</v>
      </c>
    </row>
    <row r="7" spans="3:6" x14ac:dyDescent="0.25">
      <c r="C7" s="52" t="s">
        <v>33</v>
      </c>
      <c r="D7" s="52"/>
      <c r="E7" s="52"/>
      <c r="F7" s="67">
        <v>101020</v>
      </c>
    </row>
    <row r="8" spans="3:6" x14ac:dyDescent="0.25">
      <c r="C8" s="52" t="s">
        <v>14</v>
      </c>
      <c r="D8" s="52"/>
      <c r="E8" s="52"/>
      <c r="F8" s="67">
        <v>100007</v>
      </c>
    </row>
    <row r="9" spans="3:6" x14ac:dyDescent="0.25">
      <c r="C9" s="52" t="s">
        <v>34</v>
      </c>
      <c r="D9" s="52"/>
      <c r="E9" s="52"/>
      <c r="F9" s="67">
        <v>25018</v>
      </c>
    </row>
    <row r="10" spans="3:6" x14ac:dyDescent="0.25">
      <c r="C10" s="52" t="s">
        <v>148</v>
      </c>
      <c r="D10" s="52"/>
      <c r="E10" s="52"/>
      <c r="F10" s="67">
        <v>16322864</v>
      </c>
    </row>
    <row r="11" spans="3:6" x14ac:dyDescent="0.25">
      <c r="C11" s="52" t="s">
        <v>42</v>
      </c>
      <c r="D11" s="52"/>
      <c r="E11" s="52"/>
      <c r="F11" s="67">
        <v>79</v>
      </c>
    </row>
    <row r="12" spans="3:6" x14ac:dyDescent="0.25">
      <c r="C12" s="52" t="s">
        <v>15</v>
      </c>
      <c r="D12" s="52"/>
      <c r="E12" s="52"/>
      <c r="F12" s="67">
        <v>27</v>
      </c>
    </row>
    <row r="13" spans="3:6" x14ac:dyDescent="0.25">
      <c r="C13" s="52" t="s">
        <v>35</v>
      </c>
      <c r="D13" s="52"/>
      <c r="E13" s="52"/>
      <c r="F13" s="67">
        <v>2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Normal="100" workbookViewId="0">
      <pane ySplit="2" topLeftCell="A30" activePane="bottomLeft" state="frozen"/>
      <selection pane="bottomLeft" activeCell="F14" sqref="F14"/>
    </sheetView>
  </sheetViews>
  <sheetFormatPr defaultRowHeight="15" x14ac:dyDescent="0.25"/>
  <cols>
    <col min="2" max="2" width="34.85546875" customWidth="1"/>
    <col min="3" max="3" width="18.140625" customWidth="1"/>
    <col min="4" max="4" width="17.42578125" bestFit="1" customWidth="1"/>
    <col min="5" max="7" width="17.42578125" customWidth="1"/>
    <col min="8" max="8" width="29.140625" customWidth="1"/>
    <col min="9" max="9" width="23.5703125" customWidth="1"/>
    <col min="10" max="10" width="34.42578125" customWidth="1"/>
  </cols>
  <sheetData>
    <row r="1" spans="1:10" ht="15" customHeight="1" x14ac:dyDescent="0.25">
      <c r="A1" s="97" t="s">
        <v>0</v>
      </c>
      <c r="B1" s="99" t="s">
        <v>5</v>
      </c>
      <c r="C1" s="101" t="s">
        <v>141</v>
      </c>
      <c r="D1" s="102"/>
      <c r="E1" s="102"/>
      <c r="F1" s="102"/>
      <c r="G1" s="102"/>
      <c r="H1" s="102"/>
      <c r="I1" s="102"/>
      <c r="J1" s="103"/>
    </row>
    <row r="2" spans="1:10" ht="70.5" customHeight="1" thickBot="1" x14ac:dyDescent="0.3">
      <c r="A2" s="98"/>
      <c r="B2" s="100"/>
      <c r="C2" s="75" t="s">
        <v>55</v>
      </c>
      <c r="D2" s="75" t="s">
        <v>54</v>
      </c>
      <c r="E2" s="82" t="s">
        <v>149</v>
      </c>
      <c r="F2" s="82" t="s">
        <v>150</v>
      </c>
      <c r="G2" s="82" t="s">
        <v>151</v>
      </c>
      <c r="H2" s="75" t="s">
        <v>58</v>
      </c>
      <c r="I2" s="75" t="s">
        <v>49</v>
      </c>
      <c r="J2" s="66" t="s">
        <v>41</v>
      </c>
    </row>
    <row r="3" spans="1:10" ht="30" x14ac:dyDescent="0.25">
      <c r="A3" s="63">
        <v>1</v>
      </c>
      <c r="B3" s="69" t="s">
        <v>4</v>
      </c>
      <c r="C3" s="71">
        <v>0.57399999999999995</v>
      </c>
      <c r="D3" s="72">
        <v>0.434</v>
      </c>
      <c r="E3" s="72">
        <v>0.47799999999999998</v>
      </c>
      <c r="F3" s="72">
        <v>0.81200000000000006</v>
      </c>
      <c r="G3" s="72">
        <v>0.68300000000000005</v>
      </c>
      <c r="H3" s="72">
        <f>AVERAGE(C3:G3)</f>
        <v>0.59619999999999995</v>
      </c>
      <c r="I3" s="73"/>
      <c r="J3" s="74"/>
    </row>
    <row r="4" spans="1:10" x14ac:dyDescent="0.25">
      <c r="A4" s="61"/>
      <c r="B4" s="3"/>
      <c r="C4" s="64"/>
      <c r="D4" s="65"/>
      <c r="E4" s="65"/>
      <c r="F4" s="65"/>
      <c r="G4" s="65"/>
      <c r="H4" s="65"/>
      <c r="I4" s="61"/>
      <c r="J4" s="2"/>
    </row>
    <row r="5" spans="1:10" ht="30" x14ac:dyDescent="0.25">
      <c r="A5" s="61">
        <v>2</v>
      </c>
      <c r="B5" s="69" t="s">
        <v>1</v>
      </c>
      <c r="C5" s="71">
        <v>1.3640000000000001</v>
      </c>
      <c r="D5" s="72">
        <v>1.3109999999999999</v>
      </c>
      <c r="E5" s="72">
        <v>1.246</v>
      </c>
      <c r="F5" s="72">
        <v>1.355</v>
      </c>
      <c r="G5" s="72">
        <v>1.24</v>
      </c>
      <c r="H5" s="72">
        <f>AVERAGE(C5:G5)</f>
        <v>1.3031999999999999</v>
      </c>
      <c r="I5" s="73"/>
      <c r="J5" s="74"/>
    </row>
    <row r="6" spans="1:10" x14ac:dyDescent="0.25">
      <c r="A6" s="61"/>
      <c r="B6" s="3"/>
      <c r="C6" s="64"/>
      <c r="D6" s="65"/>
      <c r="E6" s="65"/>
      <c r="F6" s="65"/>
      <c r="G6" s="65"/>
      <c r="H6" s="65"/>
      <c r="I6" s="61"/>
      <c r="J6" s="2"/>
    </row>
    <row r="7" spans="1:10" x14ac:dyDescent="0.25">
      <c r="A7" s="61">
        <v>3</v>
      </c>
      <c r="B7" s="69" t="s">
        <v>2</v>
      </c>
      <c r="C7" s="71"/>
      <c r="D7" s="72"/>
      <c r="E7" s="72"/>
      <c r="F7" s="72"/>
      <c r="G7" s="72"/>
      <c r="H7" s="72" t="e">
        <f>AVERAGE(C8:D8)+AVERAGE(C9:D9)+AVERAGE(C10:D10)</f>
        <v>#DIV/0!</v>
      </c>
      <c r="I7" s="73"/>
      <c r="J7" s="74"/>
    </row>
    <row r="8" spans="1:10" ht="30" x14ac:dyDescent="0.25">
      <c r="A8" s="61"/>
      <c r="B8" s="70" t="s">
        <v>64</v>
      </c>
      <c r="C8" s="64">
        <v>1.0760000000000001</v>
      </c>
      <c r="D8" s="65">
        <v>0.90400000000000003</v>
      </c>
      <c r="E8" s="65">
        <v>0.86</v>
      </c>
      <c r="F8" s="65">
        <v>0.872</v>
      </c>
      <c r="G8" s="65">
        <v>0.878</v>
      </c>
      <c r="H8" s="65">
        <f>AVERAGE(C8:G8)</f>
        <v>0.91799999999999993</v>
      </c>
      <c r="I8" s="53"/>
      <c r="J8" s="2"/>
    </row>
    <row r="9" spans="1:10" ht="15" customHeight="1" x14ac:dyDescent="0.25">
      <c r="A9" s="61"/>
      <c r="B9" s="70" t="s">
        <v>65</v>
      </c>
      <c r="C9" s="64">
        <v>0.746</v>
      </c>
      <c r="D9" s="65">
        <v>0.81799999999999995</v>
      </c>
      <c r="E9" s="65">
        <v>0.81</v>
      </c>
      <c r="F9" s="65">
        <v>0.72599999999999998</v>
      </c>
      <c r="G9" s="65">
        <v>0.71799999999999997</v>
      </c>
      <c r="H9" s="65">
        <f>AVERAGE(C9:G9)</f>
        <v>0.76360000000000006</v>
      </c>
      <c r="I9" s="61"/>
      <c r="J9" s="2"/>
    </row>
    <row r="10" spans="1:10" ht="30" x14ac:dyDescent="0.25">
      <c r="A10" s="61"/>
      <c r="B10" s="70" t="s">
        <v>66</v>
      </c>
      <c r="C10" s="64"/>
      <c r="D10" s="65"/>
      <c r="E10" s="65"/>
      <c r="F10" s="65"/>
      <c r="G10" s="65"/>
      <c r="H10" s="65"/>
      <c r="I10" s="61"/>
      <c r="J10" s="3"/>
    </row>
    <row r="11" spans="1:10" x14ac:dyDescent="0.25">
      <c r="A11" s="61"/>
      <c r="B11" s="3"/>
      <c r="C11" s="64"/>
      <c r="D11" s="65"/>
      <c r="E11" s="65"/>
      <c r="F11" s="65"/>
      <c r="G11" s="65"/>
      <c r="H11" s="65"/>
      <c r="I11" s="61"/>
      <c r="J11" s="2"/>
    </row>
    <row r="12" spans="1:10" ht="30" x14ac:dyDescent="0.25">
      <c r="A12" s="61">
        <v>4</v>
      </c>
      <c r="B12" s="69" t="s">
        <v>50</v>
      </c>
      <c r="C12" s="71"/>
      <c r="D12" s="72"/>
      <c r="E12" s="72"/>
      <c r="F12" s="72"/>
      <c r="G12" s="72"/>
      <c r="H12" s="72">
        <f>AVERAGE(C13:G15)</f>
        <v>2.6835333333333335</v>
      </c>
      <c r="I12" s="73"/>
      <c r="J12" s="74"/>
    </row>
    <row r="13" spans="1:10" ht="45" x14ac:dyDescent="0.25">
      <c r="A13" s="61"/>
      <c r="B13" s="70" t="s">
        <v>67</v>
      </c>
      <c r="C13" s="65">
        <v>4.9880000000000004</v>
      </c>
      <c r="D13" s="64">
        <v>1.766</v>
      </c>
      <c r="E13" s="64">
        <v>1.6850000000000001</v>
      </c>
      <c r="F13" s="64">
        <v>1.946</v>
      </c>
      <c r="G13" s="64">
        <v>1.7070000000000001</v>
      </c>
      <c r="H13" s="65">
        <f>AVERAGE(C13:G13)</f>
        <v>2.4184000000000001</v>
      </c>
      <c r="I13" s="61"/>
      <c r="J13" s="2"/>
    </row>
    <row r="14" spans="1:10" ht="30" x14ac:dyDescent="0.25">
      <c r="A14" s="61"/>
      <c r="B14" s="70" t="s">
        <v>68</v>
      </c>
      <c r="C14" s="64">
        <v>0.88300000000000001</v>
      </c>
      <c r="D14" s="65">
        <v>0.84299999999999997</v>
      </c>
      <c r="E14" s="65">
        <v>0.77600000000000002</v>
      </c>
      <c r="F14" s="65">
        <v>0.86299999999999999</v>
      </c>
      <c r="G14" s="65">
        <v>0.81399999999999995</v>
      </c>
      <c r="H14" s="65">
        <f>AVERAGE(C14:G14)</f>
        <v>0.83579999999999988</v>
      </c>
      <c r="I14" s="61"/>
      <c r="J14" s="3" t="s">
        <v>157</v>
      </c>
    </row>
    <row r="15" spans="1:10" ht="30" x14ac:dyDescent="0.25">
      <c r="A15" s="61"/>
      <c r="B15" s="70" t="s">
        <v>69</v>
      </c>
      <c r="C15" s="64">
        <v>7.3540000000000001</v>
      </c>
      <c r="D15" s="65">
        <v>5.1219999999999999</v>
      </c>
      <c r="E15" s="65">
        <v>3.923</v>
      </c>
      <c r="F15" s="65">
        <v>4.2370000000000001</v>
      </c>
      <c r="G15" s="65">
        <v>3.3460000000000001</v>
      </c>
      <c r="H15" s="65">
        <f>AVERAGE(C15:G15)</f>
        <v>4.7964000000000002</v>
      </c>
      <c r="I15" s="61"/>
      <c r="J15" s="3" t="s">
        <v>157</v>
      </c>
    </row>
    <row r="16" spans="1:10" x14ac:dyDescent="0.25">
      <c r="A16" s="61"/>
      <c r="B16" s="3"/>
      <c r="C16" s="64"/>
      <c r="D16" s="65"/>
      <c r="E16" s="65"/>
      <c r="F16" s="65"/>
      <c r="G16" s="65"/>
      <c r="H16" s="65"/>
      <c r="I16" s="61"/>
      <c r="J16" s="2"/>
    </row>
    <row r="17" spans="1:10" x14ac:dyDescent="0.25">
      <c r="A17" s="61">
        <v>5</v>
      </c>
      <c r="B17" s="69" t="s">
        <v>117</v>
      </c>
      <c r="C17" s="71"/>
      <c r="D17" s="72"/>
      <c r="E17" s="72"/>
      <c r="F17" s="72"/>
      <c r="G17" s="72"/>
      <c r="H17" s="72">
        <f>AVERAGE(H18:H19)</f>
        <v>1.7058</v>
      </c>
      <c r="I17" s="73"/>
      <c r="J17" s="74"/>
    </row>
    <row r="18" spans="1:10" ht="45" x14ac:dyDescent="0.25">
      <c r="A18" s="61"/>
      <c r="B18" s="70" t="s">
        <v>67</v>
      </c>
      <c r="C18" s="65">
        <v>4.9880000000000004</v>
      </c>
      <c r="D18" s="64">
        <v>1.766</v>
      </c>
      <c r="E18" s="64">
        <v>1.6850000000000001</v>
      </c>
      <c r="F18" s="64">
        <v>1.946</v>
      </c>
      <c r="G18" s="64">
        <v>1.7070000000000001</v>
      </c>
      <c r="H18" s="65">
        <f>AVERAGE(C18:G18)</f>
        <v>2.4184000000000001</v>
      </c>
      <c r="I18" s="61"/>
      <c r="J18" s="2"/>
    </row>
    <row r="19" spans="1:10" ht="30" x14ac:dyDescent="0.25">
      <c r="A19" s="61"/>
      <c r="B19" s="70" t="s">
        <v>70</v>
      </c>
      <c r="C19" s="64">
        <v>1.0149999999999999</v>
      </c>
      <c r="D19" s="64">
        <v>1.026</v>
      </c>
      <c r="E19" s="64">
        <v>0.98</v>
      </c>
      <c r="F19" s="64">
        <v>1.014</v>
      </c>
      <c r="G19" s="64">
        <v>0.93100000000000005</v>
      </c>
      <c r="H19" s="65">
        <f>AVERAGE(C19:G19)</f>
        <v>0.99320000000000008</v>
      </c>
      <c r="I19" s="61"/>
      <c r="J19" s="2"/>
    </row>
    <row r="20" spans="1:10" x14ac:dyDescent="0.25">
      <c r="A20" s="61"/>
      <c r="B20" s="3"/>
      <c r="C20" s="64"/>
      <c r="D20" s="65"/>
      <c r="E20" s="65"/>
      <c r="F20" s="65"/>
      <c r="G20" s="65"/>
      <c r="H20" s="65"/>
      <c r="I20" s="61"/>
      <c r="J20" s="2"/>
    </row>
    <row r="21" spans="1:10" x14ac:dyDescent="0.25">
      <c r="A21" s="61">
        <v>6</v>
      </c>
      <c r="B21" s="69" t="s">
        <v>118</v>
      </c>
      <c r="C21" s="71"/>
      <c r="D21" s="72"/>
      <c r="E21" s="72"/>
      <c r="F21" s="72"/>
      <c r="G21" s="72"/>
      <c r="H21" s="72" t="e">
        <f>AVERAGE(C22:D22)+AVERAGE(C23:D23)</f>
        <v>#DIV/0!</v>
      </c>
      <c r="I21" s="73"/>
      <c r="J21" s="74"/>
    </row>
    <row r="22" spans="1:10" x14ac:dyDescent="0.25">
      <c r="A22" s="61"/>
      <c r="B22" s="70" t="s">
        <v>71</v>
      </c>
      <c r="C22" s="64"/>
      <c r="D22" s="65"/>
      <c r="E22" s="65"/>
      <c r="F22" s="65"/>
      <c r="G22" s="65"/>
      <c r="H22" s="65"/>
      <c r="I22" s="53"/>
      <c r="J22" s="2"/>
    </row>
    <row r="23" spans="1:10" ht="45" x14ac:dyDescent="0.25">
      <c r="A23" s="61"/>
      <c r="B23" s="70" t="s">
        <v>72</v>
      </c>
      <c r="C23" s="64"/>
      <c r="D23" s="65"/>
      <c r="E23" s="65"/>
      <c r="F23" s="65"/>
      <c r="G23" s="65"/>
      <c r="H23" s="65"/>
      <c r="I23" s="61"/>
      <c r="J23" s="3" t="s">
        <v>136</v>
      </c>
    </row>
    <row r="24" spans="1:10" x14ac:dyDescent="0.25">
      <c r="A24" s="61"/>
      <c r="B24" s="3"/>
      <c r="C24" s="64"/>
      <c r="D24" s="65"/>
      <c r="E24" s="65"/>
      <c r="F24" s="65"/>
      <c r="G24" s="65"/>
      <c r="H24" s="65"/>
      <c r="I24" s="61"/>
      <c r="J24" s="2"/>
    </row>
    <row r="25" spans="1:10" x14ac:dyDescent="0.25">
      <c r="A25" s="61">
        <v>7</v>
      </c>
      <c r="B25" s="69" t="s">
        <v>119</v>
      </c>
      <c r="C25" s="71"/>
      <c r="D25" s="72"/>
      <c r="E25" s="72"/>
      <c r="F25" s="72"/>
      <c r="G25" s="72"/>
      <c r="H25" s="72">
        <f>AVERAGE(H26:H28)</f>
        <v>2.0398000000000001</v>
      </c>
      <c r="I25" s="73"/>
      <c r="J25" s="74"/>
    </row>
    <row r="26" spans="1:10" ht="45" x14ac:dyDescent="0.25">
      <c r="A26" s="61"/>
      <c r="B26" s="70" t="s">
        <v>67</v>
      </c>
      <c r="C26" s="65">
        <v>4.9880000000000004</v>
      </c>
      <c r="D26" s="64">
        <v>1.766</v>
      </c>
      <c r="E26" s="64">
        <v>1.6850000000000001</v>
      </c>
      <c r="F26" s="64">
        <v>1.946</v>
      </c>
      <c r="G26" s="64">
        <v>1.7070000000000001</v>
      </c>
      <c r="H26" s="65">
        <f>AVERAGE(C26:G26)</f>
        <v>2.4184000000000001</v>
      </c>
      <c r="I26" s="53"/>
      <c r="J26" s="2"/>
    </row>
    <row r="27" spans="1:10" x14ac:dyDescent="0.25">
      <c r="A27" s="61"/>
      <c r="B27" s="70" t="s">
        <v>73</v>
      </c>
      <c r="C27" s="64">
        <v>1.0149999999999999</v>
      </c>
      <c r="D27" s="64">
        <v>1.026</v>
      </c>
      <c r="E27" s="64">
        <v>0.98</v>
      </c>
      <c r="F27" s="64">
        <v>1.014</v>
      </c>
      <c r="G27" s="64">
        <v>0.93100000000000005</v>
      </c>
      <c r="H27" s="65">
        <f>AVERAGE(C27:G27)</f>
        <v>0.99320000000000008</v>
      </c>
      <c r="I27" s="61"/>
      <c r="J27" s="2"/>
    </row>
    <row r="28" spans="1:10" ht="30" x14ac:dyDescent="0.25">
      <c r="A28" s="61"/>
      <c r="B28" s="70" t="s">
        <v>74</v>
      </c>
      <c r="C28" s="64">
        <v>3.0529999999999999</v>
      </c>
      <c r="D28" s="65">
        <v>2.5329999999999999</v>
      </c>
      <c r="E28" s="65">
        <v>2.98</v>
      </c>
      <c r="F28" s="65">
        <v>2.5840000000000001</v>
      </c>
      <c r="G28" s="65">
        <v>2.3889999999999998</v>
      </c>
      <c r="H28" s="65">
        <f>AVERAGE(C28:G28)</f>
        <v>2.7077999999999998</v>
      </c>
      <c r="I28" s="61"/>
      <c r="J28" s="2"/>
    </row>
    <row r="29" spans="1:10" x14ac:dyDescent="0.25">
      <c r="A29" s="61"/>
      <c r="B29" s="70" t="s">
        <v>75</v>
      </c>
      <c r="C29" s="64"/>
      <c r="D29" s="65"/>
      <c r="E29" s="65"/>
      <c r="F29" s="65"/>
      <c r="G29" s="65"/>
      <c r="H29" s="65"/>
      <c r="I29" s="61"/>
      <c r="J29" s="2"/>
    </row>
    <row r="30" spans="1:10" x14ac:dyDescent="0.25">
      <c r="A30" s="61"/>
      <c r="B30" s="3"/>
      <c r="C30" s="64"/>
      <c r="D30" s="65"/>
      <c r="E30" s="65"/>
      <c r="F30" s="65"/>
      <c r="G30" s="65"/>
      <c r="H30" s="65"/>
      <c r="I30" s="61"/>
      <c r="J30" s="2"/>
    </row>
    <row r="31" spans="1:10" x14ac:dyDescent="0.25">
      <c r="A31" s="61">
        <v>8</v>
      </c>
      <c r="B31" s="69" t="s">
        <v>3</v>
      </c>
      <c r="C31" s="71"/>
      <c r="D31" s="72"/>
      <c r="E31" s="72"/>
      <c r="F31" s="72"/>
      <c r="G31" s="72"/>
      <c r="H31" s="72" t="e">
        <f>AVERAGE(C32:D32)+AVERAGE(C33:D33)+AVERAGE(C34:D34)</f>
        <v>#DIV/0!</v>
      </c>
      <c r="I31" s="73"/>
      <c r="J31" s="74"/>
    </row>
    <row r="32" spans="1:10" ht="30" x14ac:dyDescent="0.25">
      <c r="A32" s="61"/>
      <c r="B32" s="70" t="s">
        <v>60</v>
      </c>
      <c r="C32" s="64"/>
      <c r="D32" s="65"/>
      <c r="E32" s="65"/>
      <c r="F32" s="65"/>
      <c r="G32" s="65"/>
      <c r="H32" s="65"/>
      <c r="I32" s="61"/>
      <c r="J32" s="2"/>
    </row>
    <row r="33" spans="1:10" x14ac:dyDescent="0.25">
      <c r="A33" s="61"/>
      <c r="B33" s="70" t="s">
        <v>61</v>
      </c>
      <c r="C33" s="64"/>
      <c r="D33" s="65"/>
      <c r="E33" s="65"/>
      <c r="F33" s="65"/>
      <c r="G33" s="65"/>
      <c r="H33" s="65"/>
      <c r="I33" s="61"/>
      <c r="J33" s="2"/>
    </row>
    <row r="34" spans="1:10" ht="30" x14ac:dyDescent="0.25">
      <c r="A34" s="61"/>
      <c r="B34" s="70" t="s">
        <v>62</v>
      </c>
      <c r="C34" s="64"/>
      <c r="D34" s="65"/>
      <c r="E34" s="65"/>
      <c r="F34" s="65"/>
      <c r="G34" s="65"/>
      <c r="H34" s="65"/>
      <c r="I34" s="61"/>
      <c r="J34" s="3"/>
    </row>
    <row r="35" spans="1:10" x14ac:dyDescent="0.25">
      <c r="A35" s="61"/>
      <c r="B35" s="3"/>
      <c r="C35" s="64"/>
      <c r="D35" s="65"/>
      <c r="E35" s="65"/>
      <c r="F35" s="65"/>
      <c r="G35" s="65"/>
      <c r="H35" s="65"/>
      <c r="I35" s="61"/>
      <c r="J35" s="1"/>
    </row>
    <row r="36" spans="1:10" x14ac:dyDescent="0.25">
      <c r="A36" s="61"/>
      <c r="B36" s="3"/>
      <c r="C36" s="64"/>
      <c r="D36" s="65"/>
      <c r="E36" s="65"/>
      <c r="F36" s="65"/>
      <c r="G36" s="65"/>
      <c r="H36" s="65"/>
      <c r="I36" s="61"/>
      <c r="J36" s="2"/>
    </row>
    <row r="37" spans="1:10" x14ac:dyDescent="0.25">
      <c r="A37" s="61">
        <v>9</v>
      </c>
      <c r="B37" s="69" t="s">
        <v>120</v>
      </c>
      <c r="C37" s="71"/>
      <c r="D37" s="72"/>
      <c r="E37" s="72"/>
      <c r="F37" s="72"/>
      <c r="G37" s="72"/>
      <c r="H37" s="72" t="e">
        <f>AVERAGE(C38:D38)+AVERAGE(C39:D39)</f>
        <v>#DIV/0!</v>
      </c>
      <c r="I37" s="73"/>
      <c r="J37" s="74"/>
    </row>
    <row r="38" spans="1:10" ht="30" x14ac:dyDescent="0.25">
      <c r="A38" s="61"/>
      <c r="B38" s="70" t="s">
        <v>60</v>
      </c>
      <c r="C38" s="64"/>
      <c r="D38" s="65"/>
      <c r="E38" s="65"/>
      <c r="F38" s="65"/>
      <c r="G38" s="65"/>
      <c r="H38" s="65"/>
      <c r="I38" s="61"/>
      <c r="J38" s="2"/>
    </row>
    <row r="39" spans="1:10" x14ac:dyDescent="0.25">
      <c r="A39" s="61"/>
      <c r="B39" s="70" t="s">
        <v>63</v>
      </c>
      <c r="C39" s="64"/>
      <c r="D39" s="65"/>
      <c r="E39" s="65"/>
      <c r="F39" s="65"/>
      <c r="G39" s="65"/>
      <c r="H39" s="65"/>
      <c r="I39" s="61"/>
      <c r="J39" s="2"/>
    </row>
    <row r="40" spans="1:10" x14ac:dyDescent="0.25">
      <c r="A40" s="61"/>
      <c r="B40" s="3"/>
      <c r="C40" s="64"/>
      <c r="D40" s="65"/>
      <c r="E40" s="65"/>
      <c r="F40" s="65"/>
      <c r="G40" s="65"/>
      <c r="H40" s="65"/>
      <c r="I40" s="61"/>
      <c r="J40" s="2"/>
    </row>
    <row r="41" spans="1:10" x14ac:dyDescent="0.25">
      <c r="A41" s="61">
        <v>10</v>
      </c>
      <c r="B41" s="69" t="s">
        <v>121</v>
      </c>
      <c r="C41" s="71"/>
      <c r="D41" s="72"/>
      <c r="E41" s="72"/>
      <c r="F41" s="72"/>
      <c r="G41" s="72"/>
      <c r="H41" s="72" t="e">
        <f>AVERAGE(C42:D42)+AVERAGE(C43:D43)+AVERAGE(C44:D44)+AVERAGE(C45:D45)</f>
        <v>#DIV/0!</v>
      </c>
      <c r="I41" s="73"/>
      <c r="J41" s="74"/>
    </row>
    <row r="42" spans="1:10" ht="30" x14ac:dyDescent="0.25">
      <c r="A42" s="61"/>
      <c r="B42" s="70" t="s">
        <v>60</v>
      </c>
      <c r="C42" s="64"/>
      <c r="D42" s="65"/>
      <c r="E42" s="65"/>
      <c r="F42" s="65"/>
      <c r="G42" s="65"/>
      <c r="H42" s="65"/>
      <c r="I42" s="61"/>
      <c r="J42" s="2"/>
    </row>
    <row r="43" spans="1:10" x14ac:dyDescent="0.25">
      <c r="A43" s="61"/>
      <c r="B43" s="70" t="s">
        <v>63</v>
      </c>
      <c r="C43" s="64"/>
      <c r="D43" s="65"/>
      <c r="E43" s="65"/>
      <c r="F43" s="65"/>
      <c r="G43" s="65"/>
      <c r="H43" s="65"/>
      <c r="I43" s="61"/>
      <c r="J43" s="2"/>
    </row>
    <row r="44" spans="1:10" x14ac:dyDescent="0.25">
      <c r="A44" s="61"/>
      <c r="B44" s="70" t="s">
        <v>76</v>
      </c>
      <c r="C44" s="64"/>
      <c r="D44" s="65"/>
      <c r="E44" s="65"/>
      <c r="F44" s="65"/>
      <c r="G44" s="65"/>
      <c r="H44" s="65"/>
      <c r="I44" s="61"/>
      <c r="J44" s="2"/>
    </row>
    <row r="45" spans="1:10" ht="30" x14ac:dyDescent="0.25">
      <c r="A45" s="61"/>
      <c r="B45" s="70" t="s">
        <v>77</v>
      </c>
      <c r="C45" s="64"/>
      <c r="D45" s="65"/>
      <c r="E45" s="65"/>
      <c r="F45" s="65"/>
      <c r="G45" s="65"/>
      <c r="H45" s="65"/>
      <c r="I45" s="61"/>
      <c r="J45" s="3"/>
    </row>
    <row r="46" spans="1:10" x14ac:dyDescent="0.25">
      <c r="A46" s="61"/>
      <c r="B46" s="3"/>
      <c r="C46" s="64"/>
      <c r="D46" s="65"/>
      <c r="E46" s="65"/>
      <c r="F46" s="65"/>
      <c r="G46" s="65"/>
      <c r="H46" s="65"/>
      <c r="I46" s="61"/>
      <c r="J46" s="2"/>
    </row>
    <row r="47" spans="1:10" x14ac:dyDescent="0.25">
      <c r="A47" s="61">
        <v>11</v>
      </c>
      <c r="B47" s="69" t="s">
        <v>122</v>
      </c>
      <c r="C47" s="71"/>
      <c r="D47" s="72"/>
      <c r="E47" s="72"/>
      <c r="F47" s="72"/>
      <c r="G47" s="72"/>
      <c r="H47" s="72" t="e">
        <f>AVERAGE(C48:D48)+AVERAGE(C49:D49)+AVERAGE(C50:D50)+AVERAGE(C51:D51)</f>
        <v>#DIV/0!</v>
      </c>
      <c r="I47" s="73"/>
      <c r="J47" s="74"/>
    </row>
    <row r="48" spans="1:10" ht="30" x14ac:dyDescent="0.25">
      <c r="A48" s="61"/>
      <c r="B48" s="70" t="s">
        <v>60</v>
      </c>
      <c r="C48" s="64"/>
      <c r="D48" s="65"/>
      <c r="E48" s="65"/>
      <c r="F48" s="65"/>
      <c r="G48" s="65"/>
      <c r="H48" s="65"/>
      <c r="I48" s="61"/>
      <c r="J48" s="2"/>
    </row>
    <row r="49" spans="1:10" x14ac:dyDescent="0.25">
      <c r="A49" s="61"/>
      <c r="B49" s="70" t="s">
        <v>63</v>
      </c>
      <c r="C49" s="64"/>
      <c r="D49" s="65"/>
      <c r="E49" s="65"/>
      <c r="F49" s="65"/>
      <c r="G49" s="65"/>
      <c r="H49" s="65"/>
      <c r="I49" s="61"/>
      <c r="J49" s="2"/>
    </row>
    <row r="50" spans="1:10" x14ac:dyDescent="0.25">
      <c r="A50" s="61"/>
      <c r="B50" s="70" t="s">
        <v>78</v>
      </c>
      <c r="C50" s="64"/>
      <c r="D50" s="65"/>
      <c r="E50" s="65"/>
      <c r="F50" s="65"/>
      <c r="G50" s="65"/>
      <c r="H50" s="65"/>
      <c r="I50" s="61"/>
      <c r="J50" s="2"/>
    </row>
    <row r="51" spans="1:10" x14ac:dyDescent="0.25">
      <c r="A51" s="61"/>
      <c r="B51" s="70" t="s">
        <v>75</v>
      </c>
      <c r="C51" s="64"/>
      <c r="D51" s="65"/>
      <c r="E51" s="65"/>
      <c r="F51" s="65"/>
      <c r="G51" s="65"/>
      <c r="H51" s="65"/>
      <c r="I51" s="61"/>
      <c r="J51" s="2"/>
    </row>
    <row r="52" spans="1:10" x14ac:dyDescent="0.25">
      <c r="A52" s="61"/>
      <c r="B52" s="3"/>
      <c r="C52" s="64"/>
      <c r="D52" s="65"/>
      <c r="E52" s="65"/>
      <c r="F52" s="65"/>
      <c r="G52" s="65"/>
      <c r="H52" s="65"/>
      <c r="I52" s="61"/>
      <c r="J52" s="2"/>
    </row>
    <row r="53" spans="1:10" x14ac:dyDescent="0.25">
      <c r="A53" s="61">
        <v>12</v>
      </c>
      <c r="B53" s="69" t="s">
        <v>123</v>
      </c>
      <c r="C53" s="71"/>
      <c r="D53" s="72"/>
      <c r="E53" s="72"/>
      <c r="F53" s="72"/>
      <c r="G53" s="72"/>
      <c r="H53" s="72" t="e">
        <f>AVERAGE(C54:D54)+AVERAGE(C55:D55)+AVERAGE(C56:D56)</f>
        <v>#DIV/0!</v>
      </c>
      <c r="I53" s="73"/>
      <c r="J53" s="74"/>
    </row>
    <row r="54" spans="1:10" ht="30" x14ac:dyDescent="0.25">
      <c r="A54" s="61"/>
      <c r="B54" s="70" t="s">
        <v>79</v>
      </c>
      <c r="C54" s="65"/>
      <c r="D54" s="65"/>
      <c r="E54" s="65"/>
      <c r="F54" s="65"/>
      <c r="G54" s="65"/>
      <c r="H54" s="65"/>
      <c r="I54" s="61"/>
      <c r="J54" s="2"/>
    </row>
    <row r="55" spans="1:10" x14ac:dyDescent="0.25">
      <c r="A55" s="61"/>
      <c r="B55" s="70" t="s">
        <v>80</v>
      </c>
      <c r="C55" s="65"/>
      <c r="D55" s="65"/>
      <c r="E55" s="65"/>
      <c r="F55" s="65"/>
      <c r="G55" s="65"/>
      <c r="H55" s="65"/>
      <c r="I55" s="61"/>
      <c r="J55" s="2"/>
    </row>
    <row r="56" spans="1:10" x14ac:dyDescent="0.25">
      <c r="A56" s="61"/>
      <c r="B56" s="70" t="s">
        <v>81</v>
      </c>
      <c r="C56" s="65"/>
      <c r="D56" s="65"/>
      <c r="E56" s="65"/>
      <c r="F56" s="65"/>
      <c r="G56" s="65"/>
      <c r="H56" s="65"/>
      <c r="I56" s="61"/>
      <c r="J56" s="2"/>
    </row>
    <row r="57" spans="1:10" x14ac:dyDescent="0.25">
      <c r="A57" s="61"/>
      <c r="B57" s="3"/>
      <c r="C57" s="64"/>
      <c r="D57" s="65"/>
      <c r="E57" s="65"/>
      <c r="F57" s="65"/>
      <c r="G57" s="65"/>
      <c r="H57" s="65"/>
      <c r="I57" s="61"/>
      <c r="J57" s="2"/>
    </row>
    <row r="58" spans="1:10" x14ac:dyDescent="0.25">
      <c r="A58" s="61">
        <v>13</v>
      </c>
      <c r="B58" s="69" t="s">
        <v>124</v>
      </c>
      <c r="C58" s="71"/>
      <c r="D58" s="72"/>
      <c r="E58" s="72"/>
      <c r="F58" s="72"/>
      <c r="G58" s="72"/>
      <c r="H58" s="72" t="e">
        <f>AVERAGE(C59:D59)+AVERAGE(C60:D60)+AVERAGE(C61:D61)</f>
        <v>#DIV/0!</v>
      </c>
      <c r="I58" s="73"/>
      <c r="J58" s="74"/>
    </row>
    <row r="59" spans="1:10" ht="30" x14ac:dyDescent="0.25">
      <c r="A59" s="61"/>
      <c r="B59" s="70" t="s">
        <v>79</v>
      </c>
      <c r="C59" s="65"/>
      <c r="D59" s="65"/>
      <c r="E59" s="65"/>
      <c r="F59" s="65"/>
      <c r="G59" s="65"/>
      <c r="H59" s="65"/>
      <c r="I59" s="61"/>
      <c r="J59" s="2"/>
    </row>
    <row r="60" spans="1:10" x14ac:dyDescent="0.25">
      <c r="A60" s="61"/>
      <c r="B60" s="70" t="s">
        <v>82</v>
      </c>
      <c r="C60" s="64"/>
      <c r="D60" s="65"/>
      <c r="E60" s="65"/>
      <c r="F60" s="65"/>
      <c r="G60" s="65"/>
      <c r="H60" s="65"/>
      <c r="I60" s="61"/>
      <c r="J60" s="2"/>
    </row>
    <row r="61" spans="1:10" ht="45" x14ac:dyDescent="0.25">
      <c r="A61" s="61"/>
      <c r="B61" s="70" t="s">
        <v>83</v>
      </c>
      <c r="C61" s="64"/>
      <c r="D61" s="65"/>
      <c r="E61" s="65"/>
      <c r="F61" s="65"/>
      <c r="G61" s="65"/>
      <c r="H61" s="65"/>
      <c r="I61" s="61"/>
      <c r="J61" s="3" t="s">
        <v>136</v>
      </c>
    </row>
    <row r="62" spans="1:10" x14ac:dyDescent="0.25">
      <c r="A62" s="61"/>
      <c r="B62" s="3"/>
      <c r="C62" s="64"/>
      <c r="D62" s="65"/>
      <c r="E62" s="65"/>
      <c r="F62" s="65"/>
      <c r="G62" s="65"/>
      <c r="H62" s="65"/>
      <c r="I62" s="61"/>
      <c r="J62" s="2"/>
    </row>
    <row r="63" spans="1:10" x14ac:dyDescent="0.25">
      <c r="A63" s="61">
        <v>14</v>
      </c>
      <c r="B63" s="69" t="s">
        <v>125</v>
      </c>
      <c r="C63" s="71"/>
      <c r="D63" s="72"/>
      <c r="E63" s="72"/>
      <c r="F63" s="72"/>
      <c r="G63" s="72"/>
      <c r="H63" s="72" t="e">
        <f>AVERAGE(C64:D64)+AVERAGE(C65:D65)</f>
        <v>#DIV/0!</v>
      </c>
      <c r="I63" s="73"/>
      <c r="J63" s="74"/>
    </row>
    <row r="64" spans="1:10" ht="30" x14ac:dyDescent="0.25">
      <c r="A64" s="61"/>
      <c r="B64" s="70" t="s">
        <v>79</v>
      </c>
      <c r="C64" s="65"/>
      <c r="D64" s="65"/>
      <c r="E64" s="65"/>
      <c r="F64" s="65"/>
      <c r="G64" s="65"/>
      <c r="H64" s="65"/>
      <c r="I64" s="61"/>
      <c r="J64" s="2"/>
    </row>
    <row r="65" spans="1:10" x14ac:dyDescent="0.25">
      <c r="A65" s="61"/>
      <c r="B65" s="70" t="s">
        <v>84</v>
      </c>
      <c r="C65" s="64"/>
      <c r="D65" s="65"/>
      <c r="E65" s="65"/>
      <c r="F65" s="65"/>
      <c r="G65" s="65"/>
      <c r="H65" s="65"/>
      <c r="I65" s="61"/>
      <c r="J65" s="2"/>
    </row>
    <row r="66" spans="1:10" x14ac:dyDescent="0.25">
      <c r="A66" s="61"/>
      <c r="B66" s="3"/>
      <c r="C66" s="64"/>
      <c r="D66" s="65"/>
      <c r="E66" s="65"/>
      <c r="F66" s="65"/>
      <c r="G66" s="65"/>
      <c r="H66" s="65"/>
      <c r="I66" s="61"/>
      <c r="J66" s="2"/>
    </row>
    <row r="67" spans="1:10" x14ac:dyDescent="0.25">
      <c r="A67" s="61">
        <v>15</v>
      </c>
      <c r="B67" s="69" t="s">
        <v>126</v>
      </c>
      <c r="C67" s="71"/>
      <c r="D67" s="72"/>
      <c r="E67" s="72"/>
      <c r="F67" s="72"/>
      <c r="G67" s="72"/>
      <c r="H67" s="72" t="e">
        <f>AVERAGE(C68:D68)+AVERAGE(C69:D69)+AVERAGE(C70:D70)+AVERAGE(C71:D71)</f>
        <v>#DIV/0!</v>
      </c>
      <c r="I67" s="73"/>
      <c r="J67" s="74"/>
    </row>
    <row r="68" spans="1:10" ht="30" x14ac:dyDescent="0.25">
      <c r="A68" s="61"/>
      <c r="B68" s="70" t="s">
        <v>79</v>
      </c>
      <c r="C68" s="65"/>
      <c r="D68" s="65"/>
      <c r="E68" s="65"/>
      <c r="F68" s="65"/>
      <c r="G68" s="65"/>
      <c r="H68" s="65"/>
      <c r="I68" s="61"/>
      <c r="J68" s="2"/>
    </row>
    <row r="69" spans="1:10" ht="30" x14ac:dyDescent="0.25">
      <c r="A69" s="61"/>
      <c r="B69" s="70" t="s">
        <v>85</v>
      </c>
      <c r="C69" s="64"/>
      <c r="D69" s="65"/>
      <c r="E69" s="65"/>
      <c r="F69" s="65"/>
      <c r="G69" s="65"/>
      <c r="H69" s="65"/>
      <c r="I69" s="61"/>
      <c r="J69" s="2"/>
    </row>
    <row r="70" spans="1:10" x14ac:dyDescent="0.25">
      <c r="A70" s="61"/>
      <c r="B70" s="70" t="s">
        <v>86</v>
      </c>
      <c r="C70" s="64"/>
      <c r="D70" s="65"/>
      <c r="E70" s="65"/>
      <c r="F70" s="65"/>
      <c r="G70" s="65"/>
      <c r="H70" s="65"/>
      <c r="I70" s="61"/>
      <c r="J70" s="2"/>
    </row>
    <row r="71" spans="1:10" ht="60" x14ac:dyDescent="0.25">
      <c r="A71" s="61"/>
      <c r="B71" s="70" t="s">
        <v>87</v>
      </c>
      <c r="C71" s="64"/>
      <c r="D71" s="65"/>
      <c r="E71" s="65"/>
      <c r="F71" s="65"/>
      <c r="G71" s="65"/>
      <c r="H71" s="65"/>
      <c r="I71" s="61"/>
      <c r="J71" s="3" t="s">
        <v>137</v>
      </c>
    </row>
    <row r="72" spans="1:10" x14ac:dyDescent="0.25">
      <c r="A72" s="61"/>
      <c r="B72" s="3"/>
      <c r="C72" s="64"/>
      <c r="D72" s="65"/>
      <c r="E72" s="65"/>
      <c r="F72" s="65"/>
      <c r="G72" s="65"/>
      <c r="H72" s="65"/>
      <c r="I72" s="61"/>
      <c r="J72" s="2"/>
    </row>
    <row r="73" spans="1:10" x14ac:dyDescent="0.25">
      <c r="A73" s="61">
        <v>16</v>
      </c>
      <c r="B73" s="69" t="s">
        <v>127</v>
      </c>
      <c r="C73" s="71"/>
      <c r="D73" s="72"/>
      <c r="E73" s="72"/>
      <c r="F73" s="72"/>
      <c r="G73" s="72"/>
      <c r="H73" s="72" t="e">
        <f>AVERAGE(C74:D74)+AVERAGE(C75:D75)+AVERAGE(C76:D76)</f>
        <v>#DIV/0!</v>
      </c>
      <c r="I73" s="73"/>
      <c r="J73" s="74"/>
    </row>
    <row r="74" spans="1:10" ht="30" x14ac:dyDescent="0.25">
      <c r="A74" s="61"/>
      <c r="B74" s="70" t="s">
        <v>79</v>
      </c>
      <c r="C74" s="65"/>
      <c r="D74" s="65"/>
      <c r="E74" s="65"/>
      <c r="F74" s="65"/>
      <c r="G74" s="65"/>
      <c r="H74" s="65"/>
      <c r="I74" s="61"/>
      <c r="J74" s="2"/>
    </row>
    <row r="75" spans="1:10" ht="30" x14ac:dyDescent="0.25">
      <c r="A75" s="61"/>
      <c r="B75" s="70" t="s">
        <v>85</v>
      </c>
      <c r="C75" s="64"/>
      <c r="D75" s="65"/>
      <c r="E75" s="65"/>
      <c r="F75" s="65"/>
      <c r="G75" s="65"/>
      <c r="H75" s="65"/>
      <c r="I75" s="61"/>
      <c r="J75" s="2"/>
    </row>
    <row r="76" spans="1:10" x14ac:dyDescent="0.25">
      <c r="A76" s="61"/>
      <c r="B76" s="70" t="s">
        <v>88</v>
      </c>
      <c r="C76" s="64"/>
      <c r="D76" s="65"/>
      <c r="E76" s="65"/>
      <c r="F76" s="65"/>
      <c r="G76" s="65"/>
      <c r="H76" s="65"/>
      <c r="I76" s="61"/>
      <c r="J76" s="2"/>
    </row>
    <row r="77" spans="1:10" x14ac:dyDescent="0.25">
      <c r="A77" s="61"/>
      <c r="B77" s="3"/>
      <c r="C77" s="64"/>
      <c r="D77" s="65"/>
      <c r="E77" s="65"/>
      <c r="F77" s="65"/>
      <c r="G77" s="65"/>
      <c r="H77" s="65"/>
      <c r="I77" s="61"/>
      <c r="J77" s="2"/>
    </row>
    <row r="78" spans="1:10" x14ac:dyDescent="0.25">
      <c r="A78" s="61">
        <v>17</v>
      </c>
      <c r="B78" s="69" t="s">
        <v>51</v>
      </c>
      <c r="C78" s="71"/>
      <c r="D78" s="72"/>
      <c r="E78" s="72"/>
      <c r="F78" s="72"/>
      <c r="G78" s="72"/>
      <c r="H78" s="72" t="e">
        <f>AVERAGE(C79:D79)+AVERAGE(C80:D80)+AVERAGE(C81:D81)</f>
        <v>#DIV/0!</v>
      </c>
      <c r="I78" s="73"/>
      <c r="J78" s="74"/>
    </row>
    <row r="79" spans="1:10" ht="30" x14ac:dyDescent="0.25">
      <c r="A79" s="61"/>
      <c r="B79" s="70" t="s">
        <v>89</v>
      </c>
      <c r="C79" s="64"/>
      <c r="D79" s="65"/>
      <c r="E79" s="65"/>
      <c r="F79" s="65"/>
      <c r="G79" s="65"/>
      <c r="H79" s="65"/>
      <c r="I79" s="53"/>
      <c r="J79" s="2"/>
    </row>
    <row r="80" spans="1:10" x14ac:dyDescent="0.25">
      <c r="A80" s="61"/>
      <c r="B80" s="70" t="s">
        <v>90</v>
      </c>
      <c r="C80" s="64"/>
      <c r="D80" s="65"/>
      <c r="E80" s="65"/>
      <c r="F80" s="65"/>
      <c r="G80" s="65"/>
      <c r="H80" s="65"/>
      <c r="I80" s="61"/>
      <c r="J80" s="2"/>
    </row>
    <row r="81" spans="1:10" ht="60" x14ac:dyDescent="0.25">
      <c r="A81" s="61"/>
      <c r="B81" s="70" t="s">
        <v>91</v>
      </c>
      <c r="C81" s="64"/>
      <c r="D81" s="65"/>
      <c r="E81" s="65"/>
      <c r="F81" s="65"/>
      <c r="G81" s="65"/>
      <c r="H81" s="65"/>
      <c r="I81" s="61"/>
      <c r="J81" s="3" t="s">
        <v>137</v>
      </c>
    </row>
    <row r="82" spans="1:10" x14ac:dyDescent="0.25">
      <c r="A82" s="61"/>
      <c r="B82" s="3"/>
      <c r="C82" s="64"/>
      <c r="D82" s="65"/>
      <c r="E82" s="65"/>
      <c r="F82" s="65"/>
      <c r="G82" s="65"/>
      <c r="H82" s="65"/>
      <c r="I82" s="61"/>
      <c r="J82" s="2"/>
    </row>
    <row r="83" spans="1:10" x14ac:dyDescent="0.25">
      <c r="A83" s="61">
        <v>18</v>
      </c>
      <c r="B83" s="69" t="s">
        <v>128</v>
      </c>
      <c r="C83" s="71"/>
      <c r="D83" s="72"/>
      <c r="E83" s="72"/>
      <c r="F83" s="72"/>
      <c r="G83" s="72"/>
      <c r="H83" s="72" t="e">
        <f>AVERAGE(C84:D84)+AVERAGE(C85:D85)+AVERAGE(C86:D86)</f>
        <v>#DIV/0!</v>
      </c>
      <c r="I83" s="73"/>
      <c r="J83" s="74"/>
    </row>
    <row r="84" spans="1:10" ht="30" x14ac:dyDescent="0.25">
      <c r="A84" s="61"/>
      <c r="B84" s="70" t="s">
        <v>89</v>
      </c>
      <c r="C84" s="64"/>
      <c r="D84" s="65"/>
      <c r="E84" s="65"/>
      <c r="F84" s="65"/>
      <c r="G84" s="65"/>
      <c r="H84" s="65"/>
      <c r="I84" s="53"/>
      <c r="J84" s="2"/>
    </row>
    <row r="85" spans="1:10" x14ac:dyDescent="0.25">
      <c r="A85" s="61"/>
      <c r="B85" s="70" t="s">
        <v>92</v>
      </c>
      <c r="C85" s="64"/>
      <c r="D85" s="65"/>
      <c r="E85" s="65"/>
      <c r="F85" s="65"/>
      <c r="G85" s="65"/>
      <c r="H85" s="65"/>
      <c r="I85" s="61"/>
      <c r="J85" s="2"/>
    </row>
    <row r="86" spans="1:10" x14ac:dyDescent="0.25">
      <c r="A86" s="61"/>
      <c r="B86" s="70" t="s">
        <v>93</v>
      </c>
      <c r="C86" s="65"/>
      <c r="D86" s="65"/>
      <c r="E86" s="65"/>
      <c r="F86" s="65"/>
      <c r="G86" s="65"/>
      <c r="H86" s="65"/>
      <c r="I86" s="61"/>
      <c r="J86" s="2"/>
    </row>
    <row r="87" spans="1:10" x14ac:dyDescent="0.25">
      <c r="A87" s="61"/>
      <c r="B87" s="3"/>
      <c r="C87" s="64"/>
      <c r="D87" s="65"/>
      <c r="E87" s="65"/>
      <c r="F87" s="65"/>
      <c r="G87" s="65"/>
      <c r="H87" s="65"/>
      <c r="I87" s="61"/>
      <c r="J87" s="2"/>
    </row>
    <row r="88" spans="1:10" x14ac:dyDescent="0.25">
      <c r="A88" s="61">
        <v>19</v>
      </c>
      <c r="B88" s="69" t="s">
        <v>131</v>
      </c>
      <c r="C88" s="71"/>
      <c r="D88" s="72"/>
      <c r="E88" s="72"/>
      <c r="F88" s="72"/>
      <c r="G88" s="72"/>
      <c r="H88" s="72" t="e">
        <f>AVERAGE(C89:D89)+AVERAGE(C90:D90)+AVERAGE(C91:D91)+AVERAGE(C92:D92)+AVERAGE(C93:D93)+AVERAGE(C94:D94)+AVERAGE(C95:D95)+AVERAGE(C96:D96)+AVERAGE(C97:D97)</f>
        <v>#DIV/0!</v>
      </c>
      <c r="I88" s="73"/>
      <c r="J88" s="74"/>
    </row>
    <row r="89" spans="1:10" ht="30" x14ac:dyDescent="0.25">
      <c r="A89" s="61"/>
      <c r="B89" s="70" t="s">
        <v>94</v>
      </c>
      <c r="C89" s="64"/>
      <c r="D89" s="65"/>
      <c r="E89" s="65"/>
      <c r="F89" s="65"/>
      <c r="G89" s="65"/>
      <c r="H89" s="65"/>
      <c r="I89" s="61"/>
      <c r="J89" s="2"/>
    </row>
    <row r="90" spans="1:10" x14ac:dyDescent="0.25">
      <c r="A90" s="61"/>
      <c r="B90" s="70" t="s">
        <v>95</v>
      </c>
      <c r="C90" s="64"/>
      <c r="D90" s="65"/>
      <c r="E90" s="65"/>
      <c r="F90" s="65"/>
      <c r="G90" s="65"/>
      <c r="H90" s="65"/>
      <c r="I90" s="61"/>
      <c r="J90" s="2"/>
    </row>
    <row r="91" spans="1:10" ht="30" x14ac:dyDescent="0.25">
      <c r="A91" s="61"/>
      <c r="B91" s="70" t="s">
        <v>96</v>
      </c>
      <c r="C91" s="64"/>
      <c r="D91" s="65"/>
      <c r="E91" s="65"/>
      <c r="F91" s="65"/>
      <c r="G91" s="65"/>
      <c r="H91" s="65"/>
      <c r="I91" s="61"/>
      <c r="J91" s="2"/>
    </row>
    <row r="92" spans="1:10" x14ac:dyDescent="0.25">
      <c r="A92" s="61"/>
      <c r="B92" s="70" t="s">
        <v>97</v>
      </c>
      <c r="C92" s="64"/>
      <c r="D92" s="65"/>
      <c r="E92" s="65"/>
      <c r="F92" s="65"/>
      <c r="G92" s="65"/>
      <c r="H92" s="65"/>
      <c r="I92" s="61"/>
      <c r="J92" s="2"/>
    </row>
    <row r="93" spans="1:10" x14ac:dyDescent="0.25">
      <c r="A93" s="61"/>
      <c r="B93" s="70" t="s">
        <v>98</v>
      </c>
      <c r="C93" s="64"/>
      <c r="D93" s="65"/>
      <c r="E93" s="65"/>
      <c r="F93" s="65"/>
      <c r="G93" s="65"/>
      <c r="H93" s="65"/>
      <c r="I93" s="61"/>
      <c r="J93" s="2"/>
    </row>
    <row r="94" spans="1:10" ht="30" x14ac:dyDescent="0.25">
      <c r="A94" s="61"/>
      <c r="B94" s="70" t="s">
        <v>99</v>
      </c>
      <c r="C94" s="64"/>
      <c r="D94" s="65"/>
      <c r="E94" s="65"/>
      <c r="F94" s="65"/>
      <c r="G94" s="65"/>
      <c r="H94" s="65"/>
      <c r="I94" s="61"/>
      <c r="J94" s="2"/>
    </row>
    <row r="95" spans="1:10" ht="30" x14ac:dyDescent="0.25">
      <c r="A95" s="61"/>
      <c r="B95" s="70" t="s">
        <v>100</v>
      </c>
      <c r="C95" s="64"/>
      <c r="D95" s="65"/>
      <c r="E95" s="65"/>
      <c r="F95" s="65"/>
      <c r="G95" s="65"/>
      <c r="H95" s="65"/>
      <c r="I95" s="61"/>
      <c r="J95" s="2"/>
    </row>
    <row r="96" spans="1:10" x14ac:dyDescent="0.25">
      <c r="A96" s="61"/>
      <c r="B96" s="70" t="s">
        <v>101</v>
      </c>
      <c r="C96" s="64"/>
      <c r="D96" s="65"/>
      <c r="E96" s="65"/>
      <c r="F96" s="65"/>
      <c r="G96" s="65"/>
      <c r="H96" s="65"/>
      <c r="I96" s="61"/>
      <c r="J96" s="2"/>
    </row>
    <row r="97" spans="1:10" ht="105" x14ac:dyDescent="0.25">
      <c r="A97" s="61"/>
      <c r="B97" s="70" t="s">
        <v>102</v>
      </c>
      <c r="C97" s="64"/>
      <c r="D97" s="65"/>
      <c r="E97" s="65"/>
      <c r="F97" s="65"/>
      <c r="G97" s="65"/>
      <c r="H97" s="65"/>
      <c r="I97" s="61"/>
      <c r="J97" s="3" t="s">
        <v>132</v>
      </c>
    </row>
    <row r="98" spans="1:10" x14ac:dyDescent="0.25">
      <c r="A98" s="61"/>
      <c r="B98" s="3"/>
      <c r="C98" s="64"/>
      <c r="D98" s="65"/>
      <c r="E98" s="65"/>
      <c r="F98" s="65"/>
      <c r="G98" s="65"/>
      <c r="H98" s="65"/>
      <c r="I98" s="61"/>
      <c r="J98" s="2"/>
    </row>
    <row r="99" spans="1:10" x14ac:dyDescent="0.25">
      <c r="A99" s="61">
        <v>20</v>
      </c>
      <c r="B99" s="69" t="s">
        <v>52</v>
      </c>
      <c r="C99" s="71"/>
      <c r="D99" s="72"/>
      <c r="E99" s="72"/>
      <c r="F99" s="72"/>
      <c r="G99" s="72"/>
      <c r="H99" s="72" t="e">
        <f>AVERAGE(C100:D100)+AVERAGE(C101:D101)+AVERAGE(C102:D102)+AVERAGE(C103:D103)</f>
        <v>#DIV/0!</v>
      </c>
      <c r="I99" s="73"/>
      <c r="J99" s="74"/>
    </row>
    <row r="100" spans="1:10" ht="30" x14ac:dyDescent="0.25">
      <c r="A100" s="61"/>
      <c r="B100" s="70" t="s">
        <v>94</v>
      </c>
      <c r="C100" s="64"/>
      <c r="D100" s="65"/>
      <c r="E100" s="65"/>
      <c r="F100" s="65"/>
      <c r="G100" s="65"/>
      <c r="H100" s="65"/>
      <c r="I100" s="61"/>
      <c r="J100" s="2"/>
    </row>
    <row r="101" spans="1:10" x14ac:dyDescent="0.25">
      <c r="A101" s="61"/>
      <c r="B101" s="70" t="s">
        <v>103</v>
      </c>
      <c r="C101" s="64"/>
      <c r="D101" s="65"/>
      <c r="E101" s="65"/>
      <c r="F101" s="65"/>
      <c r="G101" s="65"/>
      <c r="H101" s="65"/>
      <c r="I101" s="61"/>
      <c r="J101" s="2"/>
    </row>
    <row r="102" spans="1:10" x14ac:dyDescent="0.25">
      <c r="A102" s="61"/>
      <c r="B102" s="70" t="s">
        <v>104</v>
      </c>
      <c r="C102" s="64"/>
      <c r="D102" s="65"/>
      <c r="E102" s="65"/>
      <c r="F102" s="65"/>
      <c r="G102" s="65"/>
      <c r="H102" s="65"/>
      <c r="I102" s="61"/>
      <c r="J102" s="2"/>
    </row>
    <row r="103" spans="1:10" ht="30" x14ac:dyDescent="0.25">
      <c r="A103" s="61"/>
      <c r="B103" s="70" t="s">
        <v>105</v>
      </c>
      <c r="C103" s="64"/>
      <c r="D103" s="65"/>
      <c r="E103" s="65"/>
      <c r="F103" s="65"/>
      <c r="G103" s="65"/>
      <c r="H103" s="65"/>
      <c r="I103" s="61"/>
      <c r="J103" s="2"/>
    </row>
    <row r="104" spans="1:10" x14ac:dyDescent="0.25">
      <c r="A104" s="61"/>
      <c r="B104" s="3"/>
      <c r="C104" s="64"/>
      <c r="D104" s="65"/>
      <c r="E104" s="65"/>
      <c r="F104" s="65"/>
      <c r="G104" s="65"/>
      <c r="H104" s="65"/>
      <c r="I104" s="61"/>
      <c r="J104" s="2"/>
    </row>
    <row r="105" spans="1:10" ht="30" x14ac:dyDescent="0.25">
      <c r="A105" s="61">
        <v>21</v>
      </c>
      <c r="B105" s="69" t="s">
        <v>129</v>
      </c>
      <c r="C105" s="71"/>
      <c r="D105" s="72"/>
      <c r="E105" s="72"/>
      <c r="F105" s="72"/>
      <c r="G105" s="72"/>
      <c r="H105" s="72">
        <f>AVERAGE(H106:H108)</f>
        <v>0.83573333333333333</v>
      </c>
      <c r="I105" s="73"/>
      <c r="J105" s="74"/>
    </row>
    <row r="106" spans="1:10" x14ac:dyDescent="0.25">
      <c r="A106" s="61"/>
      <c r="B106" s="70" t="s">
        <v>106</v>
      </c>
      <c r="C106" s="64">
        <v>1.474</v>
      </c>
      <c r="D106" s="65">
        <v>1.462</v>
      </c>
      <c r="E106" s="65">
        <v>1.43</v>
      </c>
      <c r="F106" s="65">
        <v>1.4139999999999999</v>
      </c>
      <c r="G106" s="65">
        <v>1.2350000000000001</v>
      </c>
      <c r="H106" s="65">
        <f>AVERAGE(C106:G106)</f>
        <v>1.403</v>
      </c>
      <c r="I106" s="61"/>
      <c r="J106" s="2"/>
    </row>
    <row r="107" spans="1:10" x14ac:dyDescent="0.25">
      <c r="A107" s="61"/>
      <c r="B107" s="70" t="s">
        <v>103</v>
      </c>
      <c r="C107" s="64">
        <v>0.41699999999999998</v>
      </c>
      <c r="D107" s="65">
        <v>0.442</v>
      </c>
      <c r="E107" s="65">
        <v>0.40799999999999997</v>
      </c>
      <c r="F107" s="65">
        <v>0.42299999999999999</v>
      </c>
      <c r="G107" s="65">
        <v>0.41099999999999998</v>
      </c>
      <c r="H107" s="65">
        <f>AVERAGE(C107:G107)</f>
        <v>0.42020000000000002</v>
      </c>
      <c r="I107" s="61"/>
      <c r="J107" s="2" t="s">
        <v>158</v>
      </c>
    </row>
    <row r="108" spans="1:10" x14ac:dyDescent="0.25">
      <c r="A108" s="61"/>
      <c r="B108" s="70" t="s">
        <v>104</v>
      </c>
      <c r="C108" s="64">
        <v>0.66200000000000003</v>
      </c>
      <c r="D108" s="65">
        <v>0.70399999999999996</v>
      </c>
      <c r="E108" s="65">
        <v>0.71799999999999997</v>
      </c>
      <c r="F108" s="65">
        <v>0.69299999999999995</v>
      </c>
      <c r="G108" s="65">
        <v>0.64300000000000002</v>
      </c>
      <c r="H108" s="65">
        <f>AVERAGE(C108:G108)</f>
        <v>0.68399999999999994</v>
      </c>
      <c r="I108" s="61"/>
      <c r="J108" s="2" t="s">
        <v>158</v>
      </c>
    </row>
    <row r="109" spans="1:10" x14ac:dyDescent="0.25">
      <c r="A109" s="61"/>
      <c r="B109" s="3"/>
      <c r="C109" s="64"/>
      <c r="D109" s="65"/>
      <c r="E109" s="65"/>
      <c r="F109" s="65"/>
      <c r="G109" s="65"/>
      <c r="H109" s="65"/>
      <c r="I109" s="61"/>
      <c r="J109" s="2"/>
    </row>
    <row r="110" spans="1:10" ht="30" x14ac:dyDescent="0.25">
      <c r="A110" s="61">
        <v>22</v>
      </c>
      <c r="B110" s="69" t="s">
        <v>40</v>
      </c>
      <c r="C110" s="71"/>
      <c r="D110" s="72"/>
      <c r="E110" s="72"/>
      <c r="F110" s="72"/>
      <c r="G110" s="72"/>
      <c r="H110" s="72" t="e">
        <f>AVERAGE(C111:D111)+AVERAGE(C112:D112)+AVERAGE(C113:D113)+AVERAGE(C114:D114)+AVERAGE(C115:D115)+AVERAGE(C116:D116)+AVERAGE(C117:D117)+AVERAGE(C118:D118)+AVERAGE(C119:D119)+AVERAGE(C120:D120)+AVERAGE(C121:D121)</f>
        <v>#DIV/0!</v>
      </c>
      <c r="I110" s="73"/>
      <c r="J110" s="74"/>
    </row>
    <row r="111" spans="1:10" x14ac:dyDescent="0.25">
      <c r="A111" s="61"/>
      <c r="B111" s="70" t="s">
        <v>107</v>
      </c>
      <c r="C111" s="64"/>
      <c r="D111" s="65"/>
      <c r="E111" s="65"/>
      <c r="F111" s="65"/>
      <c r="G111" s="65"/>
      <c r="H111" s="65"/>
      <c r="I111" s="61"/>
      <c r="J111" s="2"/>
    </row>
    <row r="112" spans="1:10" x14ac:dyDescent="0.25">
      <c r="A112" s="61"/>
      <c r="B112" s="70" t="s">
        <v>108</v>
      </c>
      <c r="C112" s="64"/>
      <c r="D112" s="64"/>
      <c r="E112" s="64"/>
      <c r="F112" s="64"/>
      <c r="G112" s="64"/>
      <c r="H112" s="65"/>
      <c r="I112" s="61"/>
      <c r="J112" s="2"/>
    </row>
    <row r="113" spans="1:10" ht="30" x14ac:dyDescent="0.25">
      <c r="A113" s="61"/>
      <c r="B113" s="70" t="s">
        <v>109</v>
      </c>
      <c r="C113" s="64"/>
      <c r="D113" s="65"/>
      <c r="E113" s="65"/>
      <c r="F113" s="65"/>
      <c r="G113" s="65"/>
      <c r="H113" s="65"/>
      <c r="I113" s="61"/>
      <c r="J113" s="2"/>
    </row>
    <row r="114" spans="1:10" x14ac:dyDescent="0.25">
      <c r="A114" s="61"/>
      <c r="B114" s="70" t="s">
        <v>110</v>
      </c>
      <c r="C114" s="64"/>
      <c r="D114" s="65"/>
      <c r="E114" s="65"/>
      <c r="F114" s="65"/>
      <c r="G114" s="65"/>
      <c r="H114" s="65"/>
      <c r="I114" s="61"/>
      <c r="J114" s="2"/>
    </row>
    <row r="115" spans="1:10" x14ac:dyDescent="0.25">
      <c r="A115" s="61"/>
      <c r="B115" s="70" t="s">
        <v>111</v>
      </c>
      <c r="C115" s="64"/>
      <c r="D115" s="65"/>
      <c r="E115" s="65"/>
      <c r="F115" s="65"/>
      <c r="G115" s="65"/>
      <c r="H115" s="65"/>
      <c r="I115" s="61"/>
      <c r="J115" s="2"/>
    </row>
    <row r="116" spans="1:10" x14ac:dyDescent="0.25">
      <c r="A116" s="61"/>
      <c r="B116" s="70" t="s">
        <v>112</v>
      </c>
      <c r="C116" s="64"/>
      <c r="D116" s="65"/>
      <c r="E116" s="65"/>
      <c r="F116" s="65"/>
      <c r="G116" s="65"/>
      <c r="H116" s="65"/>
      <c r="I116" s="61"/>
      <c r="J116" s="2"/>
    </row>
    <row r="117" spans="1:10" x14ac:dyDescent="0.25">
      <c r="A117" s="61"/>
      <c r="B117" s="70" t="s">
        <v>133</v>
      </c>
      <c r="C117" s="64"/>
      <c r="D117" s="65"/>
      <c r="E117" s="65"/>
      <c r="F117" s="65"/>
      <c r="G117" s="65"/>
      <c r="H117" s="65"/>
      <c r="I117" s="61"/>
      <c r="J117" s="2"/>
    </row>
    <row r="118" spans="1:10" x14ac:dyDescent="0.25">
      <c r="A118" s="61"/>
      <c r="B118" s="70" t="s">
        <v>135</v>
      </c>
      <c r="C118" s="77"/>
      <c r="D118" s="78"/>
      <c r="E118" s="78"/>
      <c r="F118" s="78"/>
      <c r="G118" s="78"/>
      <c r="H118" s="65"/>
      <c r="I118" s="61"/>
      <c r="J118" s="2"/>
    </row>
    <row r="119" spans="1:10" x14ac:dyDescent="0.25">
      <c r="A119" s="61"/>
      <c r="B119" s="70" t="s">
        <v>134</v>
      </c>
      <c r="C119" s="64"/>
      <c r="D119" s="65"/>
      <c r="E119" s="65"/>
      <c r="F119" s="65"/>
      <c r="G119" s="65"/>
      <c r="H119" s="65"/>
      <c r="I119" s="61"/>
      <c r="J119" s="2"/>
    </row>
    <row r="120" spans="1:10" x14ac:dyDescent="0.25">
      <c r="A120" s="61"/>
      <c r="B120" s="70" t="s">
        <v>113</v>
      </c>
      <c r="C120" s="64"/>
      <c r="D120" s="65"/>
      <c r="E120" s="65"/>
      <c r="F120" s="65"/>
      <c r="G120" s="65"/>
      <c r="H120" s="65"/>
      <c r="I120" s="61"/>
      <c r="J120" s="2"/>
    </row>
    <row r="121" spans="1:10" ht="105" x14ac:dyDescent="0.25">
      <c r="A121" s="61"/>
      <c r="B121" s="70" t="s">
        <v>114</v>
      </c>
      <c r="C121" s="64"/>
      <c r="D121" s="65"/>
      <c r="E121" s="65"/>
      <c r="F121" s="65"/>
      <c r="G121" s="65"/>
      <c r="H121" s="65"/>
      <c r="I121" s="61"/>
      <c r="J121" s="3" t="s">
        <v>138</v>
      </c>
    </row>
    <row r="122" spans="1:10" x14ac:dyDescent="0.25">
      <c r="A122" s="61"/>
      <c r="B122" s="3"/>
      <c r="C122" s="64"/>
      <c r="D122" s="65"/>
      <c r="E122" s="65"/>
      <c r="F122" s="65"/>
      <c r="G122" s="65"/>
      <c r="H122" s="65"/>
      <c r="I122" s="61"/>
      <c r="J122" s="2"/>
    </row>
    <row r="123" spans="1:10" x14ac:dyDescent="0.25">
      <c r="A123" s="61">
        <v>23</v>
      </c>
      <c r="B123" s="69" t="s">
        <v>130</v>
      </c>
      <c r="C123" s="71"/>
      <c r="D123" s="72"/>
      <c r="E123" s="72"/>
      <c r="F123" s="72"/>
      <c r="G123" s="72"/>
      <c r="H123" s="72">
        <f>AVERAGE(H124:H125)</f>
        <v>1.4672000000000001</v>
      </c>
      <c r="I123" s="73"/>
      <c r="J123" s="74"/>
    </row>
    <row r="124" spans="1:10" x14ac:dyDescent="0.25">
      <c r="A124" s="61"/>
      <c r="B124" s="70" t="s">
        <v>115</v>
      </c>
      <c r="C124" s="64">
        <v>4.016</v>
      </c>
      <c r="D124" s="65">
        <v>1.86</v>
      </c>
      <c r="E124" s="65">
        <v>1.7310000000000001</v>
      </c>
      <c r="F124" s="65">
        <v>1.62</v>
      </c>
      <c r="G124" s="65">
        <v>1.5860000000000001</v>
      </c>
      <c r="H124" s="65">
        <f>AVERAGE(C124:G124)</f>
        <v>2.1626000000000003</v>
      </c>
      <c r="I124" s="61"/>
      <c r="J124" s="2"/>
    </row>
    <row r="125" spans="1:10" x14ac:dyDescent="0.25">
      <c r="A125" s="61"/>
      <c r="B125" s="70" t="s">
        <v>116</v>
      </c>
      <c r="C125" s="64">
        <v>0.78</v>
      </c>
      <c r="D125" s="65">
        <v>0.78</v>
      </c>
      <c r="E125" s="65">
        <v>0.77100000000000002</v>
      </c>
      <c r="F125" s="65">
        <v>0.7</v>
      </c>
      <c r="G125" s="65">
        <v>0.82799999999999996</v>
      </c>
      <c r="H125" s="65">
        <f>AVERAGE(C125:G125)</f>
        <v>0.77179999999999993</v>
      </c>
      <c r="I125" s="61"/>
      <c r="J125" s="2"/>
    </row>
    <row r="126" spans="1:10" x14ac:dyDescent="0.25">
      <c r="A126" s="61"/>
      <c r="B126" s="3"/>
      <c r="C126" s="64"/>
      <c r="D126" s="65"/>
      <c r="E126" s="65"/>
      <c r="F126" s="65"/>
      <c r="G126" s="65"/>
      <c r="H126" s="65"/>
      <c r="I126" s="61"/>
      <c r="J126" s="2"/>
    </row>
    <row r="127" spans="1:10" x14ac:dyDescent="0.25">
      <c r="A127" s="61"/>
      <c r="B127" s="3"/>
      <c r="C127" s="64"/>
      <c r="D127" s="65"/>
      <c r="E127" s="65"/>
      <c r="F127" s="65"/>
      <c r="G127" s="65"/>
      <c r="H127" s="65"/>
      <c r="I127" s="61"/>
      <c r="J127" s="2"/>
    </row>
    <row r="128" spans="1:10" x14ac:dyDescent="0.25">
      <c r="A128" s="61">
        <v>24</v>
      </c>
      <c r="B128" s="69" t="s">
        <v>39</v>
      </c>
      <c r="C128" s="71"/>
      <c r="D128" s="72"/>
      <c r="E128" s="72"/>
      <c r="F128" s="72"/>
      <c r="G128" s="72"/>
      <c r="H128" s="72" t="e">
        <f>AVERAGE(C129:D129)+AVERAGE(C130:D130)+AVERAGE(C131:D131)+AVERAGE(C132:D132)+AVERAGE(C133:D133)+AVERAGE(C134:D134)+AVERAGE(C135:D135)</f>
        <v>#DIV/0!</v>
      </c>
      <c r="I128" s="73"/>
      <c r="J128" s="74"/>
    </row>
    <row r="129" spans="1:10" ht="45" x14ac:dyDescent="0.25">
      <c r="A129" s="61"/>
      <c r="B129" s="70" t="s">
        <v>67</v>
      </c>
      <c r="C129" s="65"/>
      <c r="D129" s="64"/>
      <c r="E129" s="64"/>
      <c r="F129" s="64"/>
      <c r="G129" s="64"/>
      <c r="H129" s="65"/>
      <c r="I129" s="61"/>
      <c r="J129" s="2"/>
    </row>
    <row r="130" spans="1:10" x14ac:dyDescent="0.25">
      <c r="A130" s="61"/>
      <c r="B130" s="70" t="s">
        <v>73</v>
      </c>
      <c r="C130" s="64"/>
      <c r="D130" s="64"/>
      <c r="E130" s="64"/>
      <c r="F130" s="64"/>
      <c r="G130" s="64"/>
      <c r="H130" s="65"/>
      <c r="I130" s="61"/>
      <c r="J130" s="2"/>
    </row>
    <row r="131" spans="1:10" x14ac:dyDescent="0.25">
      <c r="A131" s="61"/>
      <c r="B131" s="70" t="s">
        <v>142</v>
      </c>
      <c r="C131" s="64"/>
      <c r="D131" s="65"/>
      <c r="E131" s="65"/>
      <c r="F131" s="65"/>
      <c r="G131" s="65"/>
      <c r="H131" s="65"/>
      <c r="I131" s="61"/>
      <c r="J131" s="2"/>
    </row>
    <row r="132" spans="1:10" x14ac:dyDescent="0.25">
      <c r="A132" s="61"/>
      <c r="B132" s="70" t="s">
        <v>145</v>
      </c>
      <c r="C132" s="64"/>
      <c r="D132" s="65"/>
      <c r="E132" s="65"/>
      <c r="F132" s="65"/>
      <c r="G132" s="65"/>
      <c r="H132" s="65"/>
      <c r="I132" s="61"/>
      <c r="J132" s="2"/>
    </row>
    <row r="133" spans="1:10" x14ac:dyDescent="0.25">
      <c r="A133" s="61"/>
      <c r="B133" s="70" t="s">
        <v>146</v>
      </c>
      <c r="C133" s="64"/>
      <c r="D133" s="65"/>
      <c r="E133" s="65"/>
      <c r="F133" s="65"/>
      <c r="G133" s="65"/>
      <c r="H133" s="65"/>
      <c r="I133" s="61"/>
      <c r="J133" s="2"/>
    </row>
    <row r="134" spans="1:10" x14ac:dyDescent="0.25">
      <c r="A134" s="2"/>
      <c r="B134" s="70" t="s">
        <v>143</v>
      </c>
      <c r="C134" s="79"/>
      <c r="D134" s="80"/>
      <c r="E134" s="80"/>
      <c r="F134" s="80"/>
      <c r="G134" s="80"/>
      <c r="H134" s="65"/>
      <c r="I134" s="61"/>
      <c r="J134" s="2"/>
    </row>
    <row r="135" spans="1:10" ht="30" x14ac:dyDescent="0.25">
      <c r="A135" s="52"/>
      <c r="B135" s="70" t="s">
        <v>144</v>
      </c>
      <c r="C135" s="79"/>
      <c r="D135" s="80"/>
      <c r="E135" s="80"/>
      <c r="F135" s="80"/>
      <c r="G135" s="80"/>
      <c r="H135" s="52"/>
      <c r="I135" s="52"/>
      <c r="J135" s="81" t="s">
        <v>147</v>
      </c>
    </row>
  </sheetData>
  <mergeCells count="3">
    <mergeCell ref="A1:A2"/>
    <mergeCell ref="B1:B2"/>
    <mergeCell ref="C1:J1"/>
  </mergeCells>
  <conditionalFormatting sqref="H3:H134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Resource as in performance lab</vt:lpstr>
      <vt:lpstr>Database Load-Performance lab</vt:lpstr>
      <vt:lpstr>Performance test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Aankhi Sarkar</cp:lastModifiedBy>
  <dcterms:created xsi:type="dcterms:W3CDTF">2015-08-31T11:41:22Z</dcterms:created>
  <dcterms:modified xsi:type="dcterms:W3CDTF">2017-02-24T13:41:43Z</dcterms:modified>
</cp:coreProperties>
</file>