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450" windowHeight="8355"/>
  </bookViews>
  <sheets>
    <sheet name="Data" sheetId="1" r:id="rId1"/>
    <sheet name="TotalSales" sheetId="2" r:id="rId2"/>
    <sheet name="BSGDistributor" sheetId="3" r:id="rId3"/>
    <sheet name="SBSupply" sheetId="4" r:id="rId4"/>
    <sheet name="Reviews" sheetId="5" r:id="rId5"/>
    <sheet name="TS" sheetId="6" r:id="rId6"/>
    <sheet name="BSGD" sheetId="7" r:id="rId7"/>
    <sheet name="SBS" sheetId="8" r:id="rId8"/>
    <sheet name="Rev" sheetId="9" r:id="rId9"/>
    <sheet name="Backtesting" sheetId="10" r:id="rId10"/>
    <sheet name="Internal" sheetId="11" r:id="rId11"/>
  </sheets>
  <calcPr calcId="145621"/>
</workbook>
</file>

<file path=xl/calcChain.xml><?xml version="1.0" encoding="utf-8"?>
<calcChain xmlns="http://schemas.openxmlformats.org/spreadsheetml/2006/main">
  <c r="F30" i="2" l="1" a="1"/>
  <c r="F30" i="2" s="1"/>
  <c r="J16" i="6"/>
  <c r="I16" i="6"/>
  <c r="G18" i="8"/>
  <c r="E18" i="8"/>
  <c r="D18" i="8"/>
  <c r="C18" i="8"/>
  <c r="B18" i="8"/>
  <c r="G18" i="7"/>
  <c r="E18" i="7"/>
  <c r="D18" i="7"/>
  <c r="C18" i="7"/>
  <c r="B18" i="7"/>
  <c r="E18" i="6"/>
  <c r="D18" i="6"/>
  <c r="C18" i="6"/>
  <c r="B18" i="6"/>
  <c r="G18" i="6"/>
  <c r="H15" i="4"/>
  <c r="F15" i="4"/>
  <c r="E15" i="4"/>
  <c r="D15" i="4"/>
  <c r="C15" i="4"/>
  <c r="B15" i="4"/>
  <c r="H15" i="3"/>
  <c r="F15" i="3"/>
  <c r="E15" i="3"/>
  <c r="D15" i="3"/>
  <c r="C15" i="3"/>
  <c r="B15" i="3"/>
  <c r="B15" i="2"/>
  <c r="C15" i="2"/>
  <c r="D15" i="2"/>
  <c r="E15" i="2"/>
  <c r="F15" i="2"/>
  <c r="H15" i="2"/>
  <c r="G14" i="5"/>
  <c r="G14" i="4"/>
  <c r="G14" i="3"/>
  <c r="G14" i="2"/>
</calcChain>
</file>

<file path=xl/sharedStrings.xml><?xml version="1.0" encoding="utf-8"?>
<sst xmlns="http://schemas.openxmlformats.org/spreadsheetml/2006/main" count="423" uniqueCount="76">
  <si>
    <t>Qtr</t>
  </si>
  <si>
    <t>3Q08</t>
  </si>
  <si>
    <t>4Q08</t>
  </si>
  <si>
    <t>1Q09</t>
  </si>
  <si>
    <t>2Q09</t>
  </si>
  <si>
    <t>3Q09</t>
  </si>
  <si>
    <t>4Q09</t>
  </si>
  <si>
    <t>1Q10</t>
  </si>
  <si>
    <t>2Q10</t>
  </si>
  <si>
    <t>3Q10</t>
  </si>
  <si>
    <t>4Q10</t>
  </si>
  <si>
    <t>1Q11</t>
  </si>
  <si>
    <t>2Q11</t>
  </si>
  <si>
    <t>3Q11</t>
  </si>
  <si>
    <t>4Q11</t>
  </si>
  <si>
    <t>1Q12</t>
  </si>
  <si>
    <t>2Q12</t>
  </si>
  <si>
    <t>3Q12</t>
  </si>
  <si>
    <t>4Q12</t>
  </si>
  <si>
    <t>1Q13</t>
  </si>
  <si>
    <t>2Q13</t>
  </si>
  <si>
    <t>TotalSales</t>
  </si>
  <si>
    <t>BSGDistributor</t>
  </si>
  <si>
    <t>SBSupply</t>
  </si>
  <si>
    <t>Reviews</t>
  </si>
  <si>
    <t>QTR</t>
  </si>
  <si>
    <t>ActualVal</t>
  </si>
  <si>
    <t>Forecast</t>
  </si>
  <si>
    <t>ForecastActual</t>
  </si>
  <si>
    <t>Error</t>
  </si>
  <si>
    <t>ErrorPercent</t>
  </si>
  <si>
    <t>SS</t>
  </si>
  <si>
    <t>StandardizedErr</t>
  </si>
  <si>
    <t>NA</t>
  </si>
  <si>
    <t>Back Testing</t>
  </si>
  <si>
    <t>ActualVal.Qtr</t>
  </si>
  <si>
    <t>ActualVal.TotalSales</t>
  </si>
  <si>
    <t>LogActualVal</t>
  </si>
  <si>
    <t>ForecastVal</t>
  </si>
  <si>
    <t>ActualVal.BSGDistributor</t>
  </si>
  <si>
    <t>ActualVal.SBSupply</t>
  </si>
  <si>
    <t>ActualVal.Reviews</t>
  </si>
  <si>
    <t>QTR_END_DATE</t>
  </si>
  <si>
    <t>LAGGED_QTR_DATE</t>
  </si>
  <si>
    <t>REVIEWS.SBH</t>
  </si>
  <si>
    <t>REVIEWS.SBHLN</t>
  </si>
  <si>
    <t>REVIEWS.FORECAST</t>
  </si>
  <si>
    <t>REVIEWS.ERR</t>
  </si>
  <si>
    <t>REVIEWS.FORECASTLN</t>
  </si>
  <si>
    <t>REVIEWS.SS</t>
  </si>
  <si>
    <t>REVIEWS.STDERR</t>
  </si>
  <si>
    <t>REV.TS.SALES</t>
  </si>
  <si>
    <t>REV.TS.SALESLN</t>
  </si>
  <si>
    <t>REV.TS.FORECASTLN</t>
  </si>
  <si>
    <t>REV.TS.ERR</t>
  </si>
  <si>
    <t>REV.TS.SS</t>
  </si>
  <si>
    <t>REV.TS.STDERR</t>
  </si>
  <si>
    <t>REV.BSGD.SALES</t>
  </si>
  <si>
    <t>REV.BSGD.SALESLN</t>
  </si>
  <si>
    <t>REV.BSGD.FORECASTLN</t>
  </si>
  <si>
    <t>REV.BSGD.ERR</t>
  </si>
  <si>
    <t>REV.BSGD.SS</t>
  </si>
  <si>
    <t>REV.BSGD.STDERR</t>
  </si>
  <si>
    <t>REV.SBS.SALES</t>
  </si>
  <si>
    <t>REV.SBS.SALESLN</t>
  </si>
  <si>
    <t>REV.SBS.FORECASTLN</t>
  </si>
  <si>
    <t>REV.SBS.ERR</t>
  </si>
  <si>
    <t>REV.SBS.SS</t>
  </si>
  <si>
    <t>REV.SBS.STDERR</t>
  </si>
  <si>
    <t>REVIEWS.ERRP</t>
  </si>
  <si>
    <t>REV.TS.FORECAST</t>
  </si>
  <si>
    <t>REV.TS.ERRP</t>
  </si>
  <si>
    <t>REV.BSGD.FORECAST</t>
  </si>
  <si>
    <t>REV.BSGD.ERRP</t>
  </si>
  <si>
    <t>REV.SBS.FORECAST</t>
  </si>
  <si>
    <t>REV.SBS.ERRP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</si>
</sst>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5" fillId="0" borderId="0"/>
    <xf numFmtId="0" fontId="5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5" fillId="0" borderId="11" xfId="2" applyBorder="1" applyAlignment="1">
      <alignment horizontal="center"/>
    </xf>
    <xf numFmtId="15" fontId="5" fillId="0" borderId="1" xfId="2" applyNumberFormat="1" applyBorder="1"/>
    <xf numFmtId="3" fontId="6" fillId="0" borderId="12" xfId="2" applyNumberFormat="1" applyFont="1" applyBorder="1" applyAlignment="1">
      <alignment horizontal="center"/>
    </xf>
    <xf numFmtId="3" fontId="6" fillId="0" borderId="13" xfId="2" applyNumberFormat="1" applyFont="1" applyBorder="1" applyAlignment="1">
      <alignment horizontal="center"/>
    </xf>
    <xf numFmtId="0" fontId="5" fillId="0" borderId="1" xfId="2" applyFont="1" applyBorder="1" applyAlignment="1">
      <alignment horizontal="center" vertical="center" wrapText="1"/>
    </xf>
    <xf numFmtId="0" fontId="5" fillId="0" borderId="1" xfId="2" applyBorder="1" applyAlignment="1">
      <alignment horizontal="center" vertical="center" wrapText="1"/>
    </xf>
    <xf numFmtId="0" fontId="5" fillId="0" borderId="1" xfId="2" applyBorder="1" applyAlignment="1">
      <alignment horizontal="center" wrapText="1"/>
    </xf>
    <xf numFmtId="3" fontId="7" fillId="0" borderId="10" xfId="2" applyNumberFormat="1" applyFont="1" applyBorder="1" applyAlignment="1">
      <alignment horizontal="center"/>
    </xf>
    <xf numFmtId="15" fontId="8" fillId="0" borderId="1" xfId="2" applyNumberFormat="1" applyFont="1" applyBorder="1"/>
    <xf numFmtId="0" fontId="5" fillId="0" borderId="5" xfId="2" applyNumberFormat="1" applyFont="1" applyBorder="1" applyAlignment="1">
      <alignment horizontal="center" wrapText="1"/>
    </xf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7" xfId="2" applyNumberFormat="1" applyFont="1" applyBorder="1"/>
    <xf numFmtId="0" fontId="0" fillId="0" borderId="0" xfId="0" applyNumberFormat="1"/>
    <xf numFmtId="0" fontId="5" fillId="0" borderId="1" xfId="2" applyNumberFormat="1" applyFont="1" applyBorder="1" applyAlignment="1">
      <alignment horizontal="center" wrapText="1"/>
    </xf>
    <xf numFmtId="0" fontId="4" fillId="0" borderId="1" xfId="1" applyNumberFormat="1" applyFont="1" applyBorder="1" applyAlignment="1">
      <alignment horizontal="center"/>
    </xf>
    <xf numFmtId="0" fontId="4" fillId="0" borderId="3" xfId="1" applyNumberFormat="1" applyFont="1" applyBorder="1" applyAlignment="1">
      <alignment horizontal="center"/>
    </xf>
    <xf numFmtId="0" fontId="4" fillId="0" borderId="8" xfId="2" applyNumberFormat="1" applyFont="1" applyBorder="1"/>
    <xf numFmtId="0" fontId="5" fillId="0" borderId="6" xfId="2" applyNumberFormat="1" applyFont="1" applyBorder="1" applyAlignment="1">
      <alignment horizontal="center" wrapText="1"/>
    </xf>
    <xf numFmtId="0" fontId="3" fillId="0" borderId="6" xfId="1" applyNumberFormat="1" applyFont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0" fontId="4" fillId="0" borderId="9" xfId="2" applyNumberFormat="1" applyFont="1" applyBorder="1"/>
    <xf numFmtId="0" fontId="0" fillId="0" borderId="0" xfId="0" applyFont="1"/>
    <xf numFmtId="11" fontId="0" fillId="0" borderId="0" xfId="0" applyNumberFormat="1"/>
    <xf numFmtId="0" fontId="2" fillId="0" borderId="0" xfId="0" applyFont="1"/>
  </cellXfs>
  <cellStyles count="6">
    <cellStyle name="Normal" xfId="0" builtinId="0"/>
    <cellStyle name="Normal 2" xfId="2"/>
    <cellStyle name="Normal 3" xfId="3"/>
    <cellStyle name="Normal 4" xfId="4"/>
    <cellStyle name="Normal 5" xfId="5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1" sqref="E21"/>
    </sheetView>
  </sheetViews>
  <sheetFormatPr defaultRowHeight="15" x14ac:dyDescent="0.25"/>
  <cols>
    <col min="5" max="5" width="9.28515625" style="14" bestFit="1" customWidth="1"/>
    <col min="6" max="6" width="14.140625" style="14" bestFit="1" customWidth="1"/>
    <col min="7" max="7" width="9.7109375" style="14" bestFit="1" customWidth="1"/>
  </cols>
  <sheetData>
    <row r="1" spans="1:7" ht="14.25" customHeight="1" thickBot="1" x14ac:dyDescent="0.3">
      <c r="A1" s="7"/>
      <c r="B1" s="6" t="s">
        <v>0</v>
      </c>
      <c r="C1" s="7"/>
      <c r="D1" s="5" t="s">
        <v>24</v>
      </c>
      <c r="E1" s="10" t="s">
        <v>23</v>
      </c>
      <c r="F1" s="15" t="s">
        <v>22</v>
      </c>
      <c r="G1" s="19" t="s">
        <v>21</v>
      </c>
    </row>
    <row r="2" spans="1:7" x14ac:dyDescent="0.25">
      <c r="A2" s="2">
        <v>39629</v>
      </c>
      <c r="B2" s="1" t="s">
        <v>1</v>
      </c>
      <c r="C2" s="2">
        <v>39644</v>
      </c>
      <c r="D2" s="4">
        <v>460</v>
      </c>
      <c r="E2" s="12">
        <v>427.96499999999997</v>
      </c>
      <c r="F2" s="17">
        <v>248.86500000000001</v>
      </c>
      <c r="G2" s="21">
        <v>676.82999999999993</v>
      </c>
    </row>
    <row r="3" spans="1:7" x14ac:dyDescent="0.25">
      <c r="A3" s="2">
        <v>39721</v>
      </c>
      <c r="B3" s="1" t="s">
        <v>2</v>
      </c>
      <c r="C3" s="2">
        <v>39736</v>
      </c>
      <c r="D3" s="3">
        <v>599</v>
      </c>
      <c r="E3" s="11">
        <v>429.30299999999994</v>
      </c>
      <c r="F3" s="16">
        <v>242.92499999999995</v>
      </c>
      <c r="G3" s="20">
        <v>672.22799999999984</v>
      </c>
    </row>
    <row r="4" spans="1:7" x14ac:dyDescent="0.25">
      <c r="A4" s="2">
        <v>39813</v>
      </c>
      <c r="B4" s="1" t="s">
        <v>3</v>
      </c>
      <c r="C4" s="2">
        <v>39828</v>
      </c>
      <c r="D4" s="3">
        <v>897</v>
      </c>
      <c r="E4" s="11">
        <v>410.53699999999998</v>
      </c>
      <c r="F4" s="16">
        <v>235.03899999999999</v>
      </c>
      <c r="G4" s="20">
        <v>645.57600000000002</v>
      </c>
    </row>
    <row r="5" spans="1:7" x14ac:dyDescent="0.25">
      <c r="A5" s="2">
        <v>39903</v>
      </c>
      <c r="B5" s="1" t="s">
        <v>4</v>
      </c>
      <c r="C5" s="2">
        <v>39918</v>
      </c>
      <c r="D5" s="3">
        <v>1142</v>
      </c>
      <c r="E5" s="11">
        <v>412.33800000000002</v>
      </c>
      <c r="F5" s="16">
        <v>229.173</v>
      </c>
      <c r="G5" s="20">
        <v>641.51099999999997</v>
      </c>
    </row>
    <row r="6" spans="1:7" x14ac:dyDescent="0.25">
      <c r="A6" s="2">
        <v>39994</v>
      </c>
      <c r="B6" s="1" t="s">
        <v>5</v>
      </c>
      <c r="C6" s="2">
        <v>40009</v>
      </c>
      <c r="D6" s="3">
        <v>1140</v>
      </c>
      <c r="E6" s="11">
        <v>434.73200000000003</v>
      </c>
      <c r="F6" s="16">
        <v>238.60499999999999</v>
      </c>
      <c r="G6" s="20">
        <v>673.33699999999999</v>
      </c>
    </row>
    <row r="7" spans="1:7" x14ac:dyDescent="0.25">
      <c r="A7" s="2">
        <v>40086</v>
      </c>
      <c r="B7" s="1" t="s">
        <v>6</v>
      </c>
      <c r="C7" s="2">
        <v>40101</v>
      </c>
      <c r="D7" s="3">
        <v>910</v>
      </c>
      <c r="E7" s="11">
        <v>438.04500000000013</v>
      </c>
      <c r="F7" s="16">
        <v>238.13099999999997</v>
      </c>
      <c r="G7" s="20">
        <v>676.17600000000016</v>
      </c>
    </row>
    <row r="8" spans="1:7" x14ac:dyDescent="0.25">
      <c r="A8" s="2">
        <v>40178</v>
      </c>
      <c r="B8" s="1" t="s">
        <v>7</v>
      </c>
      <c r="C8" s="2">
        <v>40193</v>
      </c>
      <c r="D8" s="3">
        <v>852</v>
      </c>
      <c r="E8" s="11">
        <v>438.315</v>
      </c>
      <c r="F8" s="16">
        <v>266.536</v>
      </c>
      <c r="G8" s="20">
        <v>704.851</v>
      </c>
    </row>
    <row r="9" spans="1:7" x14ac:dyDescent="0.25">
      <c r="A9" s="2">
        <v>40268</v>
      </c>
      <c r="B9" s="1" t="s">
        <v>8</v>
      </c>
      <c r="C9" s="2">
        <v>40283</v>
      </c>
      <c r="D9" s="3">
        <v>1032</v>
      </c>
      <c r="E9" s="11">
        <v>454.63400000000001</v>
      </c>
      <c r="F9" s="16">
        <v>266.83300000000003</v>
      </c>
      <c r="G9" s="20">
        <v>721.4670000000001</v>
      </c>
    </row>
    <row r="10" spans="1:7" x14ac:dyDescent="0.25">
      <c r="A10" s="2">
        <v>40359</v>
      </c>
      <c r="B10" s="1" t="s">
        <v>9</v>
      </c>
      <c r="C10" s="2">
        <v>40374</v>
      </c>
      <c r="D10" s="3">
        <v>1181</v>
      </c>
      <c r="E10" s="11">
        <v>467.428</v>
      </c>
      <c r="F10" s="16">
        <v>275.54700000000003</v>
      </c>
      <c r="G10" s="20">
        <v>742.97500000000002</v>
      </c>
    </row>
    <row r="11" spans="1:7" x14ac:dyDescent="0.25">
      <c r="A11" s="2">
        <v>40451</v>
      </c>
      <c r="B11" s="1" t="s">
        <v>10</v>
      </c>
      <c r="C11" s="2">
        <v>40466</v>
      </c>
      <c r="D11" s="3">
        <v>1330</v>
      </c>
      <c r="E11" s="11">
        <v>474.25399999999996</v>
      </c>
      <c r="F11" s="16">
        <v>272.54299999999995</v>
      </c>
      <c r="G11" s="20">
        <v>746.79699999999991</v>
      </c>
    </row>
    <row r="12" spans="1:7" x14ac:dyDescent="0.25">
      <c r="A12" s="2">
        <v>40543</v>
      </c>
      <c r="B12" s="1" t="s">
        <v>11</v>
      </c>
      <c r="C12" s="2">
        <v>40558</v>
      </c>
      <c r="D12" s="3">
        <v>1405</v>
      </c>
      <c r="E12" s="11">
        <v>481.00599999999997</v>
      </c>
      <c r="F12" s="16">
        <v>312.55799999999999</v>
      </c>
      <c r="G12" s="20">
        <v>793.56399999999996</v>
      </c>
    </row>
    <row r="13" spans="1:7" x14ac:dyDescent="0.25">
      <c r="A13" s="2">
        <v>40633</v>
      </c>
      <c r="B13" s="1" t="s">
        <v>12</v>
      </c>
      <c r="C13" s="2">
        <v>40648</v>
      </c>
      <c r="D13" s="3">
        <v>1390</v>
      </c>
      <c r="E13" s="11">
        <v>490.84500000000003</v>
      </c>
      <c r="F13" s="16">
        <v>310.95999999999998</v>
      </c>
      <c r="G13" s="20">
        <v>801.80500000000006</v>
      </c>
    </row>
    <row r="14" spans="1:7" x14ac:dyDescent="0.25">
      <c r="A14" s="2">
        <v>40724</v>
      </c>
      <c r="B14" s="1" t="s">
        <v>13</v>
      </c>
      <c r="C14" s="2">
        <v>40739</v>
      </c>
      <c r="D14" s="3">
        <v>1215</v>
      </c>
      <c r="E14" s="11">
        <v>517.18899999999996</v>
      </c>
      <c r="F14" s="16">
        <v>319.387</v>
      </c>
      <c r="G14" s="20">
        <v>836.57600000000002</v>
      </c>
    </row>
    <row r="15" spans="1:7" x14ac:dyDescent="0.25">
      <c r="A15" s="2">
        <v>40816</v>
      </c>
      <c r="B15" s="1" t="s">
        <v>14</v>
      </c>
      <c r="C15" s="2">
        <v>40831</v>
      </c>
      <c r="D15" s="3">
        <v>1069</v>
      </c>
      <c r="E15" s="11">
        <v>523.36699999999985</v>
      </c>
      <c r="F15" s="16">
        <v>313.81899999999996</v>
      </c>
      <c r="G15" s="20">
        <v>837.18599999999981</v>
      </c>
    </row>
    <row r="16" spans="1:7" x14ac:dyDescent="0.25">
      <c r="A16" s="2">
        <v>40908</v>
      </c>
      <c r="B16" s="1" t="s">
        <v>15</v>
      </c>
      <c r="C16" s="2">
        <v>40923</v>
      </c>
      <c r="D16" s="3">
        <v>973</v>
      </c>
      <c r="E16" s="11">
        <v>536.35799999999995</v>
      </c>
      <c r="F16" s="16">
        <v>328.45699999999999</v>
      </c>
      <c r="G16" s="20">
        <v>864.81499999999994</v>
      </c>
    </row>
    <row r="17" spans="1:7" x14ac:dyDescent="0.25">
      <c r="A17" s="2">
        <v>40999</v>
      </c>
      <c r="B17" s="1" t="s">
        <v>16</v>
      </c>
      <c r="C17" s="2">
        <v>41014</v>
      </c>
      <c r="D17" s="3">
        <v>1142</v>
      </c>
      <c r="E17" s="11">
        <v>553.97299999999996</v>
      </c>
      <c r="F17" s="16">
        <v>335.30799999999999</v>
      </c>
      <c r="G17" s="20">
        <v>889.28099999999995</v>
      </c>
    </row>
    <row r="18" spans="1:7" x14ac:dyDescent="0.25">
      <c r="A18" s="2">
        <v>41090</v>
      </c>
      <c r="B18" s="1" t="s">
        <v>17</v>
      </c>
      <c r="C18" s="2">
        <v>41105</v>
      </c>
      <c r="D18" s="3">
        <v>1133</v>
      </c>
      <c r="E18" s="11">
        <v>553.41899999999998</v>
      </c>
      <c r="F18" s="16">
        <v>333.572</v>
      </c>
      <c r="G18" s="20">
        <v>886.99099999999999</v>
      </c>
    </row>
    <row r="19" spans="1:7" x14ac:dyDescent="0.25">
      <c r="A19" s="2">
        <v>41182</v>
      </c>
      <c r="B19" s="1" t="s">
        <v>18</v>
      </c>
      <c r="C19" s="2">
        <v>41197</v>
      </c>
      <c r="D19" s="3">
        <v>1034</v>
      </c>
      <c r="E19" s="11">
        <v>554.71800000000007</v>
      </c>
      <c r="F19" s="16">
        <v>327.83899999999994</v>
      </c>
      <c r="G19" s="20">
        <v>882.55700000000002</v>
      </c>
    </row>
    <row r="20" spans="1:7" x14ac:dyDescent="0.25">
      <c r="A20" s="2">
        <v>41274</v>
      </c>
      <c r="B20" s="1" t="s">
        <v>19</v>
      </c>
      <c r="C20" s="2">
        <v>41289</v>
      </c>
      <c r="D20" s="3">
        <v>919</v>
      </c>
      <c r="E20" s="11">
        <v>558.81600000000003</v>
      </c>
      <c r="F20" s="16">
        <v>346.625</v>
      </c>
      <c r="G20" s="20">
        <v>905.44100000000003</v>
      </c>
    </row>
    <row r="21" spans="1:7" ht="15.75" thickBot="1" x14ac:dyDescent="0.3">
      <c r="A21" s="2">
        <v>41364</v>
      </c>
      <c r="B21" s="1" t="s">
        <v>20</v>
      </c>
      <c r="C21" s="9">
        <v>41379</v>
      </c>
      <c r="D21" s="8">
        <v>1073</v>
      </c>
      <c r="E21" s="13"/>
      <c r="F21" s="18"/>
      <c r="G21" s="22">
        <v>898.2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30" sqref="F30"/>
    </sheetView>
  </sheetViews>
  <sheetFormatPr defaultRowHeight="15" x14ac:dyDescent="0.25"/>
  <cols>
    <col min="3" max="3" width="12" bestFit="1" customWidth="1"/>
    <col min="4" max="4" width="14.140625" bestFit="1" customWidth="1"/>
    <col min="5" max="6" width="12.7109375" bestFit="1" customWidth="1"/>
    <col min="7" max="7" width="12" bestFit="1" customWidth="1"/>
    <col min="8" max="8" width="15.140625" bestFit="1" customWidth="1"/>
  </cols>
  <sheetData>
    <row r="1" spans="1:11" x14ac:dyDescent="0.25">
      <c r="A1" s="25" t="s">
        <v>25</v>
      </c>
      <c r="B1" s="25" t="s">
        <v>26</v>
      </c>
      <c r="C1" s="25" t="s">
        <v>27</v>
      </c>
      <c r="D1" s="25" t="s">
        <v>28</v>
      </c>
      <c r="E1" s="25" t="s">
        <v>29</v>
      </c>
      <c r="F1" s="25" t="s">
        <v>30</v>
      </c>
      <c r="G1" s="25" t="s">
        <v>31</v>
      </c>
      <c r="H1" s="25" t="s">
        <v>32</v>
      </c>
      <c r="K1" s="25" t="s">
        <v>34</v>
      </c>
    </row>
    <row r="2" spans="1:11" x14ac:dyDescent="0.25">
      <c r="A2" t="s">
        <v>9</v>
      </c>
      <c r="B2">
        <v>742.97500000000002</v>
      </c>
      <c r="C2">
        <v>6.6587178140905099</v>
      </c>
      <c r="D2">
        <v>779.55076705259205</v>
      </c>
      <c r="E2">
        <v>36.575767052591601</v>
      </c>
      <c r="F2">
        <v>4.9228799155545698E-2</v>
      </c>
      <c r="G2">
        <v>2.4234746662970602E-3</v>
      </c>
      <c r="H2">
        <v>1.36380174335421</v>
      </c>
    </row>
    <row r="3" spans="1:11" x14ac:dyDescent="0.25">
      <c r="A3" t="s">
        <v>10</v>
      </c>
      <c r="B3">
        <v>746.79700000000003</v>
      </c>
      <c r="C3">
        <v>6.6035522545224898</v>
      </c>
      <c r="D3">
        <v>737.71107785277798</v>
      </c>
      <c r="E3">
        <v>-9.0859221472223908</v>
      </c>
      <c r="F3">
        <v>-1.2166522023016201E-2</v>
      </c>
      <c r="G3">
        <v>2.5714989244335902E-3</v>
      </c>
      <c r="H3">
        <v>-0.27144703515741903</v>
      </c>
    </row>
    <row r="4" spans="1:11" x14ac:dyDescent="0.25">
      <c r="A4" t="s">
        <v>11</v>
      </c>
      <c r="B4">
        <v>793.56399999999996</v>
      </c>
      <c r="C4">
        <v>6.6242856834502604</v>
      </c>
      <c r="D4">
        <v>753.16602140422901</v>
      </c>
      <c r="E4">
        <v>-40.397978595770503</v>
      </c>
      <c r="F4">
        <v>-5.0907020222402399E-2</v>
      </c>
      <c r="G4">
        <v>5.1630236323576802E-3</v>
      </c>
      <c r="H4">
        <v>-1.08289207622225</v>
      </c>
    </row>
    <row r="5" spans="1:11" x14ac:dyDescent="0.25">
      <c r="A5" t="s">
        <v>12</v>
      </c>
      <c r="B5">
        <v>801.80499999999995</v>
      </c>
      <c r="C5">
        <v>6.6753267657017599</v>
      </c>
      <c r="D5">
        <v>792.606408153649</v>
      </c>
      <c r="E5">
        <v>-9.1985918463512899</v>
      </c>
      <c r="F5">
        <v>-1.1472355306279301E-2</v>
      </c>
      <c r="G5">
        <v>5.2946385686311898E-3</v>
      </c>
      <c r="H5">
        <v>-0.19504059523570599</v>
      </c>
    </row>
    <row r="6" spans="1:11" x14ac:dyDescent="0.25">
      <c r="A6" t="s">
        <v>13</v>
      </c>
      <c r="B6">
        <v>836.57600000000002</v>
      </c>
      <c r="C6">
        <v>6.7176656456799204</v>
      </c>
      <c r="D6">
        <v>826.88501418724104</v>
      </c>
      <c r="E6">
        <v>-9.6909858127587505</v>
      </c>
      <c r="F6">
        <v>-1.15841068985469E-2</v>
      </c>
      <c r="G6">
        <v>5.4288301012681501E-3</v>
      </c>
      <c r="H6">
        <v>-0.18017397992506101</v>
      </c>
    </row>
    <row r="7" spans="1:11" x14ac:dyDescent="0.25">
      <c r="A7" t="s">
        <v>14</v>
      </c>
      <c r="B7">
        <v>837.18600000000004</v>
      </c>
      <c r="C7">
        <v>6.7427343173592398</v>
      </c>
      <c r="D7">
        <v>847.87593104611005</v>
      </c>
      <c r="E7">
        <v>10.6899310461098</v>
      </c>
      <c r="F7">
        <v>1.27688841501289E-2</v>
      </c>
      <c r="G7">
        <v>5.5918745037075697E-3</v>
      </c>
      <c r="H7">
        <v>0.17070007408322599</v>
      </c>
    </row>
    <row r="8" spans="1:11" x14ac:dyDescent="0.25">
      <c r="A8" t="s">
        <v>15</v>
      </c>
      <c r="B8">
        <v>864.81500000000005</v>
      </c>
      <c r="C8">
        <v>6.7914110491529698</v>
      </c>
      <c r="D8">
        <v>890.16874791549196</v>
      </c>
      <c r="E8">
        <v>25.3537479154921</v>
      </c>
      <c r="F8">
        <v>2.9316961333339699E-2</v>
      </c>
      <c r="G8">
        <v>6.4513587255281002E-3</v>
      </c>
      <c r="H8">
        <v>0.372399942370296</v>
      </c>
    </row>
    <row r="9" spans="1:11" x14ac:dyDescent="0.25">
      <c r="A9" t="s">
        <v>16</v>
      </c>
      <c r="B9">
        <v>889.28099999999995</v>
      </c>
      <c r="C9">
        <v>6.7651377543098103</v>
      </c>
      <c r="D9">
        <v>867.08564434767095</v>
      </c>
      <c r="E9">
        <v>-22.195355652329098</v>
      </c>
      <c r="F9">
        <v>-2.49587651735831E-2</v>
      </c>
      <c r="G9">
        <v>7.0742986845181597E-3</v>
      </c>
      <c r="H9">
        <v>-0.29713848123804898</v>
      </c>
    </row>
    <row r="10" spans="1:11" x14ac:dyDescent="0.25">
      <c r="A10" t="s">
        <v>17</v>
      </c>
      <c r="B10">
        <v>886.99099999999999</v>
      </c>
      <c r="C10">
        <v>6.8257722351525603</v>
      </c>
      <c r="D10">
        <v>921.28758007312194</v>
      </c>
      <c r="E10">
        <v>34.2965800731222</v>
      </c>
      <c r="F10">
        <v>3.8666209773404903E-2</v>
      </c>
      <c r="G10">
        <v>8.5693744627591099E-3</v>
      </c>
      <c r="H10">
        <v>0.419575509575704</v>
      </c>
    </row>
    <row r="11" spans="1:11" x14ac:dyDescent="0.25">
      <c r="A11" t="s">
        <v>18</v>
      </c>
      <c r="B11">
        <v>882.55700000000002</v>
      </c>
      <c r="C11">
        <v>6.8040861550780898</v>
      </c>
      <c r="D11">
        <v>901.52354066724502</v>
      </c>
      <c r="E11">
        <v>18.9665406672448</v>
      </c>
      <c r="F11">
        <v>2.1490442733154699E-2</v>
      </c>
      <c r="G11">
        <v>9.0312135916261107E-3</v>
      </c>
      <c r="H11">
        <v>0.21981728964398101</v>
      </c>
    </row>
    <row r="12" spans="1:11" x14ac:dyDescent="0.25">
      <c r="A12" t="s">
        <v>19</v>
      </c>
      <c r="B12">
        <v>905.44100000000003</v>
      </c>
      <c r="C12">
        <v>6.82499236236277</v>
      </c>
      <c r="D12">
        <v>920.56937304931398</v>
      </c>
      <c r="E12">
        <v>15.1283730493143</v>
      </c>
      <c r="F12">
        <v>1.6708292477714499E-2</v>
      </c>
      <c r="G12">
        <v>9.3103806291469603E-3</v>
      </c>
      <c r="H12">
        <v>0.169884150537642</v>
      </c>
    </row>
    <row r="13" spans="1:11" x14ac:dyDescent="0.25">
      <c r="A13" t="s">
        <v>20</v>
      </c>
      <c r="B13" t="s">
        <v>33</v>
      </c>
      <c r="C13">
        <v>6.8215537216373603</v>
      </c>
      <c r="D13">
        <v>917.40930200087303</v>
      </c>
      <c r="E13" t="s">
        <v>33</v>
      </c>
      <c r="F13" t="s">
        <v>33</v>
      </c>
      <c r="G13" t="s">
        <v>33</v>
      </c>
      <c r="H13" t="s">
        <v>33</v>
      </c>
    </row>
    <row r="14" spans="1:11" x14ac:dyDescent="0.25">
      <c r="G14">
        <f>SQRT(SUM(G2:G12)/COUNT(G2:G12))</f>
        <v>7.7991821535264308E-2</v>
      </c>
    </row>
    <row r="15" spans="1:11" x14ac:dyDescent="0.25">
      <c r="B15">
        <f>CORREL(B2:B12,B18:B28)</f>
        <v>-0.70700435671796225</v>
      </c>
      <c r="C15">
        <f>CORREL(C2:C12,C18:C28)</f>
        <v>0.12108366810823727</v>
      </c>
      <c r="D15">
        <f>CORREL(D2:D12,D18:D28)</f>
        <v>0.1002210311365917</v>
      </c>
      <c r="E15">
        <f>CORREL(E2:E12,E18:E28)</f>
        <v>0.39906386787036474</v>
      </c>
      <c r="F15">
        <f>CORREL(F2:F12,F18:F28)</f>
        <v>0.3809816229154811</v>
      </c>
      <c r="H15">
        <f>CORREL(H2:H12,H18:H28)</f>
        <v>0.33091312499193365</v>
      </c>
    </row>
    <row r="17" spans="1:8" x14ac:dyDescent="0.25">
      <c r="A17" s="25" t="s">
        <v>25</v>
      </c>
      <c r="B17" s="25" t="s">
        <v>26</v>
      </c>
      <c r="C17" s="25" t="s">
        <v>27</v>
      </c>
      <c r="D17" s="25" t="s">
        <v>28</v>
      </c>
      <c r="E17" s="25" t="s">
        <v>29</v>
      </c>
      <c r="F17" s="25" t="s">
        <v>30</v>
      </c>
      <c r="G17" s="25" t="s">
        <v>31</v>
      </c>
      <c r="H17" s="25" t="s">
        <v>32</v>
      </c>
    </row>
    <row r="18" spans="1:8" x14ac:dyDescent="0.25">
      <c r="A18" t="s">
        <v>9</v>
      </c>
      <c r="B18">
        <v>1181</v>
      </c>
      <c r="C18">
        <v>7.0739686964939796</v>
      </c>
      <c r="D18">
        <v>1180.8250835849101</v>
      </c>
      <c r="E18">
        <v>-0.17491641509445799</v>
      </c>
      <c r="F18">
        <v>-1.4810873420360499E-4</v>
      </c>
      <c r="G18" s="24">
        <v>2.19361971473942E-8</v>
      </c>
      <c r="H18">
        <v>-7.1693764842887902E-4</v>
      </c>
    </row>
    <row r="19" spans="1:8" x14ac:dyDescent="0.25">
      <c r="A19" t="s">
        <v>10</v>
      </c>
      <c r="B19">
        <v>1330</v>
      </c>
      <c r="C19">
        <v>6.9191692649340197</v>
      </c>
      <c r="D19">
        <v>1011.47937403228</v>
      </c>
      <c r="E19">
        <v>-318.52062596772498</v>
      </c>
      <c r="F19">
        <v>-0.23948919245693601</v>
      </c>
      <c r="G19">
        <v>5.7355095239872401E-2</v>
      </c>
      <c r="H19">
        <v>-1.2769663123938499</v>
      </c>
    </row>
    <row r="20" spans="1:8" x14ac:dyDescent="0.25">
      <c r="A20" t="s">
        <v>11</v>
      </c>
      <c r="B20">
        <v>1405</v>
      </c>
      <c r="C20">
        <v>7.0550527745293001</v>
      </c>
      <c r="D20">
        <v>1158.69861944023</v>
      </c>
      <c r="E20">
        <v>-246.301380559774</v>
      </c>
      <c r="F20">
        <v>-0.17530347370802399</v>
      </c>
      <c r="G20">
        <v>8.8086403133972299E-2</v>
      </c>
      <c r="H20">
        <v>-0.91328718812319998</v>
      </c>
    </row>
    <row r="21" spans="1:8" x14ac:dyDescent="0.25">
      <c r="A21" t="s">
        <v>12</v>
      </c>
      <c r="B21">
        <v>1390</v>
      </c>
      <c r="C21">
        <v>7.3063374913078496</v>
      </c>
      <c r="D21">
        <v>1489.71110563915</v>
      </c>
      <c r="E21">
        <v>99.711105639149494</v>
      </c>
      <c r="F21">
        <v>7.1734608373488898E-2</v>
      </c>
      <c r="G21">
        <v>9.3232257172470107E-2</v>
      </c>
      <c r="H21">
        <v>0.34419129304389101</v>
      </c>
    </row>
    <row r="22" spans="1:8" x14ac:dyDescent="0.25">
      <c r="A22" t="s">
        <v>13</v>
      </c>
      <c r="B22">
        <v>1215</v>
      </c>
      <c r="C22">
        <v>7.3671733464914704</v>
      </c>
      <c r="D22">
        <v>1583.1524290426801</v>
      </c>
      <c r="E22">
        <v>368.15242904268098</v>
      </c>
      <c r="F22">
        <v>0.30300611443842101</v>
      </c>
      <c r="G22">
        <v>0.18504496255953901</v>
      </c>
      <c r="H22">
        <v>1.23212084920109</v>
      </c>
    </row>
    <row r="23" spans="1:8" x14ac:dyDescent="0.25">
      <c r="A23" t="s">
        <v>14</v>
      </c>
      <c r="B23">
        <v>1069</v>
      </c>
      <c r="C23">
        <v>7.1466845066867597</v>
      </c>
      <c r="D23">
        <v>1269.88866046813</v>
      </c>
      <c r="E23">
        <v>200.88866046813399</v>
      </c>
      <c r="F23">
        <v>0.18792203972697299</v>
      </c>
      <c r="G23">
        <v>0.22035965557468501</v>
      </c>
      <c r="H23">
        <v>0.690979461519175</v>
      </c>
    </row>
    <row r="24" spans="1:8" x14ac:dyDescent="0.25">
      <c r="A24" t="s">
        <v>15</v>
      </c>
      <c r="B24">
        <v>973</v>
      </c>
      <c r="C24">
        <v>7.3988066657221001</v>
      </c>
      <c r="D24">
        <v>1634.0333180934001</v>
      </c>
      <c r="E24">
        <v>661.03331809339898</v>
      </c>
      <c r="F24">
        <v>0.67937648313812904</v>
      </c>
      <c r="G24">
        <v>0.68191206141581795</v>
      </c>
      <c r="H24">
        <v>2.36578331069718</v>
      </c>
    </row>
    <row r="25" spans="1:8" x14ac:dyDescent="0.25">
      <c r="A25" t="s">
        <v>16</v>
      </c>
      <c r="B25">
        <v>1142</v>
      </c>
      <c r="C25">
        <v>7.0762012445492397</v>
      </c>
      <c r="D25">
        <v>1183.4642772960599</v>
      </c>
      <c r="E25">
        <v>41.464277296061702</v>
      </c>
      <c r="F25">
        <v>3.6308473989546203E-2</v>
      </c>
      <c r="G25">
        <v>0.68323036669926696</v>
      </c>
      <c r="H25">
        <v>0.15363905401814801</v>
      </c>
    </row>
    <row r="26" spans="1:8" x14ac:dyDescent="0.25">
      <c r="A26" t="s">
        <v>17</v>
      </c>
      <c r="B26">
        <v>1133</v>
      </c>
      <c r="C26">
        <v>7.0898194385419</v>
      </c>
      <c r="D26">
        <v>1199.69116306756</v>
      </c>
      <c r="E26">
        <v>66.691163067555905</v>
      </c>
      <c r="F26">
        <v>5.8862456370305301E-2</v>
      </c>
      <c r="G26">
        <v>0.686695155469213</v>
      </c>
      <c r="H26">
        <v>0.25456386203006298</v>
      </c>
    </row>
    <row r="27" spans="1:8" x14ac:dyDescent="0.25">
      <c r="A27" t="s">
        <v>18</v>
      </c>
      <c r="B27">
        <v>1034</v>
      </c>
      <c r="C27">
        <v>6.8992778582859504</v>
      </c>
      <c r="D27">
        <v>991.558411308828</v>
      </c>
      <c r="E27">
        <v>-42.441588691171802</v>
      </c>
      <c r="F27">
        <v>-4.1046023879276403E-2</v>
      </c>
      <c r="G27">
        <v>0.68837993154551202</v>
      </c>
      <c r="H27">
        <v>-0.166739778201766</v>
      </c>
    </row>
    <row r="28" spans="1:8" x14ac:dyDescent="0.25">
      <c r="A28" t="s">
        <v>19</v>
      </c>
      <c r="B28">
        <v>919</v>
      </c>
      <c r="C28">
        <v>7.0891444993759398</v>
      </c>
      <c r="D28">
        <v>1198.88171770846</v>
      </c>
      <c r="E28">
        <v>279.88171770846299</v>
      </c>
      <c r="F28">
        <v>0.304550291304095</v>
      </c>
      <c r="G28">
        <v>0.78113081147892105</v>
      </c>
      <c r="H28">
        <v>1.1332565221628199</v>
      </c>
    </row>
    <row r="29" spans="1:8" x14ac:dyDescent="0.25">
      <c r="A29" t="s">
        <v>20</v>
      </c>
      <c r="B29">
        <v>1073</v>
      </c>
      <c r="C29">
        <v>7.0318016769676701</v>
      </c>
      <c r="D29">
        <v>1132.0683954736901</v>
      </c>
      <c r="E29">
        <v>59.068395473688497</v>
      </c>
      <c r="F29">
        <v>5.50497627900172E-2</v>
      </c>
      <c r="G29">
        <v>0.784161287862158</v>
      </c>
      <c r="H29">
        <v>0.244191774769107</v>
      </c>
    </row>
    <row r="30" spans="1:8" x14ac:dyDescent="0.25">
      <c r="F30">
        <f t="array" ref="F30">SQRT(SUMSQ(F22:F28)/COUNT(F22:F28))</f>
        <v>0.31348241105966168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2" sqref="B2:H12"/>
    </sheetView>
  </sheetViews>
  <sheetFormatPr defaultRowHeight="15" x14ac:dyDescent="0.25"/>
  <cols>
    <col min="4" max="4" width="14.140625" bestFit="1" customWidth="1"/>
    <col min="6" max="6" width="12.7109375" bestFit="1" customWidth="1"/>
    <col min="8" max="8" width="15.140625" bestFit="1" customWidth="1"/>
  </cols>
  <sheetData>
    <row r="1" spans="1:10" x14ac:dyDescent="0.25">
      <c r="A1" s="25" t="s">
        <v>25</v>
      </c>
      <c r="B1" s="25" t="s">
        <v>26</v>
      </c>
      <c r="C1" s="25" t="s">
        <v>27</v>
      </c>
      <c r="D1" s="25" t="s">
        <v>28</v>
      </c>
      <c r="E1" s="25" t="s">
        <v>29</v>
      </c>
      <c r="F1" s="25" t="s">
        <v>30</v>
      </c>
      <c r="G1" s="25" t="s">
        <v>31</v>
      </c>
      <c r="H1" s="25" t="s">
        <v>32</v>
      </c>
      <c r="J1" s="25" t="s">
        <v>34</v>
      </c>
    </row>
    <row r="2" spans="1:10" x14ac:dyDescent="0.25">
      <c r="A2" t="s">
        <v>9</v>
      </c>
      <c r="B2">
        <v>275.54700000000003</v>
      </c>
      <c r="C2">
        <v>5.64511314095276</v>
      </c>
      <c r="D2">
        <v>282.90556261702602</v>
      </c>
      <c r="E2">
        <v>7.3585626170258802</v>
      </c>
      <c r="F2">
        <v>2.6705290266364302E-2</v>
      </c>
      <c r="G2">
        <v>7.13172528210771E-4</v>
      </c>
      <c r="H2">
        <v>0.52166168604581098</v>
      </c>
    </row>
    <row r="3" spans="1:10" x14ac:dyDescent="0.25">
      <c r="A3" t="s">
        <v>10</v>
      </c>
      <c r="B3">
        <v>272.54300000000001</v>
      </c>
      <c r="C3">
        <v>5.5992957371715999</v>
      </c>
      <c r="D3">
        <v>270.23602320771897</v>
      </c>
      <c r="E3">
        <v>-2.3069767922810902</v>
      </c>
      <c r="F3">
        <v>-8.4646341761890499E-3</v>
      </c>
      <c r="G3">
        <v>7.8482255994747902E-4</v>
      </c>
      <c r="H3">
        <v>-0.13970913693150599</v>
      </c>
    </row>
    <row r="4" spans="1:10" x14ac:dyDescent="0.25">
      <c r="A4" t="s">
        <v>11</v>
      </c>
      <c r="B4">
        <v>312.55799999999999</v>
      </c>
      <c r="C4">
        <v>5.6560926729301899</v>
      </c>
      <c r="D4">
        <v>286.028848018367</v>
      </c>
      <c r="E4">
        <v>-26.529151981632999</v>
      </c>
      <c r="F4">
        <v>-8.4877533071087599E-2</v>
      </c>
      <c r="G4">
        <v>7.9890181801810494E-3</v>
      </c>
      <c r="H4">
        <v>-1.53819017904677</v>
      </c>
    </row>
    <row r="5" spans="1:10" x14ac:dyDescent="0.25">
      <c r="A5" t="s">
        <v>12</v>
      </c>
      <c r="B5">
        <v>310.95999999999998</v>
      </c>
      <c r="C5">
        <v>5.7178220118430501</v>
      </c>
      <c r="D5">
        <v>304.24156629941098</v>
      </c>
      <c r="E5">
        <v>-6.7184337005886601</v>
      </c>
      <c r="F5">
        <v>-2.1605459546529E-2</v>
      </c>
      <c r="G5">
        <v>8.4558140623977492E-3</v>
      </c>
      <c r="H5">
        <v>-0.27257582169712202</v>
      </c>
    </row>
    <row r="6" spans="1:10" x14ac:dyDescent="0.25">
      <c r="A6" t="s">
        <v>13</v>
      </c>
      <c r="B6">
        <v>319.387</v>
      </c>
      <c r="C6">
        <v>5.7638947401482996</v>
      </c>
      <c r="D6">
        <v>318.58672825184499</v>
      </c>
      <c r="E6">
        <v>-0.80027174815495505</v>
      </c>
      <c r="F6">
        <v>-2.5056490970357401E-3</v>
      </c>
      <c r="G6">
        <v>8.4620923397952207E-3</v>
      </c>
      <c r="H6">
        <v>-2.8380350002659399E-2</v>
      </c>
    </row>
    <row r="7" spans="1:10" x14ac:dyDescent="0.25">
      <c r="A7" t="s">
        <v>14</v>
      </c>
      <c r="B7">
        <v>313.81900000000002</v>
      </c>
      <c r="C7">
        <v>5.7677055153410599</v>
      </c>
      <c r="D7">
        <v>319.80310685328902</v>
      </c>
      <c r="E7">
        <v>5.9841068532886101</v>
      </c>
      <c r="F7">
        <v>1.9068656943297301E-2</v>
      </c>
      <c r="G7">
        <v>8.82570601741638E-3</v>
      </c>
      <c r="H7">
        <v>0.19049119051139701</v>
      </c>
    </row>
    <row r="8" spans="1:10" x14ac:dyDescent="0.25">
      <c r="A8" t="s">
        <v>15</v>
      </c>
      <c r="B8">
        <v>328.45699999999999</v>
      </c>
      <c r="C8">
        <v>5.8964398025496401</v>
      </c>
      <c r="D8">
        <v>363.740173085999</v>
      </c>
      <c r="E8">
        <v>35.283173085999302</v>
      </c>
      <c r="F8">
        <v>0.107420980785915</v>
      </c>
      <c r="G8">
        <v>2.0364973130424301E-2</v>
      </c>
      <c r="H8">
        <v>1.0762575632151501</v>
      </c>
    </row>
    <row r="9" spans="1:10" x14ac:dyDescent="0.25">
      <c r="A9" t="s">
        <v>16</v>
      </c>
      <c r="B9">
        <v>335.30799999999999</v>
      </c>
      <c r="C9">
        <v>5.7847034427345703</v>
      </c>
      <c r="D9">
        <v>325.28556001124201</v>
      </c>
      <c r="E9">
        <v>-10.022439988758</v>
      </c>
      <c r="F9">
        <v>-2.9890250124536201E-2</v>
      </c>
      <c r="G9">
        <v>2.1258400182931601E-2</v>
      </c>
      <c r="H9">
        <v>-0.28567193022175802</v>
      </c>
    </row>
    <row r="10" spans="1:10" x14ac:dyDescent="0.25">
      <c r="A10" t="s">
        <v>17</v>
      </c>
      <c r="B10">
        <v>333.572</v>
      </c>
      <c r="C10">
        <v>5.8688260207900003</v>
      </c>
      <c r="D10">
        <v>353.833343352052</v>
      </c>
      <c r="E10">
        <v>20.2613433520517</v>
      </c>
      <c r="F10">
        <v>6.0740539829636897E-2</v>
      </c>
      <c r="G10">
        <v>2.4947813361727401E-2</v>
      </c>
      <c r="H10">
        <v>0.54361075080132204</v>
      </c>
    </row>
    <row r="11" spans="1:10" x14ac:dyDescent="0.25">
      <c r="A11" t="s">
        <v>18</v>
      </c>
      <c r="B11">
        <v>327.839</v>
      </c>
      <c r="C11">
        <v>5.8088160211741897</v>
      </c>
      <c r="D11">
        <v>333.22436143624901</v>
      </c>
      <c r="E11">
        <v>5.3853614362487301</v>
      </c>
      <c r="F11">
        <v>1.6426848045073099E-2</v>
      </c>
      <c r="G11">
        <v>2.5217654698423301E-2</v>
      </c>
      <c r="H11">
        <v>0.139538464663269</v>
      </c>
    </row>
    <row r="12" spans="1:10" x14ac:dyDescent="0.25">
      <c r="A12" t="s">
        <v>19</v>
      </c>
      <c r="B12">
        <v>346.625</v>
      </c>
      <c r="C12">
        <v>5.8668719076477496</v>
      </c>
      <c r="D12">
        <v>353.14258809241397</v>
      </c>
      <c r="E12">
        <v>6.5175880924138001</v>
      </c>
      <c r="F12">
        <v>1.8802994857306299E-2</v>
      </c>
      <c r="G12">
        <v>2.5571207314027199E-2</v>
      </c>
      <c r="H12">
        <v>0.16681846893298299</v>
      </c>
    </row>
    <row r="13" spans="1:10" x14ac:dyDescent="0.25">
      <c r="A13" t="s">
        <v>20</v>
      </c>
      <c r="B13" t="s">
        <v>33</v>
      </c>
      <c r="C13">
        <v>5.8377143422802202</v>
      </c>
      <c r="D13">
        <v>342.99447606867898</v>
      </c>
      <c r="E13" t="s">
        <v>33</v>
      </c>
      <c r="F13" t="s">
        <v>33</v>
      </c>
      <c r="G13" t="s">
        <v>33</v>
      </c>
      <c r="H13" t="s">
        <v>33</v>
      </c>
    </row>
    <row r="14" spans="1:10" x14ac:dyDescent="0.25">
      <c r="G14">
        <f>SQRT(SUM(G2:G12)/COUNT(G2:G12))</f>
        <v>0.11777894331619818</v>
      </c>
    </row>
    <row r="15" spans="1:10" x14ac:dyDescent="0.25">
      <c r="B15">
        <f>CORREL(B2:B12,B18:B28)</f>
        <v>-0.57515277897580352</v>
      </c>
      <c r="C15">
        <f>CORREL(C2:C12,C18:C28)</f>
        <v>0.35193802968307564</v>
      </c>
      <c r="D15">
        <f>CORREL(D2:D12,D18:D28)</f>
        <v>0.34632912931911353</v>
      </c>
      <c r="E15">
        <f>CORREL(E2:E12,E18:E28)</f>
        <v>0.67733745119226818</v>
      </c>
      <c r="F15">
        <f>CORREL(F2:F12,F18:F28)</f>
        <v>0.69156122650839447</v>
      </c>
      <c r="H15">
        <f>CORREL(H2:H12,H18:H28)</f>
        <v>0.63908104337319682</v>
      </c>
    </row>
    <row r="17" spans="1:8" x14ac:dyDescent="0.25">
      <c r="A17" s="25" t="s">
        <v>25</v>
      </c>
      <c r="B17" s="25" t="s">
        <v>26</v>
      </c>
      <c r="C17" s="25" t="s">
        <v>27</v>
      </c>
      <c r="D17" s="25" t="s">
        <v>28</v>
      </c>
      <c r="E17" s="25" t="s">
        <v>29</v>
      </c>
      <c r="F17" s="25" t="s">
        <v>30</v>
      </c>
      <c r="G17" s="25" t="s">
        <v>31</v>
      </c>
      <c r="H17" s="25" t="s">
        <v>32</v>
      </c>
    </row>
    <row r="18" spans="1:8" x14ac:dyDescent="0.25">
      <c r="A18" t="s">
        <v>9</v>
      </c>
      <c r="B18">
        <v>1181</v>
      </c>
      <c r="C18">
        <v>7.0739686964939796</v>
      </c>
      <c r="D18">
        <v>1180.8250835849101</v>
      </c>
      <c r="E18">
        <v>-0.17491641509445799</v>
      </c>
      <c r="F18">
        <v>-1.4810873420360499E-4</v>
      </c>
      <c r="G18" s="24">
        <v>2.19361971473942E-8</v>
      </c>
      <c r="H18">
        <v>-7.1693764842887902E-4</v>
      </c>
    </row>
    <row r="19" spans="1:8" x14ac:dyDescent="0.25">
      <c r="A19" t="s">
        <v>10</v>
      </c>
      <c r="B19">
        <v>1330</v>
      </c>
      <c r="C19">
        <v>6.9191692649340197</v>
      </c>
      <c r="D19">
        <v>1011.47937403228</v>
      </c>
      <c r="E19">
        <v>-318.52062596772498</v>
      </c>
      <c r="F19">
        <v>-0.23948919245693601</v>
      </c>
      <c r="G19">
        <v>5.7355095239872401E-2</v>
      </c>
      <c r="H19">
        <v>-1.2769663123938499</v>
      </c>
    </row>
    <row r="20" spans="1:8" x14ac:dyDescent="0.25">
      <c r="A20" t="s">
        <v>11</v>
      </c>
      <c r="B20">
        <v>1405</v>
      </c>
      <c r="C20">
        <v>7.0550527745293001</v>
      </c>
      <c r="D20">
        <v>1158.69861944023</v>
      </c>
      <c r="E20">
        <v>-246.301380559774</v>
      </c>
      <c r="F20">
        <v>-0.17530347370802399</v>
      </c>
      <c r="G20">
        <v>8.8086403133972299E-2</v>
      </c>
      <c r="H20">
        <v>-0.91328718812319998</v>
      </c>
    </row>
    <row r="21" spans="1:8" x14ac:dyDescent="0.25">
      <c r="A21" t="s">
        <v>12</v>
      </c>
      <c r="B21">
        <v>1390</v>
      </c>
      <c r="C21">
        <v>7.3063374913078496</v>
      </c>
      <c r="D21">
        <v>1489.71110563915</v>
      </c>
      <c r="E21">
        <v>99.711105639149494</v>
      </c>
      <c r="F21">
        <v>7.1734608373488898E-2</v>
      </c>
      <c r="G21">
        <v>9.3232257172470107E-2</v>
      </c>
      <c r="H21">
        <v>0.34419129304389101</v>
      </c>
    </row>
    <row r="22" spans="1:8" x14ac:dyDescent="0.25">
      <c r="A22" t="s">
        <v>13</v>
      </c>
      <c r="B22">
        <v>1215</v>
      </c>
      <c r="C22">
        <v>7.3671733464914704</v>
      </c>
      <c r="D22">
        <v>1583.1524290426801</v>
      </c>
      <c r="E22">
        <v>368.15242904268098</v>
      </c>
      <c r="F22">
        <v>0.30300611443842101</v>
      </c>
      <c r="G22">
        <v>0.18504496255953901</v>
      </c>
      <c r="H22">
        <v>1.23212084920109</v>
      </c>
    </row>
    <row r="23" spans="1:8" x14ac:dyDescent="0.25">
      <c r="A23" t="s">
        <v>14</v>
      </c>
      <c r="B23">
        <v>1069</v>
      </c>
      <c r="C23">
        <v>7.1466845066867597</v>
      </c>
      <c r="D23">
        <v>1269.88866046813</v>
      </c>
      <c r="E23">
        <v>200.88866046813399</v>
      </c>
      <c r="F23">
        <v>0.18792203972697299</v>
      </c>
      <c r="G23">
        <v>0.22035965557468501</v>
      </c>
      <c r="H23">
        <v>0.690979461519175</v>
      </c>
    </row>
    <row r="24" spans="1:8" x14ac:dyDescent="0.25">
      <c r="A24" t="s">
        <v>15</v>
      </c>
      <c r="B24">
        <v>973</v>
      </c>
      <c r="C24">
        <v>7.3988066657221001</v>
      </c>
      <c r="D24">
        <v>1634.0333180934001</v>
      </c>
      <c r="E24">
        <v>661.03331809339898</v>
      </c>
      <c r="F24">
        <v>0.67937648313812904</v>
      </c>
      <c r="G24">
        <v>0.68191206141581795</v>
      </c>
      <c r="H24">
        <v>2.36578331069718</v>
      </c>
    </row>
    <row r="25" spans="1:8" x14ac:dyDescent="0.25">
      <c r="A25" t="s">
        <v>16</v>
      </c>
      <c r="B25">
        <v>1142</v>
      </c>
      <c r="C25">
        <v>7.0762012445492397</v>
      </c>
      <c r="D25">
        <v>1183.4642772960599</v>
      </c>
      <c r="E25">
        <v>41.464277296061702</v>
      </c>
      <c r="F25">
        <v>3.6308473989546203E-2</v>
      </c>
      <c r="G25">
        <v>0.68323036669926696</v>
      </c>
      <c r="H25">
        <v>0.15363905401814801</v>
      </c>
    </row>
    <row r="26" spans="1:8" x14ac:dyDescent="0.25">
      <c r="A26" t="s">
        <v>17</v>
      </c>
      <c r="B26">
        <v>1133</v>
      </c>
      <c r="C26">
        <v>7.0898194385419</v>
      </c>
      <c r="D26">
        <v>1199.69116306756</v>
      </c>
      <c r="E26">
        <v>66.691163067555905</v>
      </c>
      <c r="F26">
        <v>5.8862456370305301E-2</v>
      </c>
      <c r="G26">
        <v>0.686695155469213</v>
      </c>
      <c r="H26">
        <v>0.25456386203006298</v>
      </c>
    </row>
    <row r="27" spans="1:8" x14ac:dyDescent="0.25">
      <c r="A27" t="s">
        <v>18</v>
      </c>
      <c r="B27">
        <v>1034</v>
      </c>
      <c r="C27">
        <v>6.8992778582859504</v>
      </c>
      <c r="D27">
        <v>991.558411308828</v>
      </c>
      <c r="E27">
        <v>-42.441588691171802</v>
      </c>
      <c r="F27">
        <v>-4.1046023879276403E-2</v>
      </c>
      <c r="G27">
        <v>0.68837993154551202</v>
      </c>
      <c r="H27">
        <v>-0.166739778201766</v>
      </c>
    </row>
    <row r="28" spans="1:8" x14ac:dyDescent="0.25">
      <c r="A28" t="s">
        <v>19</v>
      </c>
      <c r="B28">
        <v>919</v>
      </c>
      <c r="C28">
        <v>7.0891444993759398</v>
      </c>
      <c r="D28">
        <v>1198.88171770846</v>
      </c>
      <c r="E28">
        <v>279.88171770846299</v>
      </c>
      <c r="F28">
        <v>0.304550291304095</v>
      </c>
      <c r="G28">
        <v>0.78113081147892105</v>
      </c>
      <c r="H28">
        <v>1.1332565221628199</v>
      </c>
    </row>
    <row r="29" spans="1:8" x14ac:dyDescent="0.25">
      <c r="A29" t="s">
        <v>20</v>
      </c>
      <c r="B29">
        <v>1073</v>
      </c>
      <c r="C29">
        <v>7.0318016769676701</v>
      </c>
      <c r="D29">
        <v>1132.0683954736901</v>
      </c>
      <c r="E29">
        <v>59.068395473688497</v>
      </c>
      <c r="F29">
        <v>5.50497627900172E-2</v>
      </c>
      <c r="G29">
        <v>0.784161287862158</v>
      </c>
      <c r="H29">
        <v>0.244191774769107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2" sqref="B2:H12"/>
    </sheetView>
  </sheetViews>
  <sheetFormatPr defaultRowHeight="15" x14ac:dyDescent="0.25"/>
  <sheetData>
    <row r="1" spans="1:11" x14ac:dyDescent="0.25">
      <c r="A1" s="25" t="s">
        <v>25</v>
      </c>
      <c r="B1" s="25" t="s">
        <v>26</v>
      </c>
      <c r="C1" s="25" t="s">
        <v>27</v>
      </c>
      <c r="D1" s="25" t="s">
        <v>28</v>
      </c>
      <c r="E1" s="25" t="s">
        <v>29</v>
      </c>
      <c r="F1" s="25" t="s">
        <v>30</v>
      </c>
      <c r="G1" s="25" t="s">
        <v>31</v>
      </c>
      <c r="H1" s="25" t="s">
        <v>32</v>
      </c>
      <c r="K1" s="25" t="s">
        <v>34</v>
      </c>
    </row>
    <row r="2" spans="1:11" x14ac:dyDescent="0.25">
      <c r="A2" t="s">
        <v>9</v>
      </c>
      <c r="B2">
        <v>467.428</v>
      </c>
      <c r="C2">
        <v>6.1985669952966704</v>
      </c>
      <c r="D2">
        <v>492.04343508891799</v>
      </c>
      <c r="E2">
        <v>24.615435088917799</v>
      </c>
      <c r="F2">
        <v>5.2661447514735497E-2</v>
      </c>
      <c r="G2">
        <v>2.7732280543472398E-3</v>
      </c>
      <c r="H2">
        <v>1.70785103276231</v>
      </c>
    </row>
    <row r="3" spans="1:11" x14ac:dyDescent="0.25">
      <c r="A3" t="s">
        <v>10</v>
      </c>
      <c r="B3">
        <v>474.25400000000002</v>
      </c>
      <c r="C3">
        <v>6.1460436098878004</v>
      </c>
      <c r="D3">
        <v>466.866621536764</v>
      </c>
      <c r="E3">
        <v>-7.3873784632363604</v>
      </c>
      <c r="F3">
        <v>-1.55768395485043E-2</v>
      </c>
      <c r="G3">
        <v>3.01586598466708E-3</v>
      </c>
      <c r="H3">
        <v>-0.40581480681334597</v>
      </c>
    </row>
    <row r="4" spans="1:11" x14ac:dyDescent="0.25">
      <c r="A4" t="s">
        <v>11</v>
      </c>
      <c r="B4">
        <v>481.00599999999997</v>
      </c>
      <c r="C4">
        <v>6.1468567490678598</v>
      </c>
      <c r="D4">
        <v>467.24640346545903</v>
      </c>
      <c r="E4">
        <v>-13.759596534541499</v>
      </c>
      <c r="F4">
        <v>-2.8605872971525202E-2</v>
      </c>
      <c r="G4">
        <v>3.83416195313012E-3</v>
      </c>
      <c r="H4">
        <v>-0.64853571823751999</v>
      </c>
    </row>
    <row r="5" spans="1:11" x14ac:dyDescent="0.25">
      <c r="A5" t="s">
        <v>12</v>
      </c>
      <c r="B5">
        <v>490.84500000000003</v>
      </c>
      <c r="C5">
        <v>6.1884163072566301</v>
      </c>
      <c r="D5">
        <v>487.074119332507</v>
      </c>
      <c r="E5">
        <v>-3.7708806674929201</v>
      </c>
      <c r="F5">
        <v>-7.6824265653982803E-3</v>
      </c>
      <c r="G5">
        <v>3.8931816310628599E-3</v>
      </c>
      <c r="H5">
        <v>-0.158305214549361</v>
      </c>
    </row>
    <row r="6" spans="1:11" x14ac:dyDescent="0.25">
      <c r="A6" t="s">
        <v>13</v>
      </c>
      <c r="B6">
        <v>517.18899999999996</v>
      </c>
      <c r="C6">
        <v>6.2605077247527703</v>
      </c>
      <c r="D6">
        <v>523.48465876527405</v>
      </c>
      <c r="E6">
        <v>6.2956587652738598</v>
      </c>
      <c r="F6">
        <v>1.2172839649091299E-2</v>
      </c>
      <c r="G6">
        <v>4.0413596561853504E-3</v>
      </c>
      <c r="H6">
        <v>0.23630156714151701</v>
      </c>
    </row>
    <row r="7" spans="1:11" x14ac:dyDescent="0.25">
      <c r="A7" t="s">
        <v>14</v>
      </c>
      <c r="B7">
        <v>523.36699999999996</v>
      </c>
      <c r="C7">
        <v>6.2639965243853499</v>
      </c>
      <c r="D7">
        <v>525.31418141370204</v>
      </c>
      <c r="E7">
        <v>1.94718141370265</v>
      </c>
      <c r="F7">
        <v>3.7204894724020702E-3</v>
      </c>
      <c r="G7">
        <v>4.0552016980996003E-3</v>
      </c>
      <c r="H7">
        <v>6.0560911062953901E-2</v>
      </c>
    </row>
    <row r="8" spans="1:11" x14ac:dyDescent="0.25">
      <c r="A8" t="s">
        <v>15</v>
      </c>
      <c r="B8">
        <v>536.35799999999995</v>
      </c>
      <c r="C8">
        <v>6.26128163943992</v>
      </c>
      <c r="D8">
        <v>523.88994804061997</v>
      </c>
      <c r="E8">
        <v>-12.468051959379901</v>
      </c>
      <c r="F8">
        <v>-2.32457648797629E-2</v>
      </c>
      <c r="G8">
        <v>4.5955672829448204E-3</v>
      </c>
      <c r="H8">
        <v>-0.343484446665693</v>
      </c>
    </row>
    <row r="9" spans="1:11" x14ac:dyDescent="0.25">
      <c r="A9" t="s">
        <v>16</v>
      </c>
      <c r="B9">
        <v>553.97299999999996</v>
      </c>
      <c r="C9">
        <v>6.3000475034804504</v>
      </c>
      <c r="D9">
        <v>544.597779801461</v>
      </c>
      <c r="E9">
        <v>-9.3752201985385</v>
      </c>
      <c r="F9">
        <v>-1.69236049383968E-2</v>
      </c>
      <c r="G9">
        <v>4.8819756870557502E-3</v>
      </c>
      <c r="H9">
        <v>-0.23137396916092201</v>
      </c>
    </row>
    <row r="10" spans="1:11" x14ac:dyDescent="0.25">
      <c r="A10" t="s">
        <v>17</v>
      </c>
      <c r="B10">
        <v>553.41899999999998</v>
      </c>
      <c r="C10">
        <v>6.3634131086632397</v>
      </c>
      <c r="D10">
        <v>580.22334596311998</v>
      </c>
      <c r="E10">
        <v>26.8043459631205</v>
      </c>
      <c r="F10">
        <v>4.8434090559089003E-2</v>
      </c>
      <c r="G10">
        <v>7.2278368153417798E-3</v>
      </c>
      <c r="H10">
        <v>0.59110787912223395</v>
      </c>
    </row>
    <row r="11" spans="1:11" x14ac:dyDescent="0.25">
      <c r="A11" t="s">
        <v>18</v>
      </c>
      <c r="B11">
        <v>554.71799999999996</v>
      </c>
      <c r="C11">
        <v>6.3530384907546997</v>
      </c>
      <c r="D11">
        <v>574.23486824413703</v>
      </c>
      <c r="E11">
        <v>19.5168682441372</v>
      </c>
      <c r="F11">
        <v>3.5183405341339499E-2</v>
      </c>
      <c r="G11">
        <v>8.4657088267547798E-3</v>
      </c>
      <c r="H11">
        <v>0.40213171204326298</v>
      </c>
    </row>
    <row r="12" spans="1:11" x14ac:dyDescent="0.25">
      <c r="A12" t="s">
        <v>19</v>
      </c>
      <c r="B12">
        <v>558.81600000000003</v>
      </c>
      <c r="C12">
        <v>6.3470125213506803</v>
      </c>
      <c r="D12">
        <v>570.78495148333002</v>
      </c>
      <c r="E12">
        <v>11.9689514833301</v>
      </c>
      <c r="F12">
        <v>2.14184122919353E-2</v>
      </c>
      <c r="G12">
        <v>8.9244572118620993E-3</v>
      </c>
      <c r="H12">
        <v>0.23534271017949901</v>
      </c>
    </row>
    <row r="13" spans="1:11" x14ac:dyDescent="0.25">
      <c r="A13" t="s">
        <v>20</v>
      </c>
      <c r="B13" t="s">
        <v>33</v>
      </c>
      <c r="C13">
        <v>6.3470722817485798</v>
      </c>
      <c r="D13">
        <v>570.81906283839203</v>
      </c>
      <c r="E13" t="s">
        <v>33</v>
      </c>
      <c r="F13" t="s">
        <v>33</v>
      </c>
      <c r="G13" t="s">
        <v>33</v>
      </c>
      <c r="H13" t="s">
        <v>33</v>
      </c>
    </row>
    <row r="14" spans="1:11" x14ac:dyDescent="0.25">
      <c r="G14">
        <f>SQRT(SUM(G2:G12)/COUNT(G2:G12))</f>
        <v>7.1164690428388119E-2</v>
      </c>
    </row>
    <row r="15" spans="1:11" x14ac:dyDescent="0.25">
      <c r="B15">
        <f>CORREL(B2:B12,B18:B28)</f>
        <v>-0.76490751258680645</v>
      </c>
      <c r="C15">
        <f>CORREL(C2:C12,C18:C28)</f>
        <v>-5.7161515142285499E-2</v>
      </c>
      <c r="D15">
        <f>CORREL(D2:D12,D18:D28)</f>
        <v>-8.4120374623768285E-2</v>
      </c>
      <c r="E15">
        <f>CORREL(E2:E12,E18:E28)</f>
        <v>-1.7837338323760412E-2</v>
      </c>
      <c r="F15">
        <f>CORREL(F2:F12,F18:F28)</f>
        <v>-6.3682031805014833E-2</v>
      </c>
      <c r="H15">
        <f>CORREL(H2:H12,H18:H28)</f>
        <v>5.9611629786786004E-2</v>
      </c>
    </row>
    <row r="17" spans="1:8" x14ac:dyDescent="0.25">
      <c r="A17" s="25" t="s">
        <v>25</v>
      </c>
      <c r="B17" s="25" t="s">
        <v>26</v>
      </c>
      <c r="C17" s="25" t="s">
        <v>27</v>
      </c>
      <c r="D17" s="25" t="s">
        <v>28</v>
      </c>
      <c r="E17" s="25" t="s">
        <v>29</v>
      </c>
      <c r="F17" s="25" t="s">
        <v>30</v>
      </c>
      <c r="G17" s="25" t="s">
        <v>31</v>
      </c>
      <c r="H17" s="25" t="s">
        <v>32</v>
      </c>
    </row>
    <row r="18" spans="1:8" x14ac:dyDescent="0.25">
      <c r="A18" t="s">
        <v>9</v>
      </c>
      <c r="B18">
        <v>1181</v>
      </c>
      <c r="C18">
        <v>7.0739686964939796</v>
      </c>
      <c r="D18">
        <v>1180.8250835849101</v>
      </c>
      <c r="E18">
        <v>-0.17491641509445799</v>
      </c>
      <c r="F18">
        <v>-1.4810873420360499E-4</v>
      </c>
      <c r="G18" s="24">
        <v>2.19361971473942E-8</v>
      </c>
      <c r="H18">
        <v>-7.1693764842887902E-4</v>
      </c>
    </row>
    <row r="19" spans="1:8" x14ac:dyDescent="0.25">
      <c r="A19" t="s">
        <v>10</v>
      </c>
      <c r="B19">
        <v>1330</v>
      </c>
      <c r="C19">
        <v>6.9191692649340197</v>
      </c>
      <c r="D19">
        <v>1011.47937403228</v>
      </c>
      <c r="E19">
        <v>-318.52062596772498</v>
      </c>
      <c r="F19">
        <v>-0.23948919245693601</v>
      </c>
      <c r="G19">
        <v>5.7355095239872401E-2</v>
      </c>
      <c r="H19">
        <v>-1.2769663123938499</v>
      </c>
    </row>
    <row r="20" spans="1:8" x14ac:dyDescent="0.25">
      <c r="A20" t="s">
        <v>11</v>
      </c>
      <c r="B20">
        <v>1405</v>
      </c>
      <c r="C20">
        <v>7.0550527745293001</v>
      </c>
      <c r="D20">
        <v>1158.69861944023</v>
      </c>
      <c r="E20">
        <v>-246.301380559774</v>
      </c>
      <c r="F20">
        <v>-0.17530347370802399</v>
      </c>
      <c r="G20">
        <v>8.8086403133972299E-2</v>
      </c>
      <c r="H20">
        <v>-0.91328718812319998</v>
      </c>
    </row>
    <row r="21" spans="1:8" x14ac:dyDescent="0.25">
      <c r="A21" t="s">
        <v>12</v>
      </c>
      <c r="B21">
        <v>1390</v>
      </c>
      <c r="C21">
        <v>7.3063374913078496</v>
      </c>
      <c r="D21">
        <v>1489.71110563915</v>
      </c>
      <c r="E21">
        <v>99.711105639149494</v>
      </c>
      <c r="F21">
        <v>7.1734608373488898E-2</v>
      </c>
      <c r="G21">
        <v>9.3232257172470107E-2</v>
      </c>
      <c r="H21">
        <v>0.34419129304389101</v>
      </c>
    </row>
    <row r="22" spans="1:8" x14ac:dyDescent="0.25">
      <c r="A22" t="s">
        <v>13</v>
      </c>
      <c r="B22">
        <v>1215</v>
      </c>
      <c r="C22">
        <v>7.3671733464914704</v>
      </c>
      <c r="D22">
        <v>1583.1524290426801</v>
      </c>
      <c r="E22">
        <v>368.15242904268098</v>
      </c>
      <c r="F22">
        <v>0.30300611443842101</v>
      </c>
      <c r="G22">
        <v>0.18504496255953901</v>
      </c>
      <c r="H22">
        <v>1.23212084920109</v>
      </c>
    </row>
    <row r="23" spans="1:8" x14ac:dyDescent="0.25">
      <c r="A23" t="s">
        <v>14</v>
      </c>
      <c r="B23">
        <v>1069</v>
      </c>
      <c r="C23">
        <v>7.1466845066867597</v>
      </c>
      <c r="D23">
        <v>1269.88866046813</v>
      </c>
      <c r="E23">
        <v>200.88866046813399</v>
      </c>
      <c r="F23">
        <v>0.18792203972697299</v>
      </c>
      <c r="G23">
        <v>0.22035965557468501</v>
      </c>
      <c r="H23">
        <v>0.690979461519175</v>
      </c>
    </row>
    <row r="24" spans="1:8" x14ac:dyDescent="0.25">
      <c r="A24" t="s">
        <v>15</v>
      </c>
      <c r="B24">
        <v>973</v>
      </c>
      <c r="C24">
        <v>7.3988066657221001</v>
      </c>
      <c r="D24">
        <v>1634.0333180934001</v>
      </c>
      <c r="E24">
        <v>661.03331809339898</v>
      </c>
      <c r="F24">
        <v>0.67937648313812904</v>
      </c>
      <c r="G24">
        <v>0.68191206141581795</v>
      </c>
      <c r="H24">
        <v>2.36578331069718</v>
      </c>
    </row>
    <row r="25" spans="1:8" x14ac:dyDescent="0.25">
      <c r="A25" t="s">
        <v>16</v>
      </c>
      <c r="B25">
        <v>1142</v>
      </c>
      <c r="C25">
        <v>7.0762012445492397</v>
      </c>
      <c r="D25">
        <v>1183.4642772960599</v>
      </c>
      <c r="E25">
        <v>41.464277296061702</v>
      </c>
      <c r="F25">
        <v>3.6308473989546203E-2</v>
      </c>
      <c r="G25">
        <v>0.68323036669926696</v>
      </c>
      <c r="H25">
        <v>0.15363905401814801</v>
      </c>
    </row>
    <row r="26" spans="1:8" x14ac:dyDescent="0.25">
      <c r="A26" t="s">
        <v>17</v>
      </c>
      <c r="B26">
        <v>1133</v>
      </c>
      <c r="C26">
        <v>7.0898194385419</v>
      </c>
      <c r="D26">
        <v>1199.69116306756</v>
      </c>
      <c r="E26">
        <v>66.691163067555905</v>
      </c>
      <c r="F26">
        <v>5.8862456370305301E-2</v>
      </c>
      <c r="G26">
        <v>0.686695155469213</v>
      </c>
      <c r="H26">
        <v>0.25456386203006298</v>
      </c>
    </row>
    <row r="27" spans="1:8" x14ac:dyDescent="0.25">
      <c r="A27" t="s">
        <v>18</v>
      </c>
      <c r="B27">
        <v>1034</v>
      </c>
      <c r="C27">
        <v>6.8992778582859504</v>
      </c>
      <c r="D27">
        <v>991.558411308828</v>
      </c>
      <c r="E27">
        <v>-42.441588691171802</v>
      </c>
      <c r="F27">
        <v>-4.1046023879276403E-2</v>
      </c>
      <c r="G27">
        <v>0.68837993154551202</v>
      </c>
      <c r="H27">
        <v>-0.166739778201766</v>
      </c>
    </row>
    <row r="28" spans="1:8" x14ac:dyDescent="0.25">
      <c r="A28" t="s">
        <v>19</v>
      </c>
      <c r="B28">
        <v>919</v>
      </c>
      <c r="C28">
        <v>7.0891444993759398</v>
      </c>
      <c r="D28">
        <v>1198.88171770846</v>
      </c>
      <c r="E28">
        <v>279.88171770846299</v>
      </c>
      <c r="F28">
        <v>0.304550291304095</v>
      </c>
      <c r="G28">
        <v>0.78113081147892105</v>
      </c>
      <c r="H28">
        <v>1.1332565221628199</v>
      </c>
    </row>
    <row r="29" spans="1:8" x14ac:dyDescent="0.25">
      <c r="A29" t="s">
        <v>20</v>
      </c>
      <c r="B29">
        <v>1073</v>
      </c>
      <c r="C29">
        <v>7.0318016769676701</v>
      </c>
      <c r="D29">
        <v>1132.0683954736901</v>
      </c>
      <c r="E29">
        <v>59.068395473688497</v>
      </c>
      <c r="F29">
        <v>5.50497627900172E-2</v>
      </c>
      <c r="G29">
        <v>0.784161287862158</v>
      </c>
      <c r="H29">
        <v>0.244191774769107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1" sqref="B1:H1"/>
    </sheetView>
  </sheetViews>
  <sheetFormatPr defaultRowHeight="15" x14ac:dyDescent="0.25"/>
  <sheetData>
    <row r="1" spans="1:11" x14ac:dyDescent="0.25">
      <c r="A1" s="25" t="s">
        <v>25</v>
      </c>
      <c r="B1" s="25" t="s">
        <v>26</v>
      </c>
      <c r="C1" s="25" t="s">
        <v>27</v>
      </c>
      <c r="D1" s="25" t="s">
        <v>28</v>
      </c>
      <c r="E1" s="25" t="s">
        <v>29</v>
      </c>
      <c r="F1" s="25" t="s">
        <v>30</v>
      </c>
      <c r="G1" s="25" t="s">
        <v>31</v>
      </c>
      <c r="H1" s="25" t="s">
        <v>32</v>
      </c>
      <c r="K1" s="25" t="s">
        <v>34</v>
      </c>
    </row>
    <row r="2" spans="1:11" x14ac:dyDescent="0.25">
      <c r="A2" t="s">
        <v>9</v>
      </c>
      <c r="B2">
        <v>1181</v>
      </c>
      <c r="C2">
        <v>7.0739686964939796</v>
      </c>
      <c r="D2">
        <v>1180.8250835849101</v>
      </c>
      <c r="E2">
        <v>-0.17491641509445799</v>
      </c>
      <c r="F2">
        <v>-1.4810873420360499E-4</v>
      </c>
      <c r="G2" s="24">
        <v>2.19361971473942E-8</v>
      </c>
      <c r="H2">
        <v>-7.1693764842887902E-4</v>
      </c>
    </row>
    <row r="3" spans="1:11" x14ac:dyDescent="0.25">
      <c r="A3" t="s">
        <v>10</v>
      </c>
      <c r="B3">
        <v>1330</v>
      </c>
      <c r="C3">
        <v>6.9191692649340197</v>
      </c>
      <c r="D3">
        <v>1011.47937403228</v>
      </c>
      <c r="E3">
        <v>-318.52062596772498</v>
      </c>
      <c r="F3">
        <v>-0.23948919245693601</v>
      </c>
      <c r="G3">
        <v>5.7355095239872401E-2</v>
      </c>
      <c r="H3">
        <v>-1.2769663123938499</v>
      </c>
    </row>
    <row r="4" spans="1:11" x14ac:dyDescent="0.25">
      <c r="A4" t="s">
        <v>11</v>
      </c>
      <c r="B4">
        <v>1405</v>
      </c>
      <c r="C4">
        <v>7.0550527745293001</v>
      </c>
      <c r="D4">
        <v>1158.69861944023</v>
      </c>
      <c r="E4">
        <v>-246.301380559774</v>
      </c>
      <c r="F4">
        <v>-0.17530347370802399</v>
      </c>
      <c r="G4">
        <v>8.8086403133972299E-2</v>
      </c>
      <c r="H4">
        <v>-0.91328718812319998</v>
      </c>
    </row>
    <row r="5" spans="1:11" x14ac:dyDescent="0.25">
      <c r="A5" t="s">
        <v>12</v>
      </c>
      <c r="B5">
        <v>1390</v>
      </c>
      <c r="C5">
        <v>7.3063374913078496</v>
      </c>
      <c r="D5">
        <v>1489.71110563915</v>
      </c>
      <c r="E5">
        <v>99.711105639149494</v>
      </c>
      <c r="F5">
        <v>7.1734608373488898E-2</v>
      </c>
      <c r="G5">
        <v>9.3232257172470107E-2</v>
      </c>
      <c r="H5">
        <v>0.34419129304389101</v>
      </c>
    </row>
    <row r="6" spans="1:11" x14ac:dyDescent="0.25">
      <c r="A6" t="s">
        <v>13</v>
      </c>
      <c r="B6">
        <v>1215</v>
      </c>
      <c r="C6">
        <v>7.3671733464914704</v>
      </c>
      <c r="D6">
        <v>1583.1524290426801</v>
      </c>
      <c r="E6">
        <v>368.15242904268098</v>
      </c>
      <c r="F6">
        <v>0.30300611443842101</v>
      </c>
      <c r="G6">
        <v>0.18504496255953901</v>
      </c>
      <c r="H6">
        <v>1.23212084920109</v>
      </c>
    </row>
    <row r="7" spans="1:11" x14ac:dyDescent="0.25">
      <c r="A7" t="s">
        <v>14</v>
      </c>
      <c r="B7">
        <v>1069</v>
      </c>
      <c r="C7">
        <v>7.1466845066867597</v>
      </c>
      <c r="D7">
        <v>1269.88866046813</v>
      </c>
      <c r="E7">
        <v>200.88866046813399</v>
      </c>
      <c r="F7">
        <v>0.18792203972697299</v>
      </c>
      <c r="G7">
        <v>0.22035965557468501</v>
      </c>
      <c r="H7">
        <v>0.690979461519175</v>
      </c>
    </row>
    <row r="8" spans="1:11" x14ac:dyDescent="0.25">
      <c r="A8" t="s">
        <v>15</v>
      </c>
      <c r="B8">
        <v>973</v>
      </c>
      <c r="C8">
        <v>7.3988066657221001</v>
      </c>
      <c r="D8">
        <v>1634.0333180934001</v>
      </c>
      <c r="E8">
        <v>661.03331809339898</v>
      </c>
      <c r="F8">
        <v>0.67937648313812904</v>
      </c>
      <c r="G8">
        <v>0.68191206141581795</v>
      </c>
      <c r="H8">
        <v>2.36578331069718</v>
      </c>
    </row>
    <row r="9" spans="1:11" x14ac:dyDescent="0.25">
      <c r="A9" t="s">
        <v>16</v>
      </c>
      <c r="B9">
        <v>1142</v>
      </c>
      <c r="C9">
        <v>7.0762012445492397</v>
      </c>
      <c r="D9">
        <v>1183.4642772960599</v>
      </c>
      <c r="E9">
        <v>41.464277296061702</v>
      </c>
      <c r="F9">
        <v>3.6308473989546203E-2</v>
      </c>
      <c r="G9">
        <v>0.68323036669926696</v>
      </c>
      <c r="H9">
        <v>0.15363905401814801</v>
      </c>
    </row>
    <row r="10" spans="1:11" x14ac:dyDescent="0.25">
      <c r="A10" t="s">
        <v>17</v>
      </c>
      <c r="B10">
        <v>1133</v>
      </c>
      <c r="C10">
        <v>7.0898194385419</v>
      </c>
      <c r="D10">
        <v>1199.69116306756</v>
      </c>
      <c r="E10">
        <v>66.691163067555905</v>
      </c>
      <c r="F10">
        <v>5.8862456370305301E-2</v>
      </c>
      <c r="G10">
        <v>0.686695155469213</v>
      </c>
      <c r="H10">
        <v>0.25456386203006298</v>
      </c>
    </row>
    <row r="11" spans="1:11" x14ac:dyDescent="0.25">
      <c r="A11" t="s">
        <v>18</v>
      </c>
      <c r="B11">
        <v>1034</v>
      </c>
      <c r="C11">
        <v>6.8992778582859504</v>
      </c>
      <c r="D11">
        <v>991.558411308828</v>
      </c>
      <c r="E11">
        <v>-42.441588691171802</v>
      </c>
      <c r="F11">
        <v>-4.1046023879276403E-2</v>
      </c>
      <c r="G11">
        <v>0.68837993154551202</v>
      </c>
      <c r="H11">
        <v>-0.166739778201766</v>
      </c>
    </row>
    <row r="12" spans="1:11" x14ac:dyDescent="0.25">
      <c r="A12" t="s">
        <v>19</v>
      </c>
      <c r="B12">
        <v>919</v>
      </c>
      <c r="C12">
        <v>7.0891444993759398</v>
      </c>
      <c r="D12">
        <v>1198.88171770846</v>
      </c>
      <c r="E12">
        <v>279.88171770846299</v>
      </c>
      <c r="F12">
        <v>0.304550291304095</v>
      </c>
      <c r="G12">
        <v>0.78113081147892105</v>
      </c>
      <c r="H12">
        <v>1.1332565221628199</v>
      </c>
    </row>
    <row r="13" spans="1:11" x14ac:dyDescent="0.25">
      <c r="A13" t="s">
        <v>20</v>
      </c>
      <c r="B13">
        <v>1073</v>
      </c>
      <c r="C13">
        <v>7.0318016769676701</v>
      </c>
      <c r="D13">
        <v>1132.0683954736901</v>
      </c>
      <c r="E13">
        <v>59.068395473688497</v>
      </c>
      <c r="F13">
        <v>5.50497627900172E-2</v>
      </c>
      <c r="G13">
        <v>0.784161287862158</v>
      </c>
      <c r="H13">
        <v>0.244191774769107</v>
      </c>
    </row>
    <row r="14" spans="1:11" x14ac:dyDescent="0.25">
      <c r="G14">
        <f>SQRT(SUM(G2:G13)/COUNT(G2:G13))</f>
        <v>0.64223490056777677</v>
      </c>
    </row>
    <row r="15" spans="1:11" x14ac:dyDescent="0.25">
      <c r="G15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J16" sqref="J16"/>
    </sheetView>
  </sheetViews>
  <sheetFormatPr defaultRowHeight="15" x14ac:dyDescent="0.25"/>
  <sheetData>
    <row r="1" spans="1:10" x14ac:dyDescent="0.25">
      <c r="A1" s="25" t="s">
        <v>35</v>
      </c>
      <c r="B1" s="25" t="s">
        <v>36</v>
      </c>
      <c r="C1" s="25" t="s">
        <v>37</v>
      </c>
      <c r="D1" s="25" t="s">
        <v>38</v>
      </c>
      <c r="E1" s="25" t="s">
        <v>29</v>
      </c>
      <c r="F1" s="25" t="s">
        <v>31</v>
      </c>
      <c r="G1" s="25" t="s">
        <v>32</v>
      </c>
    </row>
    <row r="2" spans="1:10" x14ac:dyDescent="0.25">
      <c r="A2" t="s">
        <v>5</v>
      </c>
      <c r="B2">
        <v>673.33699999999999</v>
      </c>
      <c r="C2">
        <v>6.5122459472568703</v>
      </c>
      <c r="D2">
        <v>6.5056764661065003</v>
      </c>
      <c r="E2">
        <v>-6.5694811503691497E-3</v>
      </c>
      <c r="F2" s="24">
        <v>4.3158082585055598E-5</v>
      </c>
      <c r="G2" s="24">
        <v>-7.0879522679048002E-5</v>
      </c>
    </row>
    <row r="3" spans="1:10" x14ac:dyDescent="0.25">
      <c r="A3" t="s">
        <v>6</v>
      </c>
      <c r="B3">
        <v>676.17600000000004</v>
      </c>
      <c r="C3">
        <v>6.5164533971860603</v>
      </c>
      <c r="D3">
        <v>6.5007182692892496</v>
      </c>
      <c r="E3">
        <v>-1.5735127896811599E-2</v>
      </c>
      <c r="F3">
        <v>2.4759424992901999E-4</v>
      </c>
      <c r="G3">
        <v>-1.6976962549882801E-4</v>
      </c>
    </row>
    <row r="4" spans="1:10" x14ac:dyDescent="0.25">
      <c r="A4" t="s">
        <v>7</v>
      </c>
      <c r="B4">
        <v>704.851</v>
      </c>
      <c r="C4">
        <v>6.5579864329574997</v>
      </c>
      <c r="D4">
        <v>6.5155155559737397</v>
      </c>
      <c r="E4">
        <v>-4.2470876983763603E-2</v>
      </c>
      <c r="F4">
        <v>1.80377539176998E-3</v>
      </c>
      <c r="G4">
        <v>-4.58227281495522E-4</v>
      </c>
    </row>
    <row r="5" spans="1:10" x14ac:dyDescent="0.25">
      <c r="A5" t="s">
        <v>8</v>
      </c>
      <c r="B5">
        <v>721.46699999999998</v>
      </c>
      <c r="C5">
        <v>6.5812866391221698</v>
      </c>
      <c r="D5">
        <v>6.5532697423821498</v>
      </c>
      <c r="E5">
        <v>-2.80168967400218E-2</v>
      </c>
      <c r="F5">
        <v>7.8494650294104603E-4</v>
      </c>
      <c r="G5">
        <v>-3.0228022920338803E-4</v>
      </c>
    </row>
    <row r="6" spans="1:10" x14ac:dyDescent="0.25">
      <c r="A6" t="s">
        <v>9</v>
      </c>
      <c r="B6">
        <v>742.97500000000002</v>
      </c>
      <c r="C6">
        <v>6.6106623967761697</v>
      </c>
      <c r="D6">
        <v>6.6402174218413696</v>
      </c>
      <c r="E6">
        <v>2.9555025065200798E-2</v>
      </c>
      <c r="F6">
        <v>8.7349950660464801E-4</v>
      </c>
      <c r="G6">
        <v>3.1887542127600501E-4</v>
      </c>
    </row>
    <row r="7" spans="1:10" x14ac:dyDescent="0.25">
      <c r="A7" t="s">
        <v>10</v>
      </c>
      <c r="B7">
        <v>746.79700000000003</v>
      </c>
      <c r="C7">
        <v>6.6157933945196996</v>
      </c>
      <c r="D7">
        <v>6.6411713011367999</v>
      </c>
      <c r="E7">
        <v>2.5377906617097601E-2</v>
      </c>
      <c r="F7">
        <v>6.4403814426612605E-4</v>
      </c>
      <c r="G7">
        <v>2.7380760617788798E-4</v>
      </c>
    </row>
    <row r="8" spans="1:10" x14ac:dyDescent="0.25">
      <c r="A8" t="s">
        <v>11</v>
      </c>
      <c r="B8">
        <v>793.56399999999996</v>
      </c>
      <c r="C8">
        <v>6.6765341920385097</v>
      </c>
      <c r="D8">
        <v>6.6580733710394702</v>
      </c>
      <c r="E8">
        <v>-1.84608209990351E-2</v>
      </c>
      <c r="F8">
        <v>3.4080191195841602E-4</v>
      </c>
      <c r="G8">
        <v>-1.9917770532021801E-4</v>
      </c>
    </row>
    <row r="9" spans="1:10" x14ac:dyDescent="0.25">
      <c r="A9" t="s">
        <v>12</v>
      </c>
      <c r="B9">
        <v>801.80499999999995</v>
      </c>
      <c r="C9">
        <v>6.6868654361580298</v>
      </c>
      <c r="D9">
        <v>6.6780911116203798</v>
      </c>
      <c r="E9">
        <v>-8.7743245376516992E-3</v>
      </c>
      <c r="F9" s="24">
        <v>7.6988771092036701E-5</v>
      </c>
      <c r="G9" s="24">
        <v>-9.4668044678819803E-5</v>
      </c>
    </row>
    <row r="10" spans="1:10" x14ac:dyDescent="0.25">
      <c r="A10" t="s">
        <v>13</v>
      </c>
      <c r="B10">
        <v>836.57600000000002</v>
      </c>
      <c r="C10">
        <v>6.7293173710517804</v>
      </c>
      <c r="D10">
        <v>6.7241169610273204</v>
      </c>
      <c r="E10">
        <v>-5.2004100244573701E-3</v>
      </c>
      <c r="F10" s="24">
        <v>2.7044264422476699E-5</v>
      </c>
      <c r="G10" s="24">
        <v>-5.6108324513293203E-5</v>
      </c>
    </row>
    <row r="11" spans="1:10" x14ac:dyDescent="0.25">
      <c r="A11" t="s">
        <v>14</v>
      </c>
      <c r="B11">
        <v>837.18600000000004</v>
      </c>
      <c r="C11">
        <v>6.7300462680240001</v>
      </c>
      <c r="D11">
        <v>6.74094073294434</v>
      </c>
      <c r="E11">
        <v>1.08944649203471E-2</v>
      </c>
      <c r="F11">
        <v>1.18689365900673E-4</v>
      </c>
      <c r="G11">
        <v>1.17542688033201E-4</v>
      </c>
    </row>
    <row r="12" spans="1:10" x14ac:dyDescent="0.25">
      <c r="A12" t="s">
        <v>15</v>
      </c>
      <c r="B12">
        <v>864.81500000000005</v>
      </c>
      <c r="C12">
        <v>6.7625156112254503</v>
      </c>
      <c r="D12">
        <v>6.78964192413543</v>
      </c>
      <c r="E12">
        <v>2.7126312909973499E-2</v>
      </c>
      <c r="F12">
        <v>7.3583685208979295E-4</v>
      </c>
      <c r="G12">
        <v>2.9267153175306399E-4</v>
      </c>
    </row>
    <row r="13" spans="1:10" x14ac:dyDescent="0.25">
      <c r="A13" t="s">
        <v>16</v>
      </c>
      <c r="B13">
        <v>889.28099999999995</v>
      </c>
      <c r="C13">
        <v>6.7904132710587204</v>
      </c>
      <c r="D13">
        <v>6.7823944005816497</v>
      </c>
      <c r="E13">
        <v>-8.0188704770733903E-3</v>
      </c>
      <c r="F13" s="24">
        <v>6.4302283728079194E-5</v>
      </c>
      <c r="G13" s="24">
        <v>-8.6517290913930802E-5</v>
      </c>
    </row>
    <row r="14" spans="1:10" x14ac:dyDescent="0.25">
      <c r="A14" t="s">
        <v>17</v>
      </c>
      <c r="B14">
        <v>886.99099999999999</v>
      </c>
      <c r="C14">
        <v>6.7878348356966596</v>
      </c>
      <c r="D14">
        <v>6.8202263757099102</v>
      </c>
      <c r="E14">
        <v>3.2391540013252403E-2</v>
      </c>
      <c r="F14">
        <v>1.0492118644301301E-3</v>
      </c>
      <c r="G14">
        <v>3.4947918144945201E-4</v>
      </c>
    </row>
    <row r="15" spans="1:10" x14ac:dyDescent="0.25">
      <c r="A15" t="s">
        <v>18</v>
      </c>
      <c r="B15">
        <v>882.55700000000002</v>
      </c>
      <c r="C15">
        <v>6.78282337595678</v>
      </c>
      <c r="D15">
        <v>6.7997333138976703</v>
      </c>
      <c r="E15">
        <v>1.6909937940884998E-2</v>
      </c>
      <c r="F15">
        <v>2.85946001164583E-4</v>
      </c>
      <c r="G15">
        <v>1.8244489973381E-4</v>
      </c>
    </row>
    <row r="16" spans="1:10" x14ac:dyDescent="0.25">
      <c r="A16" t="s">
        <v>19</v>
      </c>
      <c r="B16">
        <v>905.44100000000003</v>
      </c>
      <c r="C16">
        <v>6.8084221178290196</v>
      </c>
      <c r="D16">
        <v>6.8210885197103996</v>
      </c>
      <c r="E16">
        <v>1.2666401881379101E-2</v>
      </c>
      <c r="F16">
        <v>1.6043773662060499E-4</v>
      </c>
      <c r="G16">
        <v>1.36660490967799E-4</v>
      </c>
      <c r="I16">
        <f>EXP(D16)</f>
        <v>916.98262067994995</v>
      </c>
      <c r="J16">
        <f>1.868*I16/100</f>
        <v>17.129235354301464</v>
      </c>
    </row>
    <row r="18" spans="1:8" x14ac:dyDescent="0.25">
      <c r="B18">
        <f t="shared" ref="B18:E18" si="0">CORREL(B2:B16,B22:B36)</f>
        <v>3.3666508305772537E-2</v>
      </c>
      <c r="C18">
        <f t="shared" si="0"/>
        <v>7.8801255011080526E-2</v>
      </c>
      <c r="D18">
        <f t="shared" si="0"/>
        <v>0.2801437081716433</v>
      </c>
      <c r="E18">
        <f t="shared" si="0"/>
        <v>-0.36120276081630059</v>
      </c>
      <c r="G18">
        <f>CORREL(G2:G16,G22:G36)</f>
        <v>-0.36120276081630098</v>
      </c>
    </row>
    <row r="21" spans="1:8" x14ac:dyDescent="0.25">
      <c r="A21" s="25" t="s">
        <v>35</v>
      </c>
      <c r="B21" s="25" t="s">
        <v>41</v>
      </c>
      <c r="C21" s="25" t="s">
        <v>37</v>
      </c>
      <c r="D21" s="25" t="s">
        <v>38</v>
      </c>
      <c r="E21" s="25" t="s">
        <v>29</v>
      </c>
      <c r="F21" s="25" t="s">
        <v>31</v>
      </c>
      <c r="G21" s="25" t="s">
        <v>32</v>
      </c>
      <c r="H21" s="25"/>
    </row>
    <row r="22" spans="1:8" x14ac:dyDescent="0.25">
      <c r="A22" t="s">
        <v>5</v>
      </c>
      <c r="B22">
        <v>1140</v>
      </c>
      <c r="C22">
        <v>7.0387835413885398</v>
      </c>
      <c r="D22">
        <v>6.7980893816119297</v>
      </c>
      <c r="E22">
        <v>-0.24069415977661299</v>
      </c>
      <c r="F22">
        <v>5.7933678550569599E-2</v>
      </c>
      <c r="G22">
        <v>-9.9504199464146696E-4</v>
      </c>
    </row>
    <row r="23" spans="1:8" x14ac:dyDescent="0.25">
      <c r="A23" t="s">
        <v>6</v>
      </c>
      <c r="B23">
        <v>910</v>
      </c>
      <c r="C23">
        <v>6.8134445995109001</v>
      </c>
      <c r="D23">
        <v>6.8580090943013303</v>
      </c>
      <c r="E23">
        <v>4.45644947904364E-2</v>
      </c>
      <c r="F23">
        <v>1.9859941959268399E-3</v>
      </c>
      <c r="G23">
        <v>1.84231905866018E-4</v>
      </c>
    </row>
    <row r="24" spans="1:8" x14ac:dyDescent="0.25">
      <c r="A24" t="s">
        <v>7</v>
      </c>
      <c r="B24">
        <v>852</v>
      </c>
      <c r="C24">
        <v>6.7475865268293198</v>
      </c>
      <c r="D24">
        <v>7.0718375796768003</v>
      </c>
      <c r="E24">
        <v>0.32425105284748601</v>
      </c>
      <c r="F24">
        <v>0.105138745272703</v>
      </c>
      <c r="G24">
        <v>1.3404704737721999E-3</v>
      </c>
    </row>
    <row r="25" spans="1:8" x14ac:dyDescent="0.25">
      <c r="A25" t="s">
        <v>8</v>
      </c>
      <c r="B25">
        <v>1032</v>
      </c>
      <c r="C25">
        <v>6.9392539460415099</v>
      </c>
      <c r="D25">
        <v>6.9379488073091897</v>
      </c>
      <c r="E25">
        <v>-1.3051387323193E-3</v>
      </c>
      <c r="F25" s="24">
        <v>1.70338711060003E-6</v>
      </c>
      <c r="G25" s="24">
        <v>-5.3955104215911103E-6</v>
      </c>
    </row>
    <row r="26" spans="1:8" x14ac:dyDescent="0.25">
      <c r="A26" t="s">
        <v>9</v>
      </c>
      <c r="B26">
        <v>1181</v>
      </c>
      <c r="C26">
        <v>7.0741168161973604</v>
      </c>
      <c r="D26">
        <v>6.9938227491635496</v>
      </c>
      <c r="E26">
        <v>-8.0294067033810798E-2</v>
      </c>
      <c r="F26">
        <v>6.4471372008301003E-3</v>
      </c>
      <c r="G26">
        <v>-3.3193978903912701E-4</v>
      </c>
    </row>
    <row r="27" spans="1:8" x14ac:dyDescent="0.25">
      <c r="A27" t="s">
        <v>10</v>
      </c>
      <c r="B27">
        <v>1330</v>
      </c>
      <c r="C27">
        <v>7.1929342212157996</v>
      </c>
      <c r="D27">
        <v>6.8598151576081197</v>
      </c>
      <c r="E27">
        <v>-0.33311906360768401</v>
      </c>
      <c r="F27">
        <v>0.11096831053886</v>
      </c>
      <c r="G27">
        <v>-1.3771312848343399E-3</v>
      </c>
    </row>
    <row r="28" spans="1:8" x14ac:dyDescent="0.25">
      <c r="A28" t="s">
        <v>11</v>
      </c>
      <c r="B28">
        <v>1405</v>
      </c>
      <c r="C28">
        <v>7.2477925817678504</v>
      </c>
      <c r="D28">
        <v>7.3367695816154299</v>
      </c>
      <c r="E28">
        <v>8.89769998475822E-2</v>
      </c>
      <c r="F28">
        <v>7.9169065018766492E-3</v>
      </c>
      <c r="G28">
        <v>3.67835478383528E-4</v>
      </c>
    </row>
    <row r="29" spans="1:8" x14ac:dyDescent="0.25">
      <c r="A29" t="s">
        <v>12</v>
      </c>
      <c r="B29">
        <v>1390</v>
      </c>
      <c r="C29">
        <v>7.2370590261247401</v>
      </c>
      <c r="D29">
        <v>7.4765015318958197</v>
      </c>
      <c r="E29">
        <v>0.239442505771084</v>
      </c>
      <c r="F29">
        <v>5.7332713569935599E-2</v>
      </c>
      <c r="G29">
        <v>9.8986759282208609E-4</v>
      </c>
    </row>
    <row r="30" spans="1:8" x14ac:dyDescent="0.25">
      <c r="A30" t="s">
        <v>13</v>
      </c>
      <c r="B30">
        <v>1215</v>
      </c>
      <c r="C30">
        <v>7.1024993557746496</v>
      </c>
      <c r="D30">
        <v>7.3544263942081001</v>
      </c>
      <c r="E30">
        <v>0.25192703843345099</v>
      </c>
      <c r="F30">
        <v>6.3467232693849698E-2</v>
      </c>
      <c r="G30">
        <v>1.0414792908128401E-3</v>
      </c>
    </row>
    <row r="31" spans="1:8" x14ac:dyDescent="0.25">
      <c r="A31" t="s">
        <v>14</v>
      </c>
      <c r="B31">
        <v>1069</v>
      </c>
      <c r="C31">
        <v>6.9744789110250496</v>
      </c>
      <c r="D31">
        <v>6.9839001176830804</v>
      </c>
      <c r="E31">
        <v>9.4212066580370308E-3</v>
      </c>
      <c r="F31" s="24">
        <v>8.8759134893441206E-5</v>
      </c>
      <c r="G31" s="24">
        <v>3.8947751260948997E-5</v>
      </c>
    </row>
    <row r="32" spans="1:8" x14ac:dyDescent="0.25">
      <c r="A32" t="s">
        <v>15</v>
      </c>
      <c r="B32">
        <v>973</v>
      </c>
      <c r="C32">
        <v>6.8803840821859996</v>
      </c>
      <c r="D32">
        <v>7.0819273565114296</v>
      </c>
      <c r="E32">
        <v>0.20154327432542599</v>
      </c>
      <c r="F32">
        <v>4.0619691425813703E-2</v>
      </c>
      <c r="G32">
        <v>8.3319022728872098E-4</v>
      </c>
    </row>
    <row r="33" spans="1:7" x14ac:dyDescent="0.25">
      <c r="A33" t="s">
        <v>16</v>
      </c>
      <c r="B33">
        <v>1142</v>
      </c>
      <c r="C33">
        <v>7.0405363902159603</v>
      </c>
      <c r="D33">
        <v>7.0716509514239903</v>
      </c>
      <c r="E33">
        <v>3.11145612080326E-2</v>
      </c>
      <c r="F33">
        <v>9.6811591916840596E-4</v>
      </c>
      <c r="G33">
        <v>1.2862919098481201E-4</v>
      </c>
    </row>
    <row r="34" spans="1:7" x14ac:dyDescent="0.25">
      <c r="A34" t="s">
        <v>17</v>
      </c>
      <c r="B34">
        <v>1133</v>
      </c>
      <c r="C34">
        <v>7.0326242610280101</v>
      </c>
      <c r="D34">
        <v>7.0985293718792501</v>
      </c>
      <c r="E34">
        <v>6.5905110851246299E-2</v>
      </c>
      <c r="F34">
        <v>4.3434836363150601E-3</v>
      </c>
      <c r="G34">
        <v>2.72455106594003E-4</v>
      </c>
    </row>
    <row r="35" spans="1:7" x14ac:dyDescent="0.25">
      <c r="A35" t="s">
        <v>18</v>
      </c>
      <c r="B35">
        <v>1034</v>
      </c>
      <c r="C35">
        <v>6.9411900550683701</v>
      </c>
      <c r="D35">
        <v>6.9154401098240301</v>
      </c>
      <c r="E35">
        <v>-2.5749945244341699E-2</v>
      </c>
      <c r="F35">
        <v>6.63059680086596E-4</v>
      </c>
      <c r="G35">
        <v>-1.06451593597527E-4</v>
      </c>
    </row>
    <row r="36" spans="1:7" x14ac:dyDescent="0.25">
      <c r="A36" t="s">
        <v>19</v>
      </c>
      <c r="B36">
        <v>919</v>
      </c>
      <c r="C36">
        <v>6.8232861223556904</v>
      </c>
      <c r="D36">
        <v>6.9963897757789804</v>
      </c>
      <c r="E36">
        <v>0.17310365342329601</v>
      </c>
      <c r="F36">
        <v>2.99648748284926E-2</v>
      </c>
      <c r="G36">
        <v>7.1561937664753404E-4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25" t="s">
        <v>35</v>
      </c>
      <c r="B1" s="25" t="s">
        <v>39</v>
      </c>
      <c r="C1" s="25" t="s">
        <v>37</v>
      </c>
      <c r="D1" s="25" t="s">
        <v>38</v>
      </c>
      <c r="E1" s="25" t="s">
        <v>29</v>
      </c>
      <c r="F1" s="25" t="s">
        <v>31</v>
      </c>
      <c r="G1" s="25" t="s">
        <v>32</v>
      </c>
    </row>
    <row r="2" spans="1:7" x14ac:dyDescent="0.25">
      <c r="A2" t="s">
        <v>5</v>
      </c>
      <c r="B2">
        <v>238.60499999999999</v>
      </c>
      <c r="C2">
        <v>5.4748094650184296</v>
      </c>
      <c r="D2">
        <v>5.4784393766253903</v>
      </c>
      <c r="E2">
        <v>3.6299116069580298E-3</v>
      </c>
      <c r="F2" s="24">
        <v>1.3176258274328599E-5</v>
      </c>
      <c r="G2" s="24">
        <v>8.9255808701976002E-5</v>
      </c>
    </row>
    <row r="3" spans="1:7" x14ac:dyDescent="0.25">
      <c r="A3" t="s">
        <v>6</v>
      </c>
      <c r="B3">
        <v>238.131</v>
      </c>
      <c r="C3">
        <v>5.4728209424139198</v>
      </c>
      <c r="D3">
        <v>5.4519831366408296</v>
      </c>
      <c r="E3">
        <v>-2.08378057730947E-2</v>
      </c>
      <c r="F3">
        <v>4.3421414943721801E-4</v>
      </c>
      <c r="G3">
        <v>-5.1238030212281602E-4</v>
      </c>
    </row>
    <row r="4" spans="1:7" x14ac:dyDescent="0.25">
      <c r="A4" t="s">
        <v>7</v>
      </c>
      <c r="B4">
        <v>266.536</v>
      </c>
      <c r="C4">
        <v>5.5855093189105904</v>
      </c>
      <c r="D4">
        <v>5.5113169651539904</v>
      </c>
      <c r="E4">
        <v>-7.4192353756597398E-2</v>
      </c>
      <c r="F4">
        <v>5.50450535594409E-3</v>
      </c>
      <c r="G4">
        <v>-1.8243139919315299E-3</v>
      </c>
    </row>
    <row r="5" spans="1:7" x14ac:dyDescent="0.25">
      <c r="A5" t="s">
        <v>8</v>
      </c>
      <c r="B5">
        <v>266.83300000000003</v>
      </c>
      <c r="C5">
        <v>5.5866229945486401</v>
      </c>
      <c r="D5">
        <v>5.5749866689316603</v>
      </c>
      <c r="E5">
        <v>-1.16363256169807E-2</v>
      </c>
      <c r="F5">
        <v>1.35404073864401E-4</v>
      </c>
      <c r="G5">
        <v>-2.8612532913260602E-4</v>
      </c>
    </row>
    <row r="6" spans="1:7" x14ac:dyDescent="0.25">
      <c r="A6" t="s">
        <v>9</v>
      </c>
      <c r="B6">
        <v>275.54700000000003</v>
      </c>
      <c r="C6">
        <v>5.6187582129536997</v>
      </c>
      <c r="D6">
        <v>5.6296273260708896</v>
      </c>
      <c r="E6">
        <v>1.0869113117194301E-2</v>
      </c>
      <c r="F6">
        <v>1.18137619954365E-4</v>
      </c>
      <c r="G6">
        <v>2.67260359532951E-4</v>
      </c>
    </row>
    <row r="7" spans="1:7" x14ac:dyDescent="0.25">
      <c r="A7" t="s">
        <v>10</v>
      </c>
      <c r="B7">
        <v>272.54300000000001</v>
      </c>
      <c r="C7">
        <v>5.6077963998196196</v>
      </c>
      <c r="D7">
        <v>5.6022704434920501</v>
      </c>
      <c r="E7">
        <v>-5.52595632756248E-3</v>
      </c>
      <c r="F7" s="24">
        <v>3.0536193334127801E-5</v>
      </c>
      <c r="G7">
        <v>-1.3587760647475601E-4</v>
      </c>
    </row>
    <row r="8" spans="1:7" x14ac:dyDescent="0.25">
      <c r="A8" t="s">
        <v>11</v>
      </c>
      <c r="B8">
        <v>312.55799999999999</v>
      </c>
      <c r="C8">
        <v>5.7447900519549098</v>
      </c>
      <c r="D8">
        <v>5.6582761855683197</v>
      </c>
      <c r="E8">
        <v>-8.6513866386591906E-2</v>
      </c>
      <c r="F8">
        <v>7.4846490771570701E-3</v>
      </c>
      <c r="G8">
        <v>-2.1272873679536002E-3</v>
      </c>
    </row>
    <row r="9" spans="1:7" x14ac:dyDescent="0.25">
      <c r="A9" t="s">
        <v>12</v>
      </c>
      <c r="B9">
        <v>310.95999999999998</v>
      </c>
      <c r="C9">
        <v>5.7396642865439702</v>
      </c>
      <c r="D9">
        <v>5.72759019612473</v>
      </c>
      <c r="E9">
        <v>-1.2074090419238501E-2</v>
      </c>
      <c r="F9">
        <v>1.4578365945194601E-4</v>
      </c>
      <c r="G9">
        <v>-2.9688951726652101E-4</v>
      </c>
    </row>
    <row r="10" spans="1:7" x14ac:dyDescent="0.25">
      <c r="A10" t="s">
        <v>13</v>
      </c>
      <c r="B10">
        <v>319.387</v>
      </c>
      <c r="C10">
        <v>5.7664035336376296</v>
      </c>
      <c r="D10">
        <v>5.7837653873238004</v>
      </c>
      <c r="E10">
        <v>1.7361853686174399E-2</v>
      </c>
      <c r="F10">
        <v>3.0143396342012703E-4</v>
      </c>
      <c r="G10">
        <v>4.26910200335023E-4</v>
      </c>
    </row>
    <row r="11" spans="1:7" x14ac:dyDescent="0.25">
      <c r="A11" t="s">
        <v>14</v>
      </c>
      <c r="B11">
        <v>313.81900000000002</v>
      </c>
      <c r="C11">
        <v>5.7488163865857898</v>
      </c>
      <c r="D11">
        <v>5.7548813767451996</v>
      </c>
      <c r="E11">
        <v>6.0649901594116403E-3</v>
      </c>
      <c r="F11" s="24">
        <v>3.67841056337601E-5</v>
      </c>
      <c r="G11">
        <v>1.4913189632776401E-4</v>
      </c>
    </row>
    <row r="12" spans="1:7" x14ac:dyDescent="0.25">
      <c r="A12" t="s">
        <v>15</v>
      </c>
      <c r="B12">
        <v>328.45699999999999</v>
      </c>
      <c r="C12">
        <v>5.7944059313354597</v>
      </c>
      <c r="D12">
        <v>5.8142950014129404</v>
      </c>
      <c r="E12">
        <v>1.9889070077474501E-2</v>
      </c>
      <c r="F12">
        <v>3.9557510854669302E-4</v>
      </c>
      <c r="G12">
        <v>4.8905186305154798E-4</v>
      </c>
    </row>
    <row r="13" spans="1:7" x14ac:dyDescent="0.25">
      <c r="A13" t="s">
        <v>16</v>
      </c>
      <c r="B13">
        <v>335.30799999999999</v>
      </c>
      <c r="C13">
        <v>5.8150495124181001</v>
      </c>
      <c r="D13">
        <v>5.7797332404091302</v>
      </c>
      <c r="E13">
        <v>-3.53162720089681E-2</v>
      </c>
      <c r="F13">
        <v>1.2472390686114299E-3</v>
      </c>
      <c r="G13">
        <v>-8.6839095818672899E-4</v>
      </c>
    </row>
    <row r="14" spans="1:7" x14ac:dyDescent="0.25">
      <c r="A14" t="s">
        <v>17</v>
      </c>
      <c r="B14">
        <v>333.572</v>
      </c>
      <c r="C14">
        <v>5.8098587341083201</v>
      </c>
      <c r="D14">
        <v>5.8526544918595302</v>
      </c>
      <c r="E14">
        <v>4.2795757751216398E-2</v>
      </c>
      <c r="F14">
        <v>1.83147688150079E-3</v>
      </c>
      <c r="G14">
        <v>1.0523038521865701E-3</v>
      </c>
    </row>
    <row r="15" spans="1:7" x14ac:dyDescent="0.25">
      <c r="A15" t="s">
        <v>18</v>
      </c>
      <c r="B15">
        <v>327.839</v>
      </c>
      <c r="C15">
        <v>5.7925226342175096</v>
      </c>
      <c r="D15">
        <v>5.8014340396200996</v>
      </c>
      <c r="E15">
        <v>8.9114054025811705E-3</v>
      </c>
      <c r="F15" s="24">
        <v>7.9413146249152905E-5</v>
      </c>
      <c r="G15">
        <v>2.19122331892017E-4</v>
      </c>
    </row>
    <row r="16" spans="1:7" x14ac:dyDescent="0.25">
      <c r="A16" t="s">
        <v>19</v>
      </c>
      <c r="B16">
        <v>346.625</v>
      </c>
      <c r="C16">
        <v>5.8482435039359402</v>
      </c>
      <c r="D16">
        <v>5.8557180797118802</v>
      </c>
      <c r="E16">
        <v>7.4745757759391296E-3</v>
      </c>
      <c r="F16" s="24">
        <v>5.5869283030256001E-5</v>
      </c>
      <c r="G16">
        <v>1.8379216295703101E-4</v>
      </c>
    </row>
    <row r="18" spans="1:7" x14ac:dyDescent="0.25">
      <c r="B18">
        <f t="shared" ref="B18:E18" si="0">CORREL(B2:B16,B22:B36)</f>
        <v>0.10782655584127894</v>
      </c>
      <c r="C18">
        <f t="shared" si="0"/>
        <v>0.1407616014819956</v>
      </c>
      <c r="D18">
        <f t="shared" si="0"/>
        <v>0.39773245551771902</v>
      </c>
      <c r="E18">
        <f t="shared" si="0"/>
        <v>-0.20512278229247044</v>
      </c>
      <c r="G18">
        <f>CORREL(G2:G16,G22:G36)</f>
        <v>-0.20512278229247008</v>
      </c>
    </row>
    <row r="21" spans="1:7" x14ac:dyDescent="0.25">
      <c r="A21" s="25" t="s">
        <v>35</v>
      </c>
      <c r="B21" s="25" t="s">
        <v>41</v>
      </c>
      <c r="C21" s="25" t="s">
        <v>37</v>
      </c>
      <c r="D21" s="25" t="s">
        <v>38</v>
      </c>
      <c r="E21" s="25" t="s">
        <v>29</v>
      </c>
      <c r="F21" s="25" t="s">
        <v>31</v>
      </c>
      <c r="G21" s="25" t="s">
        <v>32</v>
      </c>
    </row>
    <row r="22" spans="1:7" x14ac:dyDescent="0.25">
      <c r="A22" t="s">
        <v>5</v>
      </c>
      <c r="B22">
        <v>1140</v>
      </c>
      <c r="C22">
        <v>7.0387835413885398</v>
      </c>
      <c r="D22">
        <v>6.7980893816119297</v>
      </c>
      <c r="E22">
        <v>-0.24069415977661299</v>
      </c>
      <c r="F22">
        <v>5.7933678550569599E-2</v>
      </c>
      <c r="G22">
        <v>-9.9504199464146696E-4</v>
      </c>
    </row>
    <row r="23" spans="1:7" x14ac:dyDescent="0.25">
      <c r="A23" t="s">
        <v>6</v>
      </c>
      <c r="B23">
        <v>910</v>
      </c>
      <c r="C23">
        <v>6.8134445995109001</v>
      </c>
      <c r="D23">
        <v>6.8580090943013303</v>
      </c>
      <c r="E23">
        <v>4.45644947904364E-2</v>
      </c>
      <c r="F23">
        <v>1.9859941959268399E-3</v>
      </c>
      <c r="G23">
        <v>1.84231905866018E-4</v>
      </c>
    </row>
    <row r="24" spans="1:7" x14ac:dyDescent="0.25">
      <c r="A24" t="s">
        <v>7</v>
      </c>
      <c r="B24">
        <v>852</v>
      </c>
      <c r="C24">
        <v>6.7475865268293198</v>
      </c>
      <c r="D24">
        <v>7.0718375796768003</v>
      </c>
      <c r="E24">
        <v>0.32425105284748601</v>
      </c>
      <c r="F24">
        <v>0.105138745272703</v>
      </c>
      <c r="G24">
        <v>1.3404704737721999E-3</v>
      </c>
    </row>
    <row r="25" spans="1:7" x14ac:dyDescent="0.25">
      <c r="A25" t="s">
        <v>8</v>
      </c>
      <c r="B25">
        <v>1032</v>
      </c>
      <c r="C25">
        <v>6.9392539460415099</v>
      </c>
      <c r="D25">
        <v>6.9379488073091897</v>
      </c>
      <c r="E25">
        <v>-1.3051387323193E-3</v>
      </c>
      <c r="F25" s="24">
        <v>1.70338711060003E-6</v>
      </c>
      <c r="G25" s="24">
        <v>-5.3955104215911103E-6</v>
      </c>
    </row>
    <row r="26" spans="1:7" x14ac:dyDescent="0.25">
      <c r="A26" t="s">
        <v>9</v>
      </c>
      <c r="B26">
        <v>1181</v>
      </c>
      <c r="C26">
        <v>7.0741168161973604</v>
      </c>
      <c r="D26">
        <v>6.9938227491635496</v>
      </c>
      <c r="E26">
        <v>-8.0294067033810798E-2</v>
      </c>
      <c r="F26">
        <v>6.4471372008301003E-3</v>
      </c>
      <c r="G26">
        <v>-3.3193978903912701E-4</v>
      </c>
    </row>
    <row r="27" spans="1:7" x14ac:dyDescent="0.25">
      <c r="A27" t="s">
        <v>10</v>
      </c>
      <c r="B27">
        <v>1330</v>
      </c>
      <c r="C27">
        <v>7.1929342212157996</v>
      </c>
      <c r="D27">
        <v>6.8598151576081197</v>
      </c>
      <c r="E27">
        <v>-0.33311906360768401</v>
      </c>
      <c r="F27">
        <v>0.11096831053886</v>
      </c>
      <c r="G27">
        <v>-1.3771312848343399E-3</v>
      </c>
    </row>
    <row r="28" spans="1:7" x14ac:dyDescent="0.25">
      <c r="A28" t="s">
        <v>11</v>
      </c>
      <c r="B28">
        <v>1405</v>
      </c>
      <c r="C28">
        <v>7.2477925817678504</v>
      </c>
      <c r="D28">
        <v>7.3367695816154299</v>
      </c>
      <c r="E28">
        <v>8.89769998475822E-2</v>
      </c>
      <c r="F28">
        <v>7.9169065018766492E-3</v>
      </c>
      <c r="G28">
        <v>3.67835478383528E-4</v>
      </c>
    </row>
    <row r="29" spans="1:7" x14ac:dyDescent="0.25">
      <c r="A29" t="s">
        <v>12</v>
      </c>
      <c r="B29">
        <v>1390</v>
      </c>
      <c r="C29">
        <v>7.2370590261247401</v>
      </c>
      <c r="D29">
        <v>7.4765015318958197</v>
      </c>
      <c r="E29">
        <v>0.239442505771084</v>
      </c>
      <c r="F29">
        <v>5.7332713569935599E-2</v>
      </c>
      <c r="G29">
        <v>9.8986759282208609E-4</v>
      </c>
    </row>
    <row r="30" spans="1:7" x14ac:dyDescent="0.25">
      <c r="A30" t="s">
        <v>13</v>
      </c>
      <c r="B30">
        <v>1215</v>
      </c>
      <c r="C30">
        <v>7.1024993557746496</v>
      </c>
      <c r="D30">
        <v>7.3544263942081001</v>
      </c>
      <c r="E30">
        <v>0.25192703843345099</v>
      </c>
      <c r="F30">
        <v>6.3467232693849698E-2</v>
      </c>
      <c r="G30">
        <v>1.0414792908128401E-3</v>
      </c>
    </row>
    <row r="31" spans="1:7" x14ac:dyDescent="0.25">
      <c r="A31" t="s">
        <v>14</v>
      </c>
      <c r="B31">
        <v>1069</v>
      </c>
      <c r="C31">
        <v>6.9744789110250496</v>
      </c>
      <c r="D31">
        <v>6.9839001176830804</v>
      </c>
      <c r="E31">
        <v>9.4212066580370308E-3</v>
      </c>
      <c r="F31" s="24">
        <v>8.8759134893441206E-5</v>
      </c>
      <c r="G31" s="24">
        <v>3.8947751260948997E-5</v>
      </c>
    </row>
    <row r="32" spans="1:7" x14ac:dyDescent="0.25">
      <c r="A32" t="s">
        <v>15</v>
      </c>
      <c r="B32">
        <v>973</v>
      </c>
      <c r="C32">
        <v>6.8803840821859996</v>
      </c>
      <c r="D32">
        <v>7.0819273565114296</v>
      </c>
      <c r="E32">
        <v>0.20154327432542599</v>
      </c>
      <c r="F32">
        <v>4.0619691425813703E-2</v>
      </c>
      <c r="G32">
        <v>8.3319022728872098E-4</v>
      </c>
    </row>
    <row r="33" spans="1:7" x14ac:dyDescent="0.25">
      <c r="A33" t="s">
        <v>16</v>
      </c>
      <c r="B33">
        <v>1142</v>
      </c>
      <c r="C33">
        <v>7.0405363902159603</v>
      </c>
      <c r="D33">
        <v>7.0716509514239903</v>
      </c>
      <c r="E33">
        <v>3.11145612080326E-2</v>
      </c>
      <c r="F33">
        <v>9.6811591916840596E-4</v>
      </c>
      <c r="G33">
        <v>1.2862919098481201E-4</v>
      </c>
    </row>
    <row r="34" spans="1:7" x14ac:dyDescent="0.25">
      <c r="A34" t="s">
        <v>17</v>
      </c>
      <c r="B34">
        <v>1133</v>
      </c>
      <c r="C34">
        <v>7.0326242610280101</v>
      </c>
      <c r="D34">
        <v>7.0985293718792501</v>
      </c>
      <c r="E34">
        <v>6.5905110851246299E-2</v>
      </c>
      <c r="F34">
        <v>4.3434836363150601E-3</v>
      </c>
      <c r="G34">
        <v>2.72455106594003E-4</v>
      </c>
    </row>
    <row r="35" spans="1:7" x14ac:dyDescent="0.25">
      <c r="A35" t="s">
        <v>18</v>
      </c>
      <c r="B35">
        <v>1034</v>
      </c>
      <c r="C35">
        <v>6.9411900550683701</v>
      </c>
      <c r="D35">
        <v>6.9154401098240301</v>
      </c>
      <c r="E35">
        <v>-2.5749945244341699E-2</v>
      </c>
      <c r="F35">
        <v>6.63059680086596E-4</v>
      </c>
      <c r="G35">
        <v>-1.06451593597527E-4</v>
      </c>
    </row>
    <row r="36" spans="1:7" x14ac:dyDescent="0.25">
      <c r="A36" t="s">
        <v>19</v>
      </c>
      <c r="B36">
        <v>919</v>
      </c>
      <c r="C36">
        <v>6.8232861223556904</v>
      </c>
      <c r="D36">
        <v>6.9963897757789804</v>
      </c>
      <c r="E36">
        <v>0.17310365342329601</v>
      </c>
      <c r="F36">
        <v>2.99648748284926E-2</v>
      </c>
      <c r="G36">
        <v>7.1561937664753404E-4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G16" sqref="B2:G16"/>
    </sheetView>
  </sheetViews>
  <sheetFormatPr defaultRowHeight="15" x14ac:dyDescent="0.25"/>
  <sheetData>
    <row r="1" spans="1:7" x14ac:dyDescent="0.25">
      <c r="A1" s="25" t="s">
        <v>35</v>
      </c>
      <c r="B1" s="25" t="s">
        <v>40</v>
      </c>
      <c r="C1" s="25" t="s">
        <v>37</v>
      </c>
      <c r="D1" s="25" t="s">
        <v>38</v>
      </c>
      <c r="E1" s="25" t="s">
        <v>29</v>
      </c>
      <c r="F1" s="25" t="s">
        <v>31</v>
      </c>
      <c r="G1" s="25" t="s">
        <v>32</v>
      </c>
    </row>
    <row r="2" spans="1:7" x14ac:dyDescent="0.25">
      <c r="A2" t="s">
        <v>5</v>
      </c>
      <c r="B2">
        <v>434.73200000000003</v>
      </c>
      <c r="C2">
        <v>6.0747297492720298</v>
      </c>
      <c r="D2">
        <v>6.0625318395265699</v>
      </c>
      <c r="E2">
        <v>-1.21979097454537E-2</v>
      </c>
      <c r="F2">
        <v>1.4878900215823301E-4</v>
      </c>
      <c r="G2">
        <v>-2.30965363933516E-4</v>
      </c>
    </row>
    <row r="3" spans="1:7" x14ac:dyDescent="0.25">
      <c r="A3" t="s">
        <v>6</v>
      </c>
      <c r="B3">
        <v>438.04500000000002</v>
      </c>
      <c r="C3">
        <v>6.0823216448251101</v>
      </c>
      <c r="D3">
        <v>6.0694695297561898</v>
      </c>
      <c r="E3">
        <v>-1.28521150689211E-2</v>
      </c>
      <c r="F3">
        <v>1.6517686174479001E-4</v>
      </c>
      <c r="G3">
        <v>-2.4335263140598E-4</v>
      </c>
    </row>
    <row r="4" spans="1:7" x14ac:dyDescent="0.25">
      <c r="A4" t="s">
        <v>7</v>
      </c>
      <c r="B4">
        <v>438.315</v>
      </c>
      <c r="C4">
        <v>6.082937829974</v>
      </c>
      <c r="D4">
        <v>6.0613146158448998</v>
      </c>
      <c r="E4">
        <v>-2.1623214129105499E-2</v>
      </c>
      <c r="F4">
        <v>4.67563389273148E-4</v>
      </c>
      <c r="G4">
        <v>-4.0943191292283599E-4</v>
      </c>
    </row>
    <row r="5" spans="1:7" x14ac:dyDescent="0.25">
      <c r="A5" t="s">
        <v>8</v>
      </c>
      <c r="B5">
        <v>454.63400000000001</v>
      </c>
      <c r="C5">
        <v>6.11949269964681</v>
      </c>
      <c r="D5">
        <v>6.0894132579833</v>
      </c>
      <c r="E5">
        <v>-3.0079441663514402E-2</v>
      </c>
      <c r="F5">
        <v>9.0477281078876596E-4</v>
      </c>
      <c r="G5">
        <v>-5.6954915520013001E-4</v>
      </c>
    </row>
    <row r="6" spans="1:7" x14ac:dyDescent="0.25">
      <c r="A6" t="s">
        <v>9</v>
      </c>
      <c r="B6">
        <v>467.428</v>
      </c>
      <c r="C6">
        <v>6.1472453261726896</v>
      </c>
      <c r="D6">
        <v>6.1734818198320802</v>
      </c>
      <c r="E6">
        <v>2.6236493659394199E-2</v>
      </c>
      <c r="F6">
        <v>6.8835359953943096E-4</v>
      </c>
      <c r="G6">
        <v>4.9678358282982899E-4</v>
      </c>
    </row>
    <row r="7" spans="1:7" x14ac:dyDescent="0.25">
      <c r="A7" t="s">
        <v>10</v>
      </c>
      <c r="B7">
        <v>474.25400000000002</v>
      </c>
      <c r="C7">
        <v>6.1617430431496096</v>
      </c>
      <c r="D7">
        <v>6.1626212382881302</v>
      </c>
      <c r="E7">
        <v>8.7819513852061004E-4</v>
      </c>
      <c r="F7" s="24">
        <v>7.7122670132123301E-7</v>
      </c>
      <c r="G7" s="24">
        <v>1.6628476846096999E-5</v>
      </c>
    </row>
    <row r="8" spans="1:7" x14ac:dyDescent="0.25">
      <c r="A8" t="s">
        <v>11</v>
      </c>
      <c r="B8">
        <v>481.00599999999997</v>
      </c>
      <c r="C8">
        <v>6.17587974404044</v>
      </c>
      <c r="D8">
        <v>6.1526051010140304</v>
      </c>
      <c r="E8">
        <v>-2.3274643026403499E-2</v>
      </c>
      <c r="F8">
        <v>5.4170900800651204E-4</v>
      </c>
      <c r="G8">
        <v>-4.4070144059063298E-4</v>
      </c>
    </row>
    <row r="9" spans="1:7" x14ac:dyDescent="0.25">
      <c r="A9" t="s">
        <v>12</v>
      </c>
      <c r="B9">
        <v>490.84500000000003</v>
      </c>
      <c r="C9">
        <v>6.1961283956753199</v>
      </c>
      <c r="D9">
        <v>6.1878413392901797</v>
      </c>
      <c r="E9">
        <v>-8.2870563851367204E-3</v>
      </c>
      <c r="F9" s="24">
        <v>6.8675303530435204E-5</v>
      </c>
      <c r="G9">
        <v>-1.56914015095419E-4</v>
      </c>
    </row>
    <row r="10" spans="1:7" x14ac:dyDescent="0.25">
      <c r="A10" t="s">
        <v>13</v>
      </c>
      <c r="B10">
        <v>517.18899999999996</v>
      </c>
      <c r="C10">
        <v>6.2484083783033899</v>
      </c>
      <c r="D10">
        <v>6.2356217375975298</v>
      </c>
      <c r="E10">
        <v>-1.2786640705861E-2</v>
      </c>
      <c r="F10">
        <v>1.6349818054078099E-4</v>
      </c>
      <c r="G10">
        <v>-2.4211288538325399E-4</v>
      </c>
    </row>
    <row r="11" spans="1:7" x14ac:dyDescent="0.25">
      <c r="A11" t="s">
        <v>14</v>
      </c>
      <c r="B11">
        <v>523.36699999999996</v>
      </c>
      <c r="C11">
        <v>6.2602829388152701</v>
      </c>
      <c r="D11">
        <v>6.2618382656788896</v>
      </c>
      <c r="E11">
        <v>1.5553268636221401E-3</v>
      </c>
      <c r="F11" s="24">
        <v>2.4190416527046899E-6</v>
      </c>
      <c r="G11" s="24">
        <v>2.9449851867116098E-5</v>
      </c>
    </row>
    <row r="12" spans="1:7" x14ac:dyDescent="0.25">
      <c r="A12" t="s">
        <v>15</v>
      </c>
      <c r="B12">
        <v>536.35799999999995</v>
      </c>
      <c r="C12">
        <v>6.2848018485656496</v>
      </c>
      <c r="D12">
        <v>6.2658089933533097</v>
      </c>
      <c r="E12">
        <v>-1.8992855212342601E-2</v>
      </c>
      <c r="F12">
        <v>3.6072854911700999E-4</v>
      </c>
      <c r="G12">
        <v>-3.5962651042653198E-4</v>
      </c>
    </row>
    <row r="13" spans="1:7" x14ac:dyDescent="0.25">
      <c r="A13" t="s">
        <v>16</v>
      </c>
      <c r="B13">
        <v>553.97299999999996</v>
      </c>
      <c r="C13">
        <v>6.3171159490975297</v>
      </c>
      <c r="D13">
        <v>6.2956110072368601</v>
      </c>
      <c r="E13">
        <v>-2.1504941860674101E-2</v>
      </c>
      <c r="F13">
        <v>4.62462524430973E-4</v>
      </c>
      <c r="G13">
        <v>-4.0719244746592099E-4</v>
      </c>
    </row>
    <row r="14" spans="1:7" x14ac:dyDescent="0.25">
      <c r="A14" t="s">
        <v>17</v>
      </c>
      <c r="B14">
        <v>553.41899999999998</v>
      </c>
      <c r="C14">
        <v>6.3161153999763204</v>
      </c>
      <c r="D14">
        <v>6.3580965879873901</v>
      </c>
      <c r="E14">
        <v>4.1981188011074103E-2</v>
      </c>
      <c r="F14">
        <v>1.7624201468211501E-3</v>
      </c>
      <c r="G14">
        <v>7.9490671514051805E-4</v>
      </c>
    </row>
    <row r="15" spans="1:7" x14ac:dyDescent="0.25">
      <c r="A15" t="s">
        <v>18</v>
      </c>
      <c r="B15">
        <v>554.71799999999996</v>
      </c>
      <c r="C15">
        <v>6.3184598765076601</v>
      </c>
      <c r="D15">
        <v>6.34694387655908</v>
      </c>
      <c r="E15">
        <v>2.84840000514253E-2</v>
      </c>
      <c r="F15">
        <v>8.1133825892959401E-4</v>
      </c>
      <c r="G15">
        <v>5.3933973733587802E-4</v>
      </c>
    </row>
    <row r="16" spans="1:7" x14ac:dyDescent="0.25">
      <c r="A16" t="s">
        <v>19</v>
      </c>
      <c r="B16">
        <v>558.81600000000003</v>
      </c>
      <c r="C16">
        <v>6.32582025975743</v>
      </c>
      <c r="D16">
        <v>6.3419834521369696</v>
      </c>
      <c r="E16">
        <v>1.61631923795316E-2</v>
      </c>
      <c r="F16">
        <v>2.6124878789774699E-4</v>
      </c>
      <c r="G16">
        <v>3.0604732189114101E-4</v>
      </c>
    </row>
    <row r="18" spans="1:7" x14ac:dyDescent="0.25">
      <c r="B18">
        <f t="shared" ref="B18:E18" si="0">CORREL(B2:B16,B22:B36)</f>
        <v>-2.4353834024890338E-2</v>
      </c>
      <c r="C18">
        <f t="shared" si="0"/>
        <v>2.6464897611234207E-2</v>
      </c>
      <c r="D18">
        <f t="shared" si="0"/>
        <v>0.17108923171846907</v>
      </c>
      <c r="E18">
        <f t="shared" si="0"/>
        <v>-0.21210710718082557</v>
      </c>
      <c r="G18">
        <f>CORREL(G2:G16,G22:G36)</f>
        <v>-0.21210710718082582</v>
      </c>
    </row>
    <row r="21" spans="1:7" x14ac:dyDescent="0.25">
      <c r="A21" s="25" t="s">
        <v>35</v>
      </c>
      <c r="B21" s="25" t="s">
        <v>41</v>
      </c>
      <c r="C21" s="25" t="s">
        <v>37</v>
      </c>
      <c r="D21" s="25" t="s">
        <v>38</v>
      </c>
      <c r="E21" s="25" t="s">
        <v>29</v>
      </c>
      <c r="F21" s="25" t="s">
        <v>31</v>
      </c>
      <c r="G21" s="25" t="s">
        <v>32</v>
      </c>
    </row>
    <row r="22" spans="1:7" x14ac:dyDescent="0.25">
      <c r="A22" t="s">
        <v>5</v>
      </c>
      <c r="B22">
        <v>1140</v>
      </c>
      <c r="C22">
        <v>7.0387835413885398</v>
      </c>
      <c r="D22">
        <v>6.7980893816119297</v>
      </c>
      <c r="E22">
        <v>-0.24069415977661299</v>
      </c>
      <c r="F22">
        <v>5.7933678550569599E-2</v>
      </c>
      <c r="G22">
        <v>-9.9504199464146696E-4</v>
      </c>
    </row>
    <row r="23" spans="1:7" x14ac:dyDescent="0.25">
      <c r="A23" t="s">
        <v>6</v>
      </c>
      <c r="B23">
        <v>910</v>
      </c>
      <c r="C23">
        <v>6.8134445995109001</v>
      </c>
      <c r="D23">
        <v>6.8580090943013303</v>
      </c>
      <c r="E23">
        <v>4.45644947904364E-2</v>
      </c>
      <c r="F23">
        <v>1.9859941959268399E-3</v>
      </c>
      <c r="G23">
        <v>1.84231905866018E-4</v>
      </c>
    </row>
    <row r="24" spans="1:7" x14ac:dyDescent="0.25">
      <c r="A24" t="s">
        <v>7</v>
      </c>
      <c r="B24">
        <v>852</v>
      </c>
      <c r="C24">
        <v>6.7475865268293198</v>
      </c>
      <c r="D24">
        <v>7.0718375796768003</v>
      </c>
      <c r="E24">
        <v>0.32425105284748601</v>
      </c>
      <c r="F24">
        <v>0.105138745272703</v>
      </c>
      <c r="G24">
        <v>1.3404704737721999E-3</v>
      </c>
    </row>
    <row r="25" spans="1:7" x14ac:dyDescent="0.25">
      <c r="A25" t="s">
        <v>8</v>
      </c>
      <c r="B25">
        <v>1032</v>
      </c>
      <c r="C25">
        <v>6.9392539460415099</v>
      </c>
      <c r="D25">
        <v>6.9379488073091897</v>
      </c>
      <c r="E25">
        <v>-1.3051387323193E-3</v>
      </c>
      <c r="F25" s="24">
        <v>1.70338711060003E-6</v>
      </c>
      <c r="G25" s="24">
        <v>-5.3955104215911103E-6</v>
      </c>
    </row>
    <row r="26" spans="1:7" x14ac:dyDescent="0.25">
      <c r="A26" t="s">
        <v>9</v>
      </c>
      <c r="B26">
        <v>1181</v>
      </c>
      <c r="C26">
        <v>7.0741168161973604</v>
      </c>
      <c r="D26">
        <v>6.9938227491635496</v>
      </c>
      <c r="E26">
        <v>-8.0294067033810798E-2</v>
      </c>
      <c r="F26">
        <v>6.4471372008301003E-3</v>
      </c>
      <c r="G26">
        <v>-3.3193978903912701E-4</v>
      </c>
    </row>
    <row r="27" spans="1:7" x14ac:dyDescent="0.25">
      <c r="A27" t="s">
        <v>10</v>
      </c>
      <c r="B27">
        <v>1330</v>
      </c>
      <c r="C27">
        <v>7.1929342212157996</v>
      </c>
      <c r="D27">
        <v>6.8598151576081197</v>
      </c>
      <c r="E27">
        <v>-0.33311906360768401</v>
      </c>
      <c r="F27">
        <v>0.11096831053886</v>
      </c>
      <c r="G27">
        <v>-1.3771312848343399E-3</v>
      </c>
    </row>
    <row r="28" spans="1:7" x14ac:dyDescent="0.25">
      <c r="A28" t="s">
        <v>11</v>
      </c>
      <c r="B28">
        <v>1405</v>
      </c>
      <c r="C28">
        <v>7.2477925817678504</v>
      </c>
      <c r="D28">
        <v>7.3367695816154299</v>
      </c>
      <c r="E28">
        <v>8.89769998475822E-2</v>
      </c>
      <c r="F28">
        <v>7.9169065018766492E-3</v>
      </c>
      <c r="G28">
        <v>3.67835478383528E-4</v>
      </c>
    </row>
    <row r="29" spans="1:7" x14ac:dyDescent="0.25">
      <c r="A29" t="s">
        <v>12</v>
      </c>
      <c r="B29">
        <v>1390</v>
      </c>
      <c r="C29">
        <v>7.2370590261247401</v>
      </c>
      <c r="D29">
        <v>7.4765015318958197</v>
      </c>
      <c r="E29">
        <v>0.239442505771084</v>
      </c>
      <c r="F29">
        <v>5.7332713569935599E-2</v>
      </c>
      <c r="G29">
        <v>9.8986759282208609E-4</v>
      </c>
    </row>
    <row r="30" spans="1:7" x14ac:dyDescent="0.25">
      <c r="A30" t="s">
        <v>13</v>
      </c>
      <c r="B30">
        <v>1215</v>
      </c>
      <c r="C30">
        <v>7.1024993557746496</v>
      </c>
      <c r="D30">
        <v>7.3544263942081001</v>
      </c>
      <c r="E30">
        <v>0.25192703843345099</v>
      </c>
      <c r="F30">
        <v>6.3467232693849698E-2</v>
      </c>
      <c r="G30">
        <v>1.0414792908128401E-3</v>
      </c>
    </row>
    <row r="31" spans="1:7" x14ac:dyDescent="0.25">
      <c r="A31" t="s">
        <v>14</v>
      </c>
      <c r="B31">
        <v>1069</v>
      </c>
      <c r="C31">
        <v>6.9744789110250496</v>
      </c>
      <c r="D31">
        <v>6.9839001176830804</v>
      </c>
      <c r="E31">
        <v>9.4212066580370308E-3</v>
      </c>
      <c r="F31" s="24">
        <v>8.8759134893441206E-5</v>
      </c>
      <c r="G31" s="24">
        <v>3.8947751260948997E-5</v>
      </c>
    </row>
    <row r="32" spans="1:7" x14ac:dyDescent="0.25">
      <c r="A32" t="s">
        <v>15</v>
      </c>
      <c r="B32">
        <v>973</v>
      </c>
      <c r="C32">
        <v>6.8803840821859996</v>
      </c>
      <c r="D32">
        <v>7.0819273565114296</v>
      </c>
      <c r="E32">
        <v>0.20154327432542599</v>
      </c>
      <c r="F32">
        <v>4.0619691425813703E-2</v>
      </c>
      <c r="G32">
        <v>8.3319022728872098E-4</v>
      </c>
    </row>
    <row r="33" spans="1:7" x14ac:dyDescent="0.25">
      <c r="A33" t="s">
        <v>16</v>
      </c>
      <c r="B33">
        <v>1142</v>
      </c>
      <c r="C33">
        <v>7.0405363902159603</v>
      </c>
      <c r="D33">
        <v>7.0716509514239903</v>
      </c>
      <c r="E33">
        <v>3.11145612080326E-2</v>
      </c>
      <c r="F33">
        <v>9.6811591916840596E-4</v>
      </c>
      <c r="G33">
        <v>1.2862919098481201E-4</v>
      </c>
    </row>
    <row r="34" spans="1:7" x14ac:dyDescent="0.25">
      <c r="A34" t="s">
        <v>17</v>
      </c>
      <c r="B34">
        <v>1133</v>
      </c>
      <c r="C34">
        <v>7.0326242610280101</v>
      </c>
      <c r="D34">
        <v>7.0985293718792501</v>
      </c>
      <c r="E34">
        <v>6.5905110851246299E-2</v>
      </c>
      <c r="F34">
        <v>4.3434836363150601E-3</v>
      </c>
      <c r="G34">
        <v>2.72455106594003E-4</v>
      </c>
    </row>
    <row r="35" spans="1:7" x14ac:dyDescent="0.25">
      <c r="A35" t="s">
        <v>18</v>
      </c>
      <c r="B35">
        <v>1034</v>
      </c>
      <c r="C35">
        <v>6.9411900550683701</v>
      </c>
      <c r="D35">
        <v>6.9154401098240301</v>
      </c>
      <c r="E35">
        <v>-2.5749945244341699E-2</v>
      </c>
      <c r="F35">
        <v>6.63059680086596E-4</v>
      </c>
      <c r="G35">
        <v>-1.06451593597527E-4</v>
      </c>
    </row>
    <row r="36" spans="1:7" x14ac:dyDescent="0.25">
      <c r="A36" t="s">
        <v>19</v>
      </c>
      <c r="B36">
        <v>919</v>
      </c>
      <c r="C36">
        <v>6.8232861223556904</v>
      </c>
      <c r="D36">
        <v>6.9963897757789804</v>
      </c>
      <c r="E36">
        <v>0.17310365342329601</v>
      </c>
      <c r="F36">
        <v>2.99648748284926E-2</v>
      </c>
      <c r="G36">
        <v>7.1561937664753404E-4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6" sqref="A16"/>
    </sheetView>
  </sheetViews>
  <sheetFormatPr defaultRowHeight="15" x14ac:dyDescent="0.25"/>
  <sheetData>
    <row r="1" spans="1:7" x14ac:dyDescent="0.25">
      <c r="A1" t="s">
        <v>35</v>
      </c>
      <c r="B1" t="s">
        <v>41</v>
      </c>
      <c r="C1" t="s">
        <v>37</v>
      </c>
      <c r="D1" t="s">
        <v>38</v>
      </c>
      <c r="E1" t="s">
        <v>29</v>
      </c>
      <c r="F1" t="s">
        <v>31</v>
      </c>
      <c r="G1" t="s">
        <v>32</v>
      </c>
    </row>
    <row r="2" spans="1:7" x14ac:dyDescent="0.25">
      <c r="A2" t="s">
        <v>5</v>
      </c>
      <c r="B2">
        <v>1140</v>
      </c>
      <c r="C2">
        <v>7.0387835413885398</v>
      </c>
      <c r="D2">
        <v>6.7980893816119297</v>
      </c>
      <c r="E2">
        <v>-0.24069415977661299</v>
      </c>
      <c r="F2">
        <v>5.7933678550569599E-2</v>
      </c>
      <c r="G2">
        <v>-9.9504199464146696E-4</v>
      </c>
    </row>
    <row r="3" spans="1:7" x14ac:dyDescent="0.25">
      <c r="A3" t="s">
        <v>6</v>
      </c>
      <c r="B3">
        <v>910</v>
      </c>
      <c r="C3">
        <v>6.8134445995109001</v>
      </c>
      <c r="D3">
        <v>6.8580090943013303</v>
      </c>
      <c r="E3">
        <v>4.45644947904364E-2</v>
      </c>
      <c r="F3">
        <v>1.9859941959268399E-3</v>
      </c>
      <c r="G3">
        <v>1.84231905866018E-4</v>
      </c>
    </row>
    <row r="4" spans="1:7" x14ac:dyDescent="0.25">
      <c r="A4" t="s">
        <v>7</v>
      </c>
      <c r="B4">
        <v>852</v>
      </c>
      <c r="C4">
        <v>6.7475865268293198</v>
      </c>
      <c r="D4">
        <v>7.0718375796768003</v>
      </c>
      <c r="E4">
        <v>0.32425105284748601</v>
      </c>
      <c r="F4">
        <v>0.105138745272703</v>
      </c>
      <c r="G4">
        <v>1.3404704737721999E-3</v>
      </c>
    </row>
    <row r="5" spans="1:7" x14ac:dyDescent="0.25">
      <c r="A5" t="s">
        <v>8</v>
      </c>
      <c r="B5">
        <v>1032</v>
      </c>
      <c r="C5">
        <v>6.9392539460415099</v>
      </c>
      <c r="D5">
        <v>6.9379488073091897</v>
      </c>
      <c r="E5">
        <v>-1.3051387323193E-3</v>
      </c>
      <c r="F5" s="24">
        <v>1.70338711060003E-6</v>
      </c>
      <c r="G5" s="24">
        <v>-5.3955104215911103E-6</v>
      </c>
    </row>
    <row r="6" spans="1:7" x14ac:dyDescent="0.25">
      <c r="A6" t="s">
        <v>9</v>
      </c>
      <c r="B6">
        <v>1181</v>
      </c>
      <c r="C6">
        <v>7.0741168161973604</v>
      </c>
      <c r="D6">
        <v>6.9938227491635496</v>
      </c>
      <c r="E6">
        <v>-8.0294067033810798E-2</v>
      </c>
      <c r="F6">
        <v>6.4471372008301003E-3</v>
      </c>
      <c r="G6">
        <v>-3.3193978903912701E-4</v>
      </c>
    </row>
    <row r="7" spans="1:7" x14ac:dyDescent="0.25">
      <c r="A7" t="s">
        <v>10</v>
      </c>
      <c r="B7">
        <v>1330</v>
      </c>
      <c r="C7">
        <v>7.1929342212157996</v>
      </c>
      <c r="D7">
        <v>6.8598151576081197</v>
      </c>
      <c r="E7">
        <v>-0.33311906360768401</v>
      </c>
      <c r="F7">
        <v>0.11096831053886</v>
      </c>
      <c r="G7">
        <v>-1.3771312848343399E-3</v>
      </c>
    </row>
    <row r="8" spans="1:7" x14ac:dyDescent="0.25">
      <c r="A8" t="s">
        <v>11</v>
      </c>
      <c r="B8">
        <v>1405</v>
      </c>
      <c r="C8">
        <v>7.2477925817678504</v>
      </c>
      <c r="D8">
        <v>7.3367695816154299</v>
      </c>
      <c r="E8">
        <v>8.89769998475822E-2</v>
      </c>
      <c r="F8">
        <v>7.9169065018766492E-3</v>
      </c>
      <c r="G8">
        <v>3.67835478383528E-4</v>
      </c>
    </row>
    <row r="9" spans="1:7" x14ac:dyDescent="0.25">
      <c r="A9" t="s">
        <v>12</v>
      </c>
      <c r="B9">
        <v>1390</v>
      </c>
      <c r="C9">
        <v>7.2370590261247401</v>
      </c>
      <c r="D9">
        <v>7.4765015318958197</v>
      </c>
      <c r="E9">
        <v>0.239442505771084</v>
      </c>
      <c r="F9">
        <v>5.7332713569935599E-2</v>
      </c>
      <c r="G9">
        <v>9.8986759282208609E-4</v>
      </c>
    </row>
    <row r="10" spans="1:7" x14ac:dyDescent="0.25">
      <c r="A10" t="s">
        <v>13</v>
      </c>
      <c r="B10">
        <v>1215</v>
      </c>
      <c r="C10">
        <v>7.1024993557746496</v>
      </c>
      <c r="D10">
        <v>7.3544263942081001</v>
      </c>
      <c r="E10">
        <v>0.25192703843345099</v>
      </c>
      <c r="F10">
        <v>6.3467232693849698E-2</v>
      </c>
      <c r="G10">
        <v>1.0414792908128401E-3</v>
      </c>
    </row>
    <row r="11" spans="1:7" x14ac:dyDescent="0.25">
      <c r="A11" t="s">
        <v>14</v>
      </c>
      <c r="B11">
        <v>1069</v>
      </c>
      <c r="C11">
        <v>6.9744789110250496</v>
      </c>
      <c r="D11">
        <v>6.9839001176830804</v>
      </c>
      <c r="E11">
        <v>9.4212066580370308E-3</v>
      </c>
      <c r="F11" s="24">
        <v>8.8759134893441206E-5</v>
      </c>
      <c r="G11" s="24">
        <v>3.8947751260948997E-5</v>
      </c>
    </row>
    <row r="12" spans="1:7" x14ac:dyDescent="0.25">
      <c r="A12" t="s">
        <v>15</v>
      </c>
      <c r="B12">
        <v>973</v>
      </c>
      <c r="C12">
        <v>6.8803840821859996</v>
      </c>
      <c r="D12">
        <v>7.0819273565114296</v>
      </c>
      <c r="E12">
        <v>0.20154327432542599</v>
      </c>
      <c r="F12">
        <v>4.0619691425813703E-2</v>
      </c>
      <c r="G12">
        <v>8.3319022728872098E-4</v>
      </c>
    </row>
    <row r="13" spans="1:7" x14ac:dyDescent="0.25">
      <c r="A13" t="s">
        <v>16</v>
      </c>
      <c r="B13">
        <v>1142</v>
      </c>
      <c r="C13">
        <v>7.0405363902159603</v>
      </c>
      <c r="D13">
        <v>7.0716509514239903</v>
      </c>
      <c r="E13">
        <v>3.11145612080326E-2</v>
      </c>
      <c r="F13">
        <v>9.6811591916840596E-4</v>
      </c>
      <c r="G13">
        <v>1.2862919098481201E-4</v>
      </c>
    </row>
    <row r="14" spans="1:7" x14ac:dyDescent="0.25">
      <c r="A14" t="s">
        <v>17</v>
      </c>
      <c r="B14">
        <v>1133</v>
      </c>
      <c r="C14">
        <v>7.0326242610280101</v>
      </c>
      <c r="D14">
        <v>7.0985293718792501</v>
      </c>
      <c r="E14">
        <v>6.5905110851246299E-2</v>
      </c>
      <c r="F14">
        <v>4.3434836363150601E-3</v>
      </c>
      <c r="G14">
        <v>2.72455106594003E-4</v>
      </c>
    </row>
    <row r="15" spans="1:7" x14ac:dyDescent="0.25">
      <c r="A15" t="s">
        <v>18</v>
      </c>
      <c r="B15">
        <v>1034</v>
      </c>
      <c r="C15">
        <v>6.9411900550683701</v>
      </c>
      <c r="D15">
        <v>6.9154401098240301</v>
      </c>
      <c r="E15">
        <v>-2.5749945244341699E-2</v>
      </c>
      <c r="F15">
        <v>6.63059680086596E-4</v>
      </c>
      <c r="G15">
        <v>-1.06451593597527E-4</v>
      </c>
    </row>
    <row r="16" spans="1:7" x14ac:dyDescent="0.25">
      <c r="A16" t="s">
        <v>19</v>
      </c>
      <c r="B16">
        <v>919</v>
      </c>
      <c r="C16">
        <v>6.8232861223556904</v>
      </c>
      <c r="D16">
        <v>6.9963897757789804</v>
      </c>
      <c r="E16">
        <v>0.17310365342329601</v>
      </c>
      <c r="F16">
        <v>2.99648748284926E-2</v>
      </c>
      <c r="G16">
        <v>7.1561937664753404E-4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workbookViewId="0">
      <selection activeCell="H1" sqref="H1"/>
    </sheetView>
  </sheetViews>
  <sheetFormatPr defaultRowHeight="15" x14ac:dyDescent="0.25"/>
  <sheetData>
    <row r="1" spans="1:31" x14ac:dyDescent="0.25">
      <c r="A1" t="s">
        <v>42</v>
      </c>
      <c r="B1" t="s">
        <v>25</v>
      </c>
      <c r="C1" t="s">
        <v>43</v>
      </c>
      <c r="D1" t="s">
        <v>44</v>
      </c>
      <c r="E1" t="s">
        <v>48</v>
      </c>
      <c r="F1" t="s">
        <v>46</v>
      </c>
      <c r="G1" t="s">
        <v>47</v>
      </c>
      <c r="H1" t="s">
        <v>69</v>
      </c>
      <c r="I1" t="s">
        <v>49</v>
      </c>
      <c r="J1" t="s">
        <v>50</v>
      </c>
      <c r="K1" s="23" t="s">
        <v>51</v>
      </c>
      <c r="L1" s="23" t="s">
        <v>53</v>
      </c>
      <c r="M1" s="23" t="s">
        <v>70</v>
      </c>
      <c r="N1" s="23" t="s">
        <v>54</v>
      </c>
      <c r="O1" s="23" t="s">
        <v>71</v>
      </c>
      <c r="P1" s="23" t="s">
        <v>55</v>
      </c>
      <c r="Q1" s="23" t="s">
        <v>56</v>
      </c>
      <c r="R1" s="23" t="s">
        <v>57</v>
      </c>
      <c r="S1" s="23" t="s">
        <v>59</v>
      </c>
      <c r="T1" s="23" t="s">
        <v>72</v>
      </c>
      <c r="U1" s="23" t="s">
        <v>60</v>
      </c>
      <c r="V1" s="23" t="s">
        <v>73</v>
      </c>
      <c r="W1" s="23" t="s">
        <v>61</v>
      </c>
      <c r="X1" s="23" t="s">
        <v>62</v>
      </c>
      <c r="Y1" s="23" t="s">
        <v>63</v>
      </c>
      <c r="Z1" s="23" t="s">
        <v>65</v>
      </c>
      <c r="AA1" s="23" t="s">
        <v>74</v>
      </c>
      <c r="AB1" s="23" t="s">
        <v>66</v>
      </c>
      <c r="AC1" s="23" t="s">
        <v>75</v>
      </c>
      <c r="AD1" s="23" t="s">
        <v>67</v>
      </c>
      <c r="AE1" s="23" t="s">
        <v>68</v>
      </c>
    </row>
    <row r="2" spans="1:31" x14ac:dyDescent="0.25">
      <c r="B2" t="s">
        <v>9</v>
      </c>
      <c r="D2">
        <v>1181</v>
      </c>
      <c r="E2">
        <v>7.0739686964939796</v>
      </c>
      <c r="F2">
        <v>1180.8250835849101</v>
      </c>
      <c r="G2">
        <v>-0.17491641509445799</v>
      </c>
      <c r="H2">
        <v>-1.4810873420360499E-4</v>
      </c>
      <c r="I2" s="24">
        <v>2.19361971473942E-8</v>
      </c>
      <c r="J2">
        <v>-7.1693764842887902E-4</v>
      </c>
      <c r="K2">
        <v>742.97500000000002</v>
      </c>
      <c r="L2">
        <v>6.6587178140905099</v>
      </c>
      <c r="M2">
        <v>779.55076705259205</v>
      </c>
      <c r="N2">
        <v>36.575767052591601</v>
      </c>
      <c r="O2">
        <v>4.9228799155545698E-2</v>
      </c>
      <c r="P2">
        <v>2.4234746662970602E-3</v>
      </c>
      <c r="Q2">
        <v>1.36380174335421</v>
      </c>
      <c r="R2">
        <v>275.54700000000003</v>
      </c>
      <c r="S2">
        <v>5.64511314095276</v>
      </c>
      <c r="T2">
        <v>282.90556261702602</v>
      </c>
      <c r="U2">
        <v>7.3585626170258802</v>
      </c>
      <c r="V2">
        <v>2.6705290266364302E-2</v>
      </c>
      <c r="W2">
        <v>7.13172528210771E-4</v>
      </c>
      <c r="X2">
        <v>0.52166168604581098</v>
      </c>
      <c r="Y2">
        <v>467.428</v>
      </c>
      <c r="Z2">
        <v>6.1985669952966704</v>
      </c>
      <c r="AA2">
        <v>492.04343508891799</v>
      </c>
      <c r="AB2">
        <v>24.615435088917799</v>
      </c>
      <c r="AC2">
        <v>5.2661447514735497E-2</v>
      </c>
      <c r="AD2">
        <v>2.7732280543472398E-3</v>
      </c>
      <c r="AE2">
        <v>1.70785103276231</v>
      </c>
    </row>
    <row r="3" spans="1:31" x14ac:dyDescent="0.25">
      <c r="B3" t="s">
        <v>10</v>
      </c>
      <c r="D3">
        <v>1330</v>
      </c>
      <c r="E3">
        <v>6.9191692649340197</v>
      </c>
      <c r="F3">
        <v>1011.47937403228</v>
      </c>
      <c r="G3">
        <v>-318.52062596772498</v>
      </c>
      <c r="H3">
        <v>-0.23948919245693601</v>
      </c>
      <c r="I3">
        <v>5.7355095239872401E-2</v>
      </c>
      <c r="J3">
        <v>-1.2769663123938499</v>
      </c>
      <c r="K3">
        <v>746.79700000000003</v>
      </c>
      <c r="L3">
        <v>6.6035522545224898</v>
      </c>
      <c r="M3">
        <v>737.71107785277798</v>
      </c>
      <c r="N3">
        <v>-9.0859221472223908</v>
      </c>
      <c r="O3">
        <v>-1.2166522023016201E-2</v>
      </c>
      <c r="P3">
        <v>2.5714989244335902E-3</v>
      </c>
      <c r="Q3">
        <v>-0.27144703515741903</v>
      </c>
      <c r="R3">
        <v>272.54300000000001</v>
      </c>
      <c r="S3">
        <v>5.5992957371715999</v>
      </c>
      <c r="T3">
        <v>270.23602320771897</v>
      </c>
      <c r="U3">
        <v>-2.3069767922810902</v>
      </c>
      <c r="V3">
        <v>-8.4646341761890499E-3</v>
      </c>
      <c r="W3">
        <v>7.8482255994747902E-4</v>
      </c>
      <c r="X3">
        <v>-0.13970913693150599</v>
      </c>
      <c r="Y3">
        <v>474.25400000000002</v>
      </c>
      <c r="Z3">
        <v>6.1460436098878004</v>
      </c>
      <c r="AA3">
        <v>466.866621536764</v>
      </c>
      <c r="AB3">
        <v>-7.3873784632363604</v>
      </c>
      <c r="AC3">
        <v>-1.55768395485043E-2</v>
      </c>
      <c r="AD3">
        <v>3.01586598466708E-3</v>
      </c>
      <c r="AE3">
        <v>-0.40581480681334597</v>
      </c>
    </row>
    <row r="4" spans="1:31" x14ac:dyDescent="0.25">
      <c r="B4" t="s">
        <v>11</v>
      </c>
      <c r="D4">
        <v>1405</v>
      </c>
      <c r="E4">
        <v>7.0550527745293001</v>
      </c>
      <c r="F4">
        <v>1158.69861944023</v>
      </c>
      <c r="G4">
        <v>-246.301380559774</v>
      </c>
      <c r="H4">
        <v>-0.17530347370802399</v>
      </c>
      <c r="I4">
        <v>8.8086403133972299E-2</v>
      </c>
      <c r="J4">
        <v>-0.91328718812319998</v>
      </c>
      <c r="K4">
        <v>793.56399999999996</v>
      </c>
      <c r="L4">
        <v>6.6242856834502604</v>
      </c>
      <c r="M4">
        <v>753.16602140422901</v>
      </c>
      <c r="N4">
        <v>-40.397978595770503</v>
      </c>
      <c r="O4">
        <v>-5.0907020222402399E-2</v>
      </c>
      <c r="P4">
        <v>5.1630236323576802E-3</v>
      </c>
      <c r="Q4">
        <v>-1.08289207622225</v>
      </c>
      <c r="R4">
        <v>312.55799999999999</v>
      </c>
      <c r="S4">
        <v>5.6560926729301899</v>
      </c>
      <c r="T4">
        <v>286.028848018367</v>
      </c>
      <c r="U4">
        <v>-26.529151981632999</v>
      </c>
      <c r="V4">
        <v>-8.4877533071087599E-2</v>
      </c>
      <c r="W4">
        <v>7.9890181801810494E-3</v>
      </c>
      <c r="X4">
        <v>-1.53819017904677</v>
      </c>
      <c r="Y4">
        <v>481.00599999999997</v>
      </c>
      <c r="Z4">
        <v>6.1468567490678598</v>
      </c>
      <c r="AA4">
        <v>467.24640346545903</v>
      </c>
      <c r="AB4">
        <v>-13.759596534541499</v>
      </c>
      <c r="AC4">
        <v>-2.8605872971525202E-2</v>
      </c>
      <c r="AD4">
        <v>3.83416195313012E-3</v>
      </c>
      <c r="AE4">
        <v>-0.64853571823751999</v>
      </c>
    </row>
    <row r="5" spans="1:31" x14ac:dyDescent="0.25">
      <c r="B5" t="s">
        <v>12</v>
      </c>
      <c r="D5">
        <v>1390</v>
      </c>
      <c r="E5">
        <v>7.3063374913078496</v>
      </c>
      <c r="F5">
        <v>1489.71110563915</v>
      </c>
      <c r="G5">
        <v>99.711105639149494</v>
      </c>
      <c r="H5">
        <v>7.1734608373488898E-2</v>
      </c>
      <c r="I5">
        <v>9.3232257172470107E-2</v>
      </c>
      <c r="J5">
        <v>0.34419129304389101</v>
      </c>
      <c r="K5">
        <v>801.80499999999995</v>
      </c>
      <c r="L5">
        <v>6.6753267657017599</v>
      </c>
      <c r="M5">
        <v>792.606408153649</v>
      </c>
      <c r="N5">
        <v>-9.1985918463512899</v>
      </c>
      <c r="O5">
        <v>-1.1472355306279301E-2</v>
      </c>
      <c r="P5">
        <v>5.2946385686311898E-3</v>
      </c>
      <c r="Q5">
        <v>-0.19504059523570599</v>
      </c>
      <c r="R5">
        <v>310.95999999999998</v>
      </c>
      <c r="S5">
        <v>5.7178220118430501</v>
      </c>
      <c r="T5">
        <v>304.24156629941098</v>
      </c>
      <c r="U5">
        <v>-6.7184337005886601</v>
      </c>
      <c r="V5">
        <v>-2.1605459546529E-2</v>
      </c>
      <c r="W5">
        <v>8.4558140623977492E-3</v>
      </c>
      <c r="X5">
        <v>-0.27257582169712202</v>
      </c>
      <c r="Y5">
        <v>490.84500000000003</v>
      </c>
      <c r="Z5">
        <v>6.1884163072566301</v>
      </c>
      <c r="AA5">
        <v>487.074119332507</v>
      </c>
      <c r="AB5">
        <v>-3.7708806674929201</v>
      </c>
      <c r="AC5">
        <v>-7.6824265653982803E-3</v>
      </c>
      <c r="AD5">
        <v>3.8931816310628599E-3</v>
      </c>
      <c r="AE5">
        <v>-0.158305214549361</v>
      </c>
    </row>
    <row r="6" spans="1:31" x14ac:dyDescent="0.25">
      <c r="B6" t="s">
        <v>13</v>
      </c>
      <c r="D6">
        <v>1215</v>
      </c>
      <c r="E6">
        <v>7.3671733464914704</v>
      </c>
      <c r="F6">
        <v>1583.1524290426801</v>
      </c>
      <c r="G6">
        <v>368.15242904268098</v>
      </c>
      <c r="H6">
        <v>0.30300611443842101</v>
      </c>
      <c r="I6">
        <v>0.18504496255953901</v>
      </c>
      <c r="J6">
        <v>1.23212084920109</v>
      </c>
      <c r="K6">
        <v>836.57600000000002</v>
      </c>
      <c r="L6">
        <v>6.7176656456799204</v>
      </c>
      <c r="M6">
        <v>826.88501418724104</v>
      </c>
      <c r="N6">
        <v>-9.6909858127587505</v>
      </c>
      <c r="O6">
        <v>-1.15841068985469E-2</v>
      </c>
      <c r="P6">
        <v>5.4288301012681501E-3</v>
      </c>
      <c r="Q6">
        <v>-0.18017397992506101</v>
      </c>
      <c r="R6">
        <v>319.387</v>
      </c>
      <c r="S6">
        <v>5.7638947401482996</v>
      </c>
      <c r="T6">
        <v>318.58672825184499</v>
      </c>
      <c r="U6">
        <v>-0.80027174815495505</v>
      </c>
      <c r="V6">
        <v>-2.5056490970357401E-3</v>
      </c>
      <c r="W6">
        <v>8.4620923397952207E-3</v>
      </c>
      <c r="X6">
        <v>-2.8380350002659399E-2</v>
      </c>
      <c r="Y6">
        <v>517.18899999999996</v>
      </c>
      <c r="Z6">
        <v>6.2605077247527703</v>
      </c>
      <c r="AA6">
        <v>523.48465876527405</v>
      </c>
      <c r="AB6">
        <v>6.2956587652738598</v>
      </c>
      <c r="AC6">
        <v>1.2172839649091299E-2</v>
      </c>
      <c r="AD6">
        <v>4.0413596561853504E-3</v>
      </c>
      <c r="AE6">
        <v>0.23630156714151701</v>
      </c>
    </row>
    <row r="7" spans="1:31" x14ac:dyDescent="0.25">
      <c r="B7" t="s">
        <v>14</v>
      </c>
      <c r="D7">
        <v>1069</v>
      </c>
      <c r="E7">
        <v>7.1466845066867597</v>
      </c>
      <c r="F7">
        <v>1269.88866046813</v>
      </c>
      <c r="G7">
        <v>200.88866046813399</v>
      </c>
      <c r="H7">
        <v>0.18792203972697299</v>
      </c>
      <c r="I7">
        <v>0.22035965557468501</v>
      </c>
      <c r="J7">
        <v>0.690979461519175</v>
      </c>
      <c r="K7">
        <v>837.18600000000004</v>
      </c>
      <c r="L7">
        <v>6.7427343173592398</v>
      </c>
      <c r="M7">
        <v>847.87593104611005</v>
      </c>
      <c r="N7">
        <v>10.6899310461098</v>
      </c>
      <c r="O7">
        <v>1.27688841501289E-2</v>
      </c>
      <c r="P7">
        <v>5.5918745037075697E-3</v>
      </c>
      <c r="Q7">
        <v>0.17070007408322599</v>
      </c>
      <c r="R7">
        <v>313.81900000000002</v>
      </c>
      <c r="S7">
        <v>5.7677055153410599</v>
      </c>
      <c r="T7">
        <v>319.80310685328902</v>
      </c>
      <c r="U7">
        <v>5.9841068532886101</v>
      </c>
      <c r="V7">
        <v>1.9068656943297301E-2</v>
      </c>
      <c r="W7">
        <v>8.82570601741638E-3</v>
      </c>
      <c r="X7">
        <v>0.19049119051139701</v>
      </c>
      <c r="Y7">
        <v>523.36699999999996</v>
      </c>
      <c r="Z7">
        <v>6.2639965243853499</v>
      </c>
      <c r="AA7">
        <v>525.31418141370204</v>
      </c>
      <c r="AB7">
        <v>1.94718141370265</v>
      </c>
      <c r="AC7">
        <v>3.7204894724020702E-3</v>
      </c>
      <c r="AD7">
        <v>4.0552016980996003E-3</v>
      </c>
      <c r="AE7">
        <v>6.0560911062953901E-2</v>
      </c>
    </row>
    <row r="8" spans="1:31" x14ac:dyDescent="0.25">
      <c r="B8" t="s">
        <v>15</v>
      </c>
      <c r="D8">
        <v>973</v>
      </c>
      <c r="E8">
        <v>7.3988066657221001</v>
      </c>
      <c r="F8">
        <v>1634.0333180934001</v>
      </c>
      <c r="G8">
        <v>661.03331809339898</v>
      </c>
      <c r="H8">
        <v>0.67937648313812904</v>
      </c>
      <c r="I8">
        <v>0.68191206141581795</v>
      </c>
      <c r="J8">
        <v>2.36578331069718</v>
      </c>
      <c r="K8">
        <v>864.81500000000005</v>
      </c>
      <c r="L8">
        <v>6.7914110491529698</v>
      </c>
      <c r="M8">
        <v>890.16874791549196</v>
      </c>
      <c r="N8">
        <v>25.3537479154921</v>
      </c>
      <c r="O8">
        <v>2.9316961333339699E-2</v>
      </c>
      <c r="P8">
        <v>6.4513587255281002E-3</v>
      </c>
      <c r="Q8">
        <v>0.372399942370296</v>
      </c>
      <c r="R8">
        <v>328.45699999999999</v>
      </c>
      <c r="S8">
        <v>5.8964398025496401</v>
      </c>
      <c r="T8">
        <v>363.740173085999</v>
      </c>
      <c r="U8">
        <v>35.283173085999302</v>
      </c>
      <c r="V8">
        <v>0.107420980785915</v>
      </c>
      <c r="W8">
        <v>2.0364973130424301E-2</v>
      </c>
      <c r="X8">
        <v>1.0762575632151501</v>
      </c>
      <c r="Y8">
        <v>536.35799999999995</v>
      </c>
      <c r="Z8">
        <v>6.26128163943992</v>
      </c>
      <c r="AA8">
        <v>523.88994804061997</v>
      </c>
      <c r="AB8">
        <v>-12.468051959379901</v>
      </c>
      <c r="AC8">
        <v>-2.32457648797629E-2</v>
      </c>
      <c r="AD8">
        <v>4.5955672829448204E-3</v>
      </c>
      <c r="AE8">
        <v>-0.343484446665693</v>
      </c>
    </row>
    <row r="9" spans="1:31" x14ac:dyDescent="0.25">
      <c r="B9" t="s">
        <v>16</v>
      </c>
      <c r="D9">
        <v>1142</v>
      </c>
      <c r="E9">
        <v>7.0762012445492397</v>
      </c>
      <c r="F9">
        <v>1183.4642772960599</v>
      </c>
      <c r="G9">
        <v>41.464277296061702</v>
      </c>
      <c r="H9">
        <v>3.6308473989546203E-2</v>
      </c>
      <c r="I9">
        <v>0.68323036669926696</v>
      </c>
      <c r="J9">
        <v>0.15363905401814801</v>
      </c>
      <c r="K9">
        <v>889.28099999999995</v>
      </c>
      <c r="L9">
        <v>6.7651377543098103</v>
      </c>
      <c r="M9">
        <v>867.08564434767095</v>
      </c>
      <c r="N9">
        <v>-22.195355652329098</v>
      </c>
      <c r="O9">
        <v>-2.49587651735831E-2</v>
      </c>
      <c r="P9">
        <v>7.0742986845181597E-3</v>
      </c>
      <c r="Q9">
        <v>-0.29713848123804898</v>
      </c>
      <c r="R9">
        <v>335.30799999999999</v>
      </c>
      <c r="S9">
        <v>5.7847034427345703</v>
      </c>
      <c r="T9">
        <v>325.28556001124201</v>
      </c>
      <c r="U9">
        <v>-10.022439988758</v>
      </c>
      <c r="V9">
        <v>-2.9890250124536201E-2</v>
      </c>
      <c r="W9">
        <v>2.1258400182931601E-2</v>
      </c>
      <c r="X9">
        <v>-0.28567193022175802</v>
      </c>
      <c r="Y9">
        <v>553.97299999999996</v>
      </c>
      <c r="Z9">
        <v>6.3000475034804504</v>
      </c>
      <c r="AA9">
        <v>544.597779801461</v>
      </c>
      <c r="AB9">
        <v>-9.3752201985385</v>
      </c>
      <c r="AC9">
        <v>-1.69236049383968E-2</v>
      </c>
      <c r="AD9">
        <v>4.8819756870557502E-3</v>
      </c>
      <c r="AE9">
        <v>-0.23137396916092201</v>
      </c>
    </row>
    <row r="10" spans="1:31" x14ac:dyDescent="0.25">
      <c r="B10" t="s">
        <v>17</v>
      </c>
      <c r="D10">
        <v>1133</v>
      </c>
      <c r="E10">
        <v>7.0898194385419</v>
      </c>
      <c r="F10">
        <v>1199.69116306756</v>
      </c>
      <c r="G10">
        <v>66.691163067555905</v>
      </c>
      <c r="H10">
        <v>5.8862456370305301E-2</v>
      </c>
      <c r="I10">
        <v>0.686695155469213</v>
      </c>
      <c r="J10">
        <v>0.25456386203006298</v>
      </c>
      <c r="K10">
        <v>886.99099999999999</v>
      </c>
      <c r="L10">
        <v>6.8257722351525603</v>
      </c>
      <c r="M10">
        <v>921.28758007312194</v>
      </c>
      <c r="N10">
        <v>34.2965800731222</v>
      </c>
      <c r="O10">
        <v>3.8666209773404903E-2</v>
      </c>
      <c r="P10">
        <v>8.5693744627591099E-3</v>
      </c>
      <c r="Q10">
        <v>0.419575509575704</v>
      </c>
      <c r="R10">
        <v>333.572</v>
      </c>
      <c r="S10">
        <v>5.8688260207900003</v>
      </c>
      <c r="T10">
        <v>353.833343352052</v>
      </c>
      <c r="U10">
        <v>20.2613433520517</v>
      </c>
      <c r="V10">
        <v>6.0740539829636897E-2</v>
      </c>
      <c r="W10">
        <v>2.4947813361727401E-2</v>
      </c>
      <c r="X10">
        <v>0.54361075080132204</v>
      </c>
      <c r="Y10">
        <v>553.41899999999998</v>
      </c>
      <c r="Z10">
        <v>6.3634131086632397</v>
      </c>
      <c r="AA10">
        <v>580.22334596311998</v>
      </c>
      <c r="AB10">
        <v>26.8043459631205</v>
      </c>
      <c r="AC10">
        <v>4.8434090559089003E-2</v>
      </c>
      <c r="AD10">
        <v>7.2278368153417798E-3</v>
      </c>
      <c r="AE10">
        <v>0.59110787912223395</v>
      </c>
    </row>
    <row r="11" spans="1:31" x14ac:dyDescent="0.25">
      <c r="B11" t="s">
        <v>18</v>
      </c>
      <c r="D11">
        <v>1034</v>
      </c>
      <c r="E11">
        <v>6.8992778582859504</v>
      </c>
      <c r="F11">
        <v>991.558411308828</v>
      </c>
      <c r="G11">
        <v>-42.441588691171802</v>
      </c>
      <c r="H11">
        <v>-4.1046023879276403E-2</v>
      </c>
      <c r="I11">
        <v>0.68837993154551202</v>
      </c>
      <c r="J11">
        <v>-0.166739778201766</v>
      </c>
      <c r="K11">
        <v>882.55700000000002</v>
      </c>
      <c r="L11">
        <v>6.8040861550780898</v>
      </c>
      <c r="M11">
        <v>901.52354066724502</v>
      </c>
      <c r="N11">
        <v>18.9665406672448</v>
      </c>
      <c r="O11">
        <v>2.1490442733154699E-2</v>
      </c>
      <c r="P11">
        <v>9.0312135916261107E-3</v>
      </c>
      <c r="Q11">
        <v>0.21981728964398101</v>
      </c>
      <c r="R11">
        <v>327.839</v>
      </c>
      <c r="S11">
        <v>5.8088160211741897</v>
      </c>
      <c r="T11">
        <v>333.22436143624901</v>
      </c>
      <c r="U11">
        <v>5.3853614362487301</v>
      </c>
      <c r="V11">
        <v>1.6426848045073099E-2</v>
      </c>
      <c r="W11">
        <v>2.5217654698423301E-2</v>
      </c>
      <c r="X11">
        <v>0.139538464663269</v>
      </c>
      <c r="Y11">
        <v>554.71799999999996</v>
      </c>
      <c r="Z11">
        <v>6.3530384907546997</v>
      </c>
      <c r="AA11">
        <v>574.23486824413703</v>
      </c>
      <c r="AB11">
        <v>19.5168682441372</v>
      </c>
      <c r="AC11">
        <v>3.5183405341339499E-2</v>
      </c>
      <c r="AD11">
        <v>8.4657088267547798E-3</v>
      </c>
      <c r="AE11">
        <v>0.40213171204326298</v>
      </c>
    </row>
    <row r="12" spans="1:31" x14ac:dyDescent="0.25">
      <c r="B12" t="s">
        <v>19</v>
      </c>
      <c r="D12">
        <v>919</v>
      </c>
      <c r="E12">
        <v>7.0891444993759398</v>
      </c>
      <c r="F12">
        <v>1198.88171770846</v>
      </c>
      <c r="G12">
        <v>279.88171770846299</v>
      </c>
      <c r="H12">
        <v>0.304550291304095</v>
      </c>
      <c r="I12">
        <v>0.78113081147892105</v>
      </c>
      <c r="J12">
        <v>1.1332565221628199</v>
      </c>
      <c r="K12">
        <v>905.44100000000003</v>
      </c>
      <c r="L12">
        <v>6.82499236236277</v>
      </c>
      <c r="M12">
        <v>920.56937304931398</v>
      </c>
      <c r="N12">
        <v>15.1283730493143</v>
      </c>
      <c r="O12">
        <v>1.6708292477714499E-2</v>
      </c>
      <c r="P12">
        <v>9.3103806291469603E-3</v>
      </c>
      <c r="Q12">
        <v>0.169884150537642</v>
      </c>
      <c r="R12">
        <v>346.625</v>
      </c>
      <c r="S12">
        <v>5.8668719076477496</v>
      </c>
      <c r="T12">
        <v>353.14258809241397</v>
      </c>
      <c r="U12">
        <v>6.5175880924138001</v>
      </c>
      <c r="V12">
        <v>1.8802994857306299E-2</v>
      </c>
      <c r="W12">
        <v>2.5571207314027199E-2</v>
      </c>
      <c r="X12">
        <v>0.16681846893298299</v>
      </c>
      <c r="Y12">
        <v>558.81600000000003</v>
      </c>
      <c r="Z12">
        <v>6.3470125213506803</v>
      </c>
      <c r="AA12">
        <v>570.78495148333002</v>
      </c>
      <c r="AB12">
        <v>11.9689514833301</v>
      </c>
      <c r="AC12">
        <v>2.14184122919353E-2</v>
      </c>
      <c r="AD12">
        <v>8.9244572118620993E-3</v>
      </c>
      <c r="AE12">
        <v>0.23534271017949901</v>
      </c>
    </row>
    <row r="13" spans="1:31" x14ac:dyDescent="0.25">
      <c r="B13" t="s">
        <v>20</v>
      </c>
      <c r="D13">
        <v>1073</v>
      </c>
      <c r="E13">
        <v>7.0318016769676701</v>
      </c>
      <c r="F13">
        <v>1132.0683954736901</v>
      </c>
      <c r="G13">
        <v>59.068395473688497</v>
      </c>
      <c r="H13">
        <v>5.50497627900172E-2</v>
      </c>
      <c r="I13">
        <v>0.784161287862158</v>
      </c>
      <c r="J13">
        <v>0.244191774769107</v>
      </c>
    </row>
    <row r="16" spans="1:31" x14ac:dyDescent="0.25">
      <c r="D16" s="25"/>
      <c r="E16" s="25"/>
      <c r="F16" s="25"/>
      <c r="G16" s="25"/>
      <c r="H16" s="25"/>
      <c r="I16" s="25"/>
      <c r="J16" s="2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J1" sqref="J1"/>
    </sheetView>
  </sheetViews>
  <sheetFormatPr defaultRowHeight="15" x14ac:dyDescent="0.25"/>
  <cols>
    <col min="3" max="3" width="18.42578125" bestFit="1" customWidth="1"/>
  </cols>
  <sheetData>
    <row r="1" spans="1:27" x14ac:dyDescent="0.25">
      <c r="A1" t="s">
        <v>42</v>
      </c>
      <c r="B1" t="s">
        <v>25</v>
      </c>
      <c r="C1" t="s">
        <v>43</v>
      </c>
      <c r="D1" t="s">
        <v>44</v>
      </c>
      <c r="E1" t="s">
        <v>45</v>
      </c>
      <c r="F1" t="s">
        <v>48</v>
      </c>
      <c r="G1" t="s">
        <v>47</v>
      </c>
      <c r="H1" t="s">
        <v>49</v>
      </c>
      <c r="I1" t="s">
        <v>50</v>
      </c>
      <c r="J1" s="23" t="s">
        <v>51</v>
      </c>
      <c r="K1" s="23" t="s">
        <v>52</v>
      </c>
      <c r="L1" s="23" t="s">
        <v>53</v>
      </c>
      <c r="M1" s="23" t="s">
        <v>54</v>
      </c>
      <c r="N1" s="23" t="s">
        <v>55</v>
      </c>
      <c r="O1" s="23" t="s">
        <v>56</v>
      </c>
      <c r="P1" s="23" t="s">
        <v>57</v>
      </c>
      <c r="Q1" s="23" t="s">
        <v>58</v>
      </c>
      <c r="R1" s="23" t="s">
        <v>59</v>
      </c>
      <c r="S1" s="23" t="s">
        <v>60</v>
      </c>
      <c r="T1" s="23" t="s">
        <v>61</v>
      </c>
      <c r="U1" s="23" t="s">
        <v>62</v>
      </c>
      <c r="V1" s="23" t="s">
        <v>63</v>
      </c>
      <c r="W1" s="23" t="s">
        <v>64</v>
      </c>
      <c r="X1" s="23" t="s">
        <v>65</v>
      </c>
      <c r="Y1" s="23" t="s">
        <v>66</v>
      </c>
      <c r="Z1" s="23" t="s">
        <v>67</v>
      </c>
      <c r="AA1" s="23" t="s">
        <v>68</v>
      </c>
    </row>
    <row r="2" spans="1:27" x14ac:dyDescent="0.25">
      <c r="B2" t="s">
        <v>5</v>
      </c>
      <c r="D2">
        <v>1140</v>
      </c>
      <c r="E2">
        <v>7.0387835413885398</v>
      </c>
      <c r="F2">
        <v>6.7980893816119297</v>
      </c>
      <c r="G2">
        <v>-0.24069415977661299</v>
      </c>
      <c r="H2">
        <v>5.7933678550569599E-2</v>
      </c>
      <c r="I2">
        <v>-9.9504199464146696E-4</v>
      </c>
      <c r="J2">
        <v>673.33699999999999</v>
      </c>
      <c r="K2">
        <v>6.5122459472568703</v>
      </c>
      <c r="L2">
        <v>6.5056764661065003</v>
      </c>
      <c r="M2">
        <v>-6.5694811503691497E-3</v>
      </c>
      <c r="N2" s="24">
        <v>4.3158082585055598E-5</v>
      </c>
      <c r="O2" s="24">
        <v>-7.0879522679048002E-5</v>
      </c>
      <c r="P2">
        <v>238.60499999999999</v>
      </c>
      <c r="Q2">
        <v>5.4748094650184296</v>
      </c>
      <c r="R2">
        <v>5.4784393766253903</v>
      </c>
      <c r="S2">
        <v>3.6299116069580298E-3</v>
      </c>
      <c r="T2" s="24">
        <v>1.3176258274328599E-5</v>
      </c>
      <c r="U2" s="24">
        <v>8.9255808701976002E-5</v>
      </c>
      <c r="V2">
        <v>434.73200000000003</v>
      </c>
      <c r="W2">
        <v>6.0747297492720298</v>
      </c>
      <c r="X2">
        <v>6.0625318395265699</v>
      </c>
      <c r="Y2">
        <v>-1.21979097454537E-2</v>
      </c>
      <c r="Z2">
        <v>1.4878900215823301E-4</v>
      </c>
      <c r="AA2">
        <v>-2.30965363933516E-4</v>
      </c>
    </row>
    <row r="3" spans="1:27" x14ac:dyDescent="0.25">
      <c r="B3" t="s">
        <v>6</v>
      </c>
      <c r="D3">
        <v>910</v>
      </c>
      <c r="E3">
        <v>6.8134445995109001</v>
      </c>
      <c r="F3">
        <v>6.8580090943013303</v>
      </c>
      <c r="G3">
        <v>4.45644947904364E-2</v>
      </c>
      <c r="H3">
        <v>1.9859941959268399E-3</v>
      </c>
      <c r="I3">
        <v>1.84231905866018E-4</v>
      </c>
      <c r="J3">
        <v>676.17600000000004</v>
      </c>
      <c r="K3">
        <v>6.5164533971860603</v>
      </c>
      <c r="L3">
        <v>6.5007182692892496</v>
      </c>
      <c r="M3">
        <v>-1.5735127896811599E-2</v>
      </c>
      <c r="N3">
        <v>2.4759424992901999E-4</v>
      </c>
      <c r="O3">
        <v>-1.6976962549882801E-4</v>
      </c>
      <c r="P3">
        <v>238.131</v>
      </c>
      <c r="Q3">
        <v>5.4728209424139198</v>
      </c>
      <c r="R3">
        <v>5.4519831366408296</v>
      </c>
      <c r="S3">
        <v>-2.08378057730947E-2</v>
      </c>
      <c r="T3">
        <v>4.3421414943721801E-4</v>
      </c>
      <c r="U3">
        <v>-5.1238030212281602E-4</v>
      </c>
      <c r="V3">
        <v>438.04500000000002</v>
      </c>
      <c r="W3">
        <v>6.0823216448251101</v>
      </c>
      <c r="X3">
        <v>6.0694695297561898</v>
      </c>
      <c r="Y3">
        <v>-1.28521150689211E-2</v>
      </c>
      <c r="Z3">
        <v>1.6517686174479001E-4</v>
      </c>
      <c r="AA3">
        <v>-2.4335263140598E-4</v>
      </c>
    </row>
    <row r="4" spans="1:27" x14ac:dyDescent="0.25">
      <c r="B4" t="s">
        <v>7</v>
      </c>
      <c r="D4">
        <v>852</v>
      </c>
      <c r="E4">
        <v>6.7475865268293198</v>
      </c>
      <c r="F4">
        <v>7.0718375796768003</v>
      </c>
      <c r="G4">
        <v>0.32425105284748601</v>
      </c>
      <c r="H4">
        <v>0.105138745272703</v>
      </c>
      <c r="I4">
        <v>1.3404704737721999E-3</v>
      </c>
      <c r="J4">
        <v>704.851</v>
      </c>
      <c r="K4">
        <v>6.5579864329574997</v>
      </c>
      <c r="L4">
        <v>6.5155155559737397</v>
      </c>
      <c r="M4">
        <v>-4.2470876983763603E-2</v>
      </c>
      <c r="N4">
        <v>1.80377539176998E-3</v>
      </c>
      <c r="O4">
        <v>-4.58227281495522E-4</v>
      </c>
      <c r="P4">
        <v>266.536</v>
      </c>
      <c r="Q4">
        <v>5.5855093189105904</v>
      </c>
      <c r="R4">
        <v>5.5113169651539904</v>
      </c>
      <c r="S4">
        <v>-7.4192353756597398E-2</v>
      </c>
      <c r="T4">
        <v>5.50450535594409E-3</v>
      </c>
      <c r="U4">
        <v>-1.8243139919315299E-3</v>
      </c>
      <c r="V4">
        <v>438.315</v>
      </c>
      <c r="W4">
        <v>6.082937829974</v>
      </c>
      <c r="X4">
        <v>6.0613146158448998</v>
      </c>
      <c r="Y4">
        <v>-2.1623214129105499E-2</v>
      </c>
      <c r="Z4">
        <v>4.67563389273148E-4</v>
      </c>
      <c r="AA4">
        <v>-4.0943191292283599E-4</v>
      </c>
    </row>
    <row r="5" spans="1:27" x14ac:dyDescent="0.25">
      <c r="B5" t="s">
        <v>8</v>
      </c>
      <c r="D5">
        <v>1032</v>
      </c>
      <c r="E5">
        <v>6.9392539460415099</v>
      </c>
      <c r="F5">
        <v>6.9379488073091897</v>
      </c>
      <c r="G5">
        <v>-1.3051387323193E-3</v>
      </c>
      <c r="H5" s="24">
        <v>1.70338711060003E-6</v>
      </c>
      <c r="I5" s="24">
        <v>-5.3955104215911103E-6</v>
      </c>
      <c r="J5">
        <v>721.46699999999998</v>
      </c>
      <c r="K5">
        <v>6.5812866391221698</v>
      </c>
      <c r="L5">
        <v>6.5532697423821498</v>
      </c>
      <c r="M5">
        <v>-2.80168967400218E-2</v>
      </c>
      <c r="N5">
        <v>7.8494650294104603E-4</v>
      </c>
      <c r="O5">
        <v>-3.0228022920338803E-4</v>
      </c>
      <c r="P5">
        <v>266.83300000000003</v>
      </c>
      <c r="Q5">
        <v>5.5866229945486401</v>
      </c>
      <c r="R5">
        <v>5.5749866689316603</v>
      </c>
      <c r="S5">
        <v>-1.16363256169807E-2</v>
      </c>
      <c r="T5">
        <v>1.35404073864401E-4</v>
      </c>
      <c r="U5">
        <v>-2.8612532913260602E-4</v>
      </c>
      <c r="V5">
        <v>454.63400000000001</v>
      </c>
      <c r="W5">
        <v>6.11949269964681</v>
      </c>
      <c r="X5">
        <v>6.0894132579833</v>
      </c>
      <c r="Y5">
        <v>-3.0079441663514402E-2</v>
      </c>
      <c r="Z5">
        <v>9.0477281078876596E-4</v>
      </c>
      <c r="AA5">
        <v>-5.6954915520013001E-4</v>
      </c>
    </row>
    <row r="6" spans="1:27" x14ac:dyDescent="0.25">
      <c r="B6" t="s">
        <v>9</v>
      </c>
      <c r="D6">
        <v>1181</v>
      </c>
      <c r="E6">
        <v>7.0741168161973604</v>
      </c>
      <c r="F6">
        <v>6.9938227491635496</v>
      </c>
      <c r="G6">
        <v>-8.0294067033810798E-2</v>
      </c>
      <c r="H6">
        <v>6.4471372008301003E-3</v>
      </c>
      <c r="I6">
        <v>-3.3193978903912701E-4</v>
      </c>
      <c r="J6">
        <v>742.97500000000002</v>
      </c>
      <c r="K6">
        <v>6.6106623967761697</v>
      </c>
      <c r="L6">
        <v>6.6402174218413696</v>
      </c>
      <c r="M6">
        <v>2.9555025065200798E-2</v>
      </c>
      <c r="N6">
        <v>8.7349950660464801E-4</v>
      </c>
      <c r="O6">
        <v>3.1887542127600501E-4</v>
      </c>
      <c r="P6">
        <v>275.54700000000003</v>
      </c>
      <c r="Q6">
        <v>5.6187582129536997</v>
      </c>
      <c r="R6">
        <v>5.6296273260708896</v>
      </c>
      <c r="S6">
        <v>1.0869113117194301E-2</v>
      </c>
      <c r="T6">
        <v>1.18137619954365E-4</v>
      </c>
      <c r="U6">
        <v>2.67260359532951E-4</v>
      </c>
      <c r="V6">
        <v>467.428</v>
      </c>
      <c r="W6">
        <v>6.1472453261726896</v>
      </c>
      <c r="X6">
        <v>6.1734818198320802</v>
      </c>
      <c r="Y6">
        <v>2.6236493659394199E-2</v>
      </c>
      <c r="Z6">
        <v>6.8835359953943096E-4</v>
      </c>
      <c r="AA6">
        <v>4.9678358282982899E-4</v>
      </c>
    </row>
    <row r="7" spans="1:27" x14ac:dyDescent="0.25">
      <c r="B7" t="s">
        <v>10</v>
      </c>
      <c r="D7">
        <v>1330</v>
      </c>
      <c r="E7">
        <v>7.1929342212157996</v>
      </c>
      <c r="F7">
        <v>6.8598151576081197</v>
      </c>
      <c r="G7">
        <v>-0.33311906360768401</v>
      </c>
      <c r="H7">
        <v>0.11096831053886</v>
      </c>
      <c r="I7">
        <v>-1.3771312848343399E-3</v>
      </c>
      <c r="J7">
        <v>746.79700000000003</v>
      </c>
      <c r="K7">
        <v>6.6157933945196996</v>
      </c>
      <c r="L7">
        <v>6.6411713011367999</v>
      </c>
      <c r="M7">
        <v>2.5377906617097601E-2</v>
      </c>
      <c r="N7">
        <v>6.4403814426612605E-4</v>
      </c>
      <c r="O7">
        <v>2.7380760617788798E-4</v>
      </c>
      <c r="P7">
        <v>272.54300000000001</v>
      </c>
      <c r="Q7">
        <v>5.6077963998196196</v>
      </c>
      <c r="R7">
        <v>5.6022704434920501</v>
      </c>
      <c r="S7">
        <v>-5.52595632756248E-3</v>
      </c>
      <c r="T7" s="24">
        <v>3.0536193334127801E-5</v>
      </c>
      <c r="U7">
        <v>-1.3587760647475601E-4</v>
      </c>
      <c r="V7">
        <v>474.25400000000002</v>
      </c>
      <c r="W7">
        <v>6.1617430431496096</v>
      </c>
      <c r="X7">
        <v>6.1626212382881302</v>
      </c>
      <c r="Y7">
        <v>8.7819513852061004E-4</v>
      </c>
      <c r="Z7" s="24">
        <v>7.7122670132123301E-7</v>
      </c>
      <c r="AA7" s="24">
        <v>1.6628476846096999E-5</v>
      </c>
    </row>
    <row r="8" spans="1:27" x14ac:dyDescent="0.25">
      <c r="B8" t="s">
        <v>11</v>
      </c>
      <c r="D8">
        <v>1405</v>
      </c>
      <c r="E8">
        <v>7.2477925817678504</v>
      </c>
      <c r="F8">
        <v>7.3367695816154299</v>
      </c>
      <c r="G8">
        <v>8.89769998475822E-2</v>
      </c>
      <c r="H8">
        <v>7.9169065018766492E-3</v>
      </c>
      <c r="I8">
        <v>3.67835478383528E-4</v>
      </c>
      <c r="J8">
        <v>793.56399999999996</v>
      </c>
      <c r="K8">
        <v>6.6765341920385097</v>
      </c>
      <c r="L8">
        <v>6.6580733710394702</v>
      </c>
      <c r="M8">
        <v>-1.84608209990351E-2</v>
      </c>
      <c r="N8">
        <v>3.4080191195841602E-4</v>
      </c>
      <c r="O8">
        <v>-1.9917770532021801E-4</v>
      </c>
      <c r="P8">
        <v>312.55799999999999</v>
      </c>
      <c r="Q8">
        <v>5.7447900519549098</v>
      </c>
      <c r="R8">
        <v>5.6582761855683197</v>
      </c>
      <c r="S8">
        <v>-8.6513866386591906E-2</v>
      </c>
      <c r="T8">
        <v>7.4846490771570701E-3</v>
      </c>
      <c r="U8">
        <v>-2.1272873679536002E-3</v>
      </c>
      <c r="V8">
        <v>481.00599999999997</v>
      </c>
      <c r="W8">
        <v>6.17587974404044</v>
      </c>
      <c r="X8">
        <v>6.1526051010140304</v>
      </c>
      <c r="Y8">
        <v>-2.3274643026403499E-2</v>
      </c>
      <c r="Z8">
        <v>5.4170900800651204E-4</v>
      </c>
      <c r="AA8">
        <v>-4.4070144059063298E-4</v>
      </c>
    </row>
    <row r="9" spans="1:27" x14ac:dyDescent="0.25">
      <c r="B9" t="s">
        <v>12</v>
      </c>
      <c r="D9">
        <v>1390</v>
      </c>
      <c r="E9">
        <v>7.2370590261247401</v>
      </c>
      <c r="F9">
        <v>7.4765015318958197</v>
      </c>
      <c r="G9">
        <v>0.239442505771084</v>
      </c>
      <c r="H9">
        <v>5.7332713569935599E-2</v>
      </c>
      <c r="I9">
        <v>9.8986759282208609E-4</v>
      </c>
      <c r="J9">
        <v>801.80499999999995</v>
      </c>
      <c r="K9">
        <v>6.6868654361580298</v>
      </c>
      <c r="L9">
        <v>6.6780911116203798</v>
      </c>
      <c r="M9">
        <v>-8.7743245376516992E-3</v>
      </c>
      <c r="N9" s="24">
        <v>7.6988771092036701E-5</v>
      </c>
      <c r="O9" s="24">
        <v>-9.4668044678819803E-5</v>
      </c>
      <c r="P9">
        <v>310.95999999999998</v>
      </c>
      <c r="Q9">
        <v>5.7396642865439702</v>
      </c>
      <c r="R9">
        <v>5.72759019612473</v>
      </c>
      <c r="S9">
        <v>-1.2074090419238501E-2</v>
      </c>
      <c r="T9">
        <v>1.4578365945194601E-4</v>
      </c>
      <c r="U9">
        <v>-2.9688951726652101E-4</v>
      </c>
      <c r="V9">
        <v>490.84500000000003</v>
      </c>
      <c r="W9">
        <v>6.1961283956753199</v>
      </c>
      <c r="X9">
        <v>6.1878413392901797</v>
      </c>
      <c r="Y9">
        <v>-8.2870563851367204E-3</v>
      </c>
      <c r="Z9" s="24">
        <v>6.8675303530435204E-5</v>
      </c>
      <c r="AA9">
        <v>-1.56914015095419E-4</v>
      </c>
    </row>
    <row r="10" spans="1:27" x14ac:dyDescent="0.25">
      <c r="B10" t="s">
        <v>13</v>
      </c>
      <c r="D10">
        <v>1215</v>
      </c>
      <c r="E10">
        <v>7.1024993557746496</v>
      </c>
      <c r="F10">
        <v>7.3544263942081001</v>
      </c>
      <c r="G10">
        <v>0.25192703843345099</v>
      </c>
      <c r="H10">
        <v>6.3467232693849698E-2</v>
      </c>
      <c r="I10">
        <v>1.0414792908128401E-3</v>
      </c>
      <c r="J10">
        <v>836.57600000000002</v>
      </c>
      <c r="K10">
        <v>6.7293173710517804</v>
      </c>
      <c r="L10">
        <v>6.7241169610273204</v>
      </c>
      <c r="M10">
        <v>-5.2004100244573701E-3</v>
      </c>
      <c r="N10" s="24">
        <v>2.7044264422476699E-5</v>
      </c>
      <c r="O10" s="24">
        <v>-5.6108324513293203E-5</v>
      </c>
      <c r="P10">
        <v>319.387</v>
      </c>
      <c r="Q10">
        <v>5.7664035336376296</v>
      </c>
      <c r="R10">
        <v>5.7837653873238004</v>
      </c>
      <c r="S10">
        <v>1.7361853686174399E-2</v>
      </c>
      <c r="T10">
        <v>3.0143396342012703E-4</v>
      </c>
      <c r="U10">
        <v>4.26910200335023E-4</v>
      </c>
      <c r="V10">
        <v>517.18899999999996</v>
      </c>
      <c r="W10">
        <v>6.2484083783033899</v>
      </c>
      <c r="X10">
        <v>6.2356217375975298</v>
      </c>
      <c r="Y10">
        <v>-1.2786640705861E-2</v>
      </c>
      <c r="Z10">
        <v>1.6349818054078099E-4</v>
      </c>
      <c r="AA10">
        <v>-2.4211288538325399E-4</v>
      </c>
    </row>
    <row r="11" spans="1:27" x14ac:dyDescent="0.25">
      <c r="B11" t="s">
        <v>14</v>
      </c>
      <c r="D11">
        <v>1069</v>
      </c>
      <c r="E11">
        <v>6.9744789110250496</v>
      </c>
      <c r="F11">
        <v>6.9839001176830804</v>
      </c>
      <c r="G11">
        <v>9.4212066580370308E-3</v>
      </c>
      <c r="H11" s="24">
        <v>8.8759134893441206E-5</v>
      </c>
      <c r="I11" s="24">
        <v>3.8947751260948997E-5</v>
      </c>
      <c r="J11">
        <v>837.18600000000004</v>
      </c>
      <c r="K11">
        <v>6.7300462680240001</v>
      </c>
      <c r="L11">
        <v>6.74094073294434</v>
      </c>
      <c r="M11">
        <v>1.08944649203471E-2</v>
      </c>
      <c r="N11">
        <v>1.18689365900673E-4</v>
      </c>
      <c r="O11">
        <v>1.17542688033201E-4</v>
      </c>
      <c r="P11">
        <v>313.81900000000002</v>
      </c>
      <c r="Q11">
        <v>5.7488163865857898</v>
      </c>
      <c r="R11">
        <v>5.7548813767451996</v>
      </c>
      <c r="S11">
        <v>6.0649901594116403E-3</v>
      </c>
      <c r="T11" s="24">
        <v>3.67841056337601E-5</v>
      </c>
      <c r="U11">
        <v>1.4913189632776401E-4</v>
      </c>
      <c r="V11">
        <v>523.36699999999996</v>
      </c>
      <c r="W11">
        <v>6.2602829388152701</v>
      </c>
      <c r="X11">
        <v>6.2618382656788896</v>
      </c>
      <c r="Y11">
        <v>1.5553268636221401E-3</v>
      </c>
      <c r="Z11" s="24">
        <v>2.4190416527046899E-6</v>
      </c>
      <c r="AA11" s="24">
        <v>2.9449851867116098E-5</v>
      </c>
    </row>
    <row r="12" spans="1:27" x14ac:dyDescent="0.25">
      <c r="B12" t="s">
        <v>15</v>
      </c>
      <c r="D12">
        <v>973</v>
      </c>
      <c r="E12">
        <v>6.8803840821859996</v>
      </c>
      <c r="F12">
        <v>7.0819273565114296</v>
      </c>
      <c r="G12">
        <v>0.20154327432542599</v>
      </c>
      <c r="H12">
        <v>4.0619691425813703E-2</v>
      </c>
      <c r="I12">
        <v>8.3319022728872098E-4</v>
      </c>
      <c r="J12">
        <v>864.81500000000005</v>
      </c>
      <c r="K12">
        <v>6.7625156112254503</v>
      </c>
      <c r="L12">
        <v>6.78964192413543</v>
      </c>
      <c r="M12">
        <v>2.7126312909973499E-2</v>
      </c>
      <c r="N12">
        <v>7.3583685208979295E-4</v>
      </c>
      <c r="O12">
        <v>2.9267153175306399E-4</v>
      </c>
      <c r="P12">
        <v>328.45699999999999</v>
      </c>
      <c r="Q12">
        <v>5.7944059313354597</v>
      </c>
      <c r="R12">
        <v>5.8142950014129404</v>
      </c>
      <c r="S12">
        <v>1.9889070077474501E-2</v>
      </c>
      <c r="T12">
        <v>3.9557510854669302E-4</v>
      </c>
      <c r="U12">
        <v>4.8905186305154798E-4</v>
      </c>
      <c r="V12">
        <v>536.35799999999995</v>
      </c>
      <c r="W12">
        <v>6.2848018485656496</v>
      </c>
      <c r="X12">
        <v>6.2658089933533097</v>
      </c>
      <c r="Y12">
        <v>-1.8992855212342601E-2</v>
      </c>
      <c r="Z12">
        <v>3.6072854911700999E-4</v>
      </c>
      <c r="AA12">
        <v>-3.5962651042653198E-4</v>
      </c>
    </row>
    <row r="13" spans="1:27" x14ac:dyDescent="0.25">
      <c r="B13" t="s">
        <v>16</v>
      </c>
      <c r="D13">
        <v>1142</v>
      </c>
      <c r="E13">
        <v>7.0405363902159603</v>
      </c>
      <c r="F13">
        <v>7.0716509514239903</v>
      </c>
      <c r="G13">
        <v>3.11145612080326E-2</v>
      </c>
      <c r="H13">
        <v>9.6811591916840596E-4</v>
      </c>
      <c r="I13">
        <v>1.2862919098481201E-4</v>
      </c>
      <c r="J13">
        <v>889.28099999999995</v>
      </c>
      <c r="K13">
        <v>6.7904132710587204</v>
      </c>
      <c r="L13">
        <v>6.7823944005816497</v>
      </c>
      <c r="M13">
        <v>-8.0188704770733903E-3</v>
      </c>
      <c r="N13" s="24">
        <v>6.4302283728079194E-5</v>
      </c>
      <c r="O13" s="24">
        <v>-8.6517290913930802E-5</v>
      </c>
      <c r="P13">
        <v>335.30799999999999</v>
      </c>
      <c r="Q13">
        <v>5.8150495124181001</v>
      </c>
      <c r="R13">
        <v>5.7797332404091302</v>
      </c>
      <c r="S13">
        <v>-3.53162720089681E-2</v>
      </c>
      <c r="T13">
        <v>1.2472390686114299E-3</v>
      </c>
      <c r="U13">
        <v>-8.6839095818672899E-4</v>
      </c>
      <c r="V13">
        <v>553.97299999999996</v>
      </c>
      <c r="W13">
        <v>6.3171159490975297</v>
      </c>
      <c r="X13">
        <v>6.2956110072368601</v>
      </c>
      <c r="Y13">
        <v>-2.1504941860674101E-2</v>
      </c>
      <c r="Z13">
        <v>4.62462524430973E-4</v>
      </c>
      <c r="AA13">
        <v>-4.0719244746592099E-4</v>
      </c>
    </row>
    <row r="14" spans="1:27" x14ac:dyDescent="0.25">
      <c r="B14" t="s">
        <v>17</v>
      </c>
      <c r="D14">
        <v>1133</v>
      </c>
      <c r="E14">
        <v>7.0326242610280101</v>
      </c>
      <c r="F14">
        <v>7.0985293718792501</v>
      </c>
      <c r="G14">
        <v>6.5905110851246299E-2</v>
      </c>
      <c r="H14">
        <v>4.3434836363150601E-3</v>
      </c>
      <c r="I14">
        <v>2.72455106594003E-4</v>
      </c>
      <c r="J14">
        <v>886.99099999999999</v>
      </c>
      <c r="K14">
        <v>6.7878348356966596</v>
      </c>
      <c r="L14">
        <v>6.8202263757099102</v>
      </c>
      <c r="M14">
        <v>3.2391540013252403E-2</v>
      </c>
      <c r="N14">
        <v>1.0492118644301301E-3</v>
      </c>
      <c r="O14">
        <v>3.4947918144945201E-4</v>
      </c>
      <c r="P14">
        <v>333.572</v>
      </c>
      <c r="Q14">
        <v>5.8098587341083201</v>
      </c>
      <c r="R14">
        <v>5.8526544918595302</v>
      </c>
      <c r="S14">
        <v>4.2795757751216398E-2</v>
      </c>
      <c r="T14">
        <v>1.83147688150079E-3</v>
      </c>
      <c r="U14">
        <v>1.0523038521865701E-3</v>
      </c>
      <c r="V14">
        <v>553.41899999999998</v>
      </c>
      <c r="W14">
        <v>6.3161153999763204</v>
      </c>
      <c r="X14">
        <v>6.3580965879873901</v>
      </c>
      <c r="Y14">
        <v>4.1981188011074103E-2</v>
      </c>
      <c r="Z14">
        <v>1.7624201468211501E-3</v>
      </c>
      <c r="AA14">
        <v>7.9490671514051805E-4</v>
      </c>
    </row>
    <row r="15" spans="1:27" x14ac:dyDescent="0.25">
      <c r="B15" t="s">
        <v>18</v>
      </c>
      <c r="D15">
        <v>1034</v>
      </c>
      <c r="E15">
        <v>6.9411900550683701</v>
      </c>
      <c r="F15">
        <v>6.9154401098240301</v>
      </c>
      <c r="G15">
        <v>-2.5749945244341699E-2</v>
      </c>
      <c r="H15">
        <v>6.63059680086596E-4</v>
      </c>
      <c r="I15">
        <v>-1.06451593597527E-4</v>
      </c>
      <c r="J15">
        <v>882.55700000000002</v>
      </c>
      <c r="K15">
        <v>6.78282337595678</v>
      </c>
      <c r="L15">
        <v>6.7997333138976703</v>
      </c>
      <c r="M15">
        <v>1.6909937940884998E-2</v>
      </c>
      <c r="N15">
        <v>2.85946001164583E-4</v>
      </c>
      <c r="O15">
        <v>1.8244489973381E-4</v>
      </c>
      <c r="P15">
        <v>327.839</v>
      </c>
      <c r="Q15">
        <v>5.7925226342175096</v>
      </c>
      <c r="R15">
        <v>5.8014340396200996</v>
      </c>
      <c r="S15">
        <v>8.9114054025811705E-3</v>
      </c>
      <c r="T15" s="24">
        <v>7.9413146249152905E-5</v>
      </c>
      <c r="U15">
        <v>2.19122331892017E-4</v>
      </c>
      <c r="V15">
        <v>554.71799999999996</v>
      </c>
      <c r="W15">
        <v>6.3184598765076601</v>
      </c>
      <c r="X15">
        <v>6.34694387655908</v>
      </c>
      <c r="Y15">
        <v>2.84840000514253E-2</v>
      </c>
      <c r="Z15">
        <v>8.1133825892959401E-4</v>
      </c>
      <c r="AA15">
        <v>5.3933973733587802E-4</v>
      </c>
    </row>
    <row r="16" spans="1:27" x14ac:dyDescent="0.25">
      <c r="B16" t="s">
        <v>19</v>
      </c>
      <c r="D16">
        <v>919</v>
      </c>
      <c r="E16">
        <v>6.8232861223556904</v>
      </c>
      <c r="F16">
        <v>6.9963897757789804</v>
      </c>
      <c r="G16">
        <v>0.17310365342329601</v>
      </c>
      <c r="H16">
        <v>2.99648748284926E-2</v>
      </c>
      <c r="I16">
        <v>7.1561937664753404E-4</v>
      </c>
      <c r="J16">
        <v>905.44100000000003</v>
      </c>
      <c r="K16">
        <v>6.8084221178290196</v>
      </c>
      <c r="L16">
        <v>6.8210885197103996</v>
      </c>
      <c r="M16">
        <v>1.2666401881379101E-2</v>
      </c>
      <c r="N16">
        <v>1.6043773662060499E-4</v>
      </c>
      <c r="O16">
        <v>1.36660490967799E-4</v>
      </c>
      <c r="P16">
        <v>346.625</v>
      </c>
      <c r="Q16">
        <v>5.8482435039359402</v>
      </c>
      <c r="R16">
        <v>5.8557180797118802</v>
      </c>
      <c r="S16">
        <v>7.4745757759391296E-3</v>
      </c>
      <c r="T16" s="24">
        <v>5.5869283030256001E-5</v>
      </c>
      <c r="U16">
        <v>1.8379216295703101E-4</v>
      </c>
      <c r="V16">
        <v>558.81600000000003</v>
      </c>
      <c r="W16">
        <v>6.32582025975743</v>
      </c>
      <c r="X16">
        <v>6.3419834521369696</v>
      </c>
      <c r="Y16">
        <v>1.61631923795316E-2</v>
      </c>
      <c r="Z16">
        <v>2.6124878789774699E-4</v>
      </c>
      <c r="AA16">
        <v>3.0604732189114101E-4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TotalSales</vt:lpstr>
      <vt:lpstr>BSGDistributor</vt:lpstr>
      <vt:lpstr>SBSupply</vt:lpstr>
      <vt:lpstr>Reviews</vt:lpstr>
      <vt:lpstr>TS</vt:lpstr>
      <vt:lpstr>BSGD</vt:lpstr>
      <vt:lpstr>SBS</vt:lpstr>
      <vt:lpstr>Rev</vt:lpstr>
      <vt:lpstr>Backtesting</vt:lpstr>
      <vt:lpstr>Internal</vt:lpstr>
    </vt:vector>
  </TitlesOfParts>
  <Company>D.E. Shaw &amp; Co. L.P.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Maggon, Ravi</dc:creator>
  <cp:lastModifiedBy>Maggon, Ravi</cp:lastModifiedBy>
  <dcterms:created xsi:type="dcterms:W3CDTF">2013-05-13T06:32:05Z</dcterms:created>
  <dcterms:modified xsi:type="dcterms:W3CDTF">2013-05-17T11:45:15Z</dcterms:modified>
</cp:coreProperties>
</file>