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8" windowWidth="15120" windowHeight="8016"/>
  </bookViews>
  <sheets>
    <sheet name="Лист1" sheetId="1" r:id="rId1"/>
    <sheet name="Лист2" sheetId="2" r:id="rId2"/>
    <sheet name="Лист3" sheetId="3" r:id="rId3"/>
  </sheets>
  <calcPr calcId="125725" concurrentCalc="0"/>
</workbook>
</file>

<file path=xl/calcChain.xml><?xml version="1.0" encoding="utf-8"?>
<calcChain xmlns="http://schemas.openxmlformats.org/spreadsheetml/2006/main">
  <c r="F143" i="1"/>
  <c r="F60"/>
  <c r="F52"/>
  <c r="F34"/>
  <c r="F19"/>
  <c r="F4"/>
</calcChain>
</file>

<file path=xl/sharedStrings.xml><?xml version="1.0" encoding="utf-8"?>
<sst xmlns="http://schemas.openxmlformats.org/spreadsheetml/2006/main" count="1096" uniqueCount="606">
  <si>
    <t>ID</t>
  </si>
  <si>
    <t>От устья, км</t>
  </si>
  <si>
    <t>Река</t>
  </si>
  <si>
    <t>Створ</t>
  </si>
  <si>
    <r>
      <t>Площадь, F, км</t>
    </r>
    <r>
      <rPr>
        <b/>
        <vertAlign val="superscript"/>
        <sz val="11"/>
        <rFont val="Times New Roman"/>
        <family val="1"/>
        <charset val="204"/>
      </rPr>
      <t>2</t>
    </r>
  </si>
  <si>
    <t>Том ОГХ</t>
  </si>
  <si>
    <t>Водосбор</t>
  </si>
  <si>
    <t>Период действия</t>
  </si>
  <si>
    <t>Отметка 0 поста</t>
  </si>
  <si>
    <t>Координаты</t>
  </si>
  <si>
    <t>принадлеж-ть поста</t>
  </si>
  <si>
    <t>Пропуски!</t>
  </si>
  <si>
    <t xml:space="preserve">Средняя высота </t>
  </si>
  <si>
    <t>Озерность</t>
  </si>
  <si>
    <t>Залесенность</t>
  </si>
  <si>
    <t>высота,</t>
  </si>
  <si>
    <t>широта</t>
  </si>
  <si>
    <t>долгота</t>
  </si>
  <si>
    <t>Нср, м</t>
  </si>
  <si>
    <t>fоз, %</t>
  </si>
  <si>
    <t>fлес, %</t>
  </si>
  <si>
    <t>открыт</t>
  </si>
  <si>
    <t>закрыт</t>
  </si>
  <si>
    <t>м БС</t>
  </si>
  <si>
    <t>гр,мин,</t>
  </si>
  <si>
    <t>Териберка</t>
  </si>
  <si>
    <t>р.Териберка -- 60-ый км Серебрянской дороги</t>
  </si>
  <si>
    <t>Действ.</t>
  </si>
  <si>
    <t>Мурманское</t>
  </si>
  <si>
    <t>ч1932,ч1941,ч1983,ч1984,1990-2019</t>
  </si>
  <si>
    <t>новый</t>
  </si>
  <si>
    <t>данные странные, .мб. Не от того поста надо проверять</t>
  </si>
  <si>
    <t>Ковда</t>
  </si>
  <si>
    <t>Софпорог</t>
  </si>
  <si>
    <t>Сев.-Зап.</t>
  </si>
  <si>
    <t>1932-51,1959-76,2008, с 2016</t>
  </si>
  <si>
    <t>Кузема</t>
  </si>
  <si>
    <t>ст.Кузема</t>
  </si>
  <si>
    <t>1983, 1988-89</t>
  </si>
  <si>
    <t>Поньгома</t>
  </si>
  <si>
    <t>с. Поньгома</t>
  </si>
  <si>
    <t>1983, 1991-93, с 1998</t>
  </si>
  <si>
    <t>Шуя</t>
  </si>
  <si>
    <t>Шуерецкое</t>
  </si>
  <si>
    <t>1943-44, 1983, 2016-</t>
  </si>
  <si>
    <t>Выг (Верхний Выг)</t>
  </si>
  <si>
    <t>д. Огорелыши</t>
  </si>
  <si>
    <t>18.04.1962</t>
  </si>
  <si>
    <t>до 1989, 2000, с 2016</t>
  </si>
  <si>
    <t>Малошуйка</t>
  </si>
  <si>
    <t>Северное</t>
  </si>
  <si>
    <t>89,2004,2006-07,с 2016</t>
  </si>
  <si>
    <t>Кодина</t>
  </si>
  <si>
    <t>Кодино</t>
  </si>
  <si>
    <t>с 2008,1990-91</t>
  </si>
  <si>
    <t>Солза</t>
  </si>
  <si>
    <t>Сухие пороги</t>
  </si>
  <si>
    <t>2006?</t>
  </si>
  <si>
    <t>1990,91,99, частично 1981-84, с 2006-</t>
  </si>
  <si>
    <t>такого поста не нашла вообще в наших современных базах. Ссылка на Arctic-Net</t>
  </si>
  <si>
    <t>Лотта</t>
  </si>
  <si>
    <t>Ловнакоски</t>
  </si>
  <si>
    <t>68,4</t>
  </si>
  <si>
    <t>30,11</t>
  </si>
  <si>
    <t>до 1966, 1996, 2017-2019</t>
  </si>
  <si>
    <t>Акким</t>
  </si>
  <si>
    <t>6 км от устья</t>
  </si>
  <si>
    <t>до 1981</t>
  </si>
  <si>
    <t>Чапома</t>
  </si>
  <si>
    <t>1100 вся</t>
  </si>
  <si>
    <t>1995</t>
  </si>
  <si>
    <t>до 1961, после 1995</t>
  </si>
  <si>
    <t>сейчас такого поста в списке нет. Ряд короткий</t>
  </si>
  <si>
    <t>Чаваньга</t>
  </si>
  <si>
    <t>66,08</t>
  </si>
  <si>
    <t>37,45</t>
  </si>
  <si>
    <t>ч1967-70,77-78,94-96,2000</t>
  </si>
  <si>
    <t>Колвица</t>
  </si>
  <si>
    <t>1928</t>
  </si>
  <si>
    <t>67,05</t>
  </si>
  <si>
    <t>33,04</t>
  </si>
  <si>
    <t xml:space="preserve">сейчас такого поста в списке нет. </t>
  </si>
  <si>
    <t>Толва</t>
  </si>
  <si>
    <t>Исток</t>
  </si>
  <si>
    <t>67,37</t>
  </si>
  <si>
    <t>31,31</t>
  </si>
  <si>
    <t>1939-1965,1994-96,2006ч</t>
  </si>
  <si>
    <t>Онега</t>
  </si>
  <si>
    <t>Казаково</t>
  </si>
  <si>
    <t>54,9</t>
  </si>
  <si>
    <t>62,57</t>
  </si>
  <si>
    <t>39,83</t>
  </si>
  <si>
    <t>ч1996-1999, 2000-2019</t>
  </si>
  <si>
    <t>нов</t>
  </si>
  <si>
    <t>Вычегда</t>
  </si>
  <si>
    <t>Федяково</t>
  </si>
  <si>
    <t>ч1962-64,1999-2019, ч1998</t>
  </si>
  <si>
    <t>Вага</t>
  </si>
  <si>
    <t>Усть-Сюма</t>
  </si>
  <si>
    <t>18,53</t>
  </si>
  <si>
    <t>62,52</t>
  </si>
  <si>
    <t>42,80</t>
  </si>
  <si>
    <t>ч1995-1999, 2000-2019</t>
  </si>
  <si>
    <t>Кулой</t>
  </si>
  <si>
    <t>с 1991</t>
  </si>
  <si>
    <t>455</t>
  </si>
  <si>
    <t>Мезень</t>
  </si>
  <si>
    <t>Большая Пысса</t>
  </si>
  <si>
    <t>73,34</t>
  </si>
  <si>
    <t>64,10</t>
  </si>
  <si>
    <t>48,50</t>
  </si>
  <si>
    <t>до 1960, после 1995,ч1995</t>
  </si>
  <si>
    <t>66</t>
  </si>
  <si>
    <t>Пеза</t>
  </si>
  <si>
    <t>Игумново</t>
  </si>
  <si>
    <t>1995?</t>
  </si>
  <si>
    <t>11,52</t>
  </si>
  <si>
    <t>65,49</t>
  </si>
  <si>
    <t>45,06</t>
  </si>
  <si>
    <t>с 1995-2019</t>
  </si>
  <si>
    <t>в современной базе нет</t>
  </si>
  <si>
    <t>Пёша (Тёша)</t>
  </si>
  <si>
    <t>Волоковая</t>
  </si>
  <si>
    <t>с 2015-</t>
  </si>
  <si>
    <t>Печора</t>
  </si>
  <si>
    <t>Мутный материк</t>
  </si>
  <si>
    <t>21,02</t>
  </si>
  <si>
    <t>65,57</t>
  </si>
  <si>
    <t>55,10</t>
  </si>
  <si>
    <t>до 1981,1992-2000,2010-2019</t>
  </si>
  <si>
    <t>Илыч</t>
  </si>
  <si>
    <t>Шежимдикост</t>
  </si>
  <si>
    <t>148,06</t>
  </si>
  <si>
    <t>62,26</t>
  </si>
  <si>
    <t>58,33</t>
  </si>
  <si>
    <t>до 1966, после 1998</t>
  </si>
  <si>
    <t>Косью</t>
  </si>
  <si>
    <t>до 1969,1976-83,ч1984-86, с 1987-2019</t>
  </si>
  <si>
    <t>Лая</t>
  </si>
  <si>
    <t>Мишвань</t>
  </si>
  <si>
    <t>до 1960,ч1960-66,1967-78,ч1995-98,ч2008-2010,2013-2019</t>
  </si>
  <si>
    <t>в современ. Базе нет</t>
  </si>
  <si>
    <t>Оксино</t>
  </si>
  <si>
    <t>-0,71</t>
  </si>
  <si>
    <t>67,35</t>
  </si>
  <si>
    <t>52,10</t>
  </si>
  <si>
    <t>1938-1979,1997,ч1989, 2000-2019</t>
  </si>
  <si>
    <t>Порог</t>
  </si>
  <si>
    <t>1943</t>
  </si>
  <si>
    <t>10,25</t>
  </si>
  <si>
    <t>63,82</t>
  </si>
  <si>
    <t>38,47</t>
  </si>
  <si>
    <t>1997-99, 2008-2019</t>
  </si>
  <si>
    <t>Колва</t>
  </si>
  <si>
    <t>Хорей-Вер</t>
  </si>
  <si>
    <t>ч1994-1998, до 1959, после2013</t>
  </si>
  <si>
    <t>Уса</t>
  </si>
  <si>
    <t>Сейда</t>
  </si>
  <si>
    <t>до 1964,ч 1991,ч1955-2001,2006-2019</t>
  </si>
  <si>
    <t>поста нет в списке, ряд 64-94, до 2005 рваный</t>
  </si>
  <si>
    <t>Баренцево-Беломорский</t>
  </si>
  <si>
    <t>Двинско-Печорский</t>
  </si>
  <si>
    <t>14.07.1890</t>
  </si>
  <si>
    <t>Центральное</t>
  </si>
  <si>
    <t>с 1986-2019</t>
  </si>
  <si>
    <t>новые</t>
  </si>
  <si>
    <t xml:space="preserve"> 2000-2019</t>
  </si>
  <si>
    <t>в списке его нет</t>
  </si>
  <si>
    <t>Суда</t>
  </si>
  <si>
    <t>Борисово-Судское</t>
  </si>
  <si>
    <t xml:space="preserve">  2440</t>
  </si>
  <si>
    <t>19.02.1933</t>
  </si>
  <si>
    <t>1941-44,46-50</t>
  </si>
  <si>
    <t xml:space="preserve">Суда </t>
  </si>
  <si>
    <t>Куракино</t>
  </si>
  <si>
    <t xml:space="preserve">  4950</t>
  </si>
  <si>
    <t>05.07.1934</t>
  </si>
  <si>
    <t>1988,2004-2017</t>
  </si>
  <si>
    <t xml:space="preserve">Андога </t>
  </si>
  <si>
    <t>Никольское</t>
  </si>
  <si>
    <t>09.10.1924</t>
  </si>
  <si>
    <t>Верх.-Вол.</t>
  </si>
  <si>
    <t>2010-2011</t>
  </si>
  <si>
    <t>1963-80</t>
  </si>
  <si>
    <t>1932-1947</t>
  </si>
  <si>
    <t xml:space="preserve"> 34.0</t>
  </si>
  <si>
    <t>Тебза</t>
  </si>
  <si>
    <t>Борок</t>
  </si>
  <si>
    <t xml:space="preserve">  1010</t>
  </si>
  <si>
    <t>15.07.1941</t>
  </si>
  <si>
    <t>1941-1955</t>
  </si>
  <si>
    <t xml:space="preserve">  109</t>
  </si>
  <si>
    <t>Межа</t>
  </si>
  <si>
    <t xml:space="preserve"> Георгиевское</t>
  </si>
  <si>
    <t xml:space="preserve">  1310</t>
  </si>
  <si>
    <t>24.08.1967</t>
  </si>
  <si>
    <t xml:space="preserve"> 45.0</t>
  </si>
  <si>
    <t>Линда</t>
  </si>
  <si>
    <t>Васильково</t>
  </si>
  <si>
    <t>27.08.1934</t>
  </si>
  <si>
    <t>1934-1985</t>
  </si>
  <si>
    <t>721</t>
  </si>
  <si>
    <t>Сура</t>
  </si>
  <si>
    <t>Чаадаевка</t>
  </si>
  <si>
    <t>6520</t>
  </si>
  <si>
    <t>28.05.1932</t>
  </si>
  <si>
    <t>1941-1981, 1935, 1988-89</t>
  </si>
  <si>
    <t>344</t>
  </si>
  <si>
    <t xml:space="preserve">Сура </t>
  </si>
  <si>
    <t>Сурское</t>
  </si>
  <si>
    <t>28600</t>
  </si>
  <si>
    <t>17.08.1877</t>
  </si>
  <si>
    <t>1877-1992</t>
  </si>
  <si>
    <t>90.0</t>
  </si>
  <si>
    <t>Уза</t>
  </si>
  <si>
    <t>Чардым</t>
  </si>
  <si>
    <t>3240</t>
  </si>
  <si>
    <t>21.10.1958</t>
  </si>
  <si>
    <t>1988-89, 1995</t>
  </si>
  <si>
    <t>91</t>
  </si>
  <si>
    <t>Барыш</t>
  </si>
  <si>
    <t>Карсун</t>
  </si>
  <si>
    <t>3680</t>
  </si>
  <si>
    <t>26.01.1937</t>
  </si>
  <si>
    <t>1937-1967,1987-89</t>
  </si>
  <si>
    <t xml:space="preserve"> 23.0</t>
  </si>
  <si>
    <t xml:space="preserve">Алатырь </t>
  </si>
  <si>
    <t>Тургенево</t>
  </si>
  <si>
    <t xml:space="preserve"> 11000</t>
  </si>
  <si>
    <t>22.08.1933</t>
  </si>
  <si>
    <t>1938-48,</t>
  </si>
  <si>
    <t xml:space="preserve">  124</t>
  </si>
  <si>
    <t>Вохма</t>
  </si>
  <si>
    <t>Тихон</t>
  </si>
  <si>
    <t xml:space="preserve">  1910</t>
  </si>
  <si>
    <t>09.08.1953</t>
  </si>
  <si>
    <t>1993, 2001-2007</t>
  </si>
  <si>
    <t>Верхне-Волжский</t>
  </si>
  <si>
    <t>Дубна</t>
  </si>
  <si>
    <t>Вербилки</t>
  </si>
  <si>
    <t>09.08.1960</t>
  </si>
  <si>
    <t>2000-2007</t>
  </si>
  <si>
    <t>Атмисс</t>
  </si>
  <si>
    <t>28.08.1952</t>
  </si>
  <si>
    <t>Действует</t>
  </si>
  <si>
    <t>Приволжское</t>
  </si>
  <si>
    <t>до1961,1988-89</t>
  </si>
  <si>
    <t xml:space="preserve">Выша </t>
  </si>
  <si>
    <t>пос.10 октябрь</t>
  </si>
  <si>
    <t>1.08.1962</t>
  </si>
  <si>
    <t>1988-89</t>
  </si>
  <si>
    <t>1945,57,79,86,89,1993-2007</t>
  </si>
  <si>
    <t xml:space="preserve">Ока </t>
  </si>
  <si>
    <t>Костомарово</t>
  </si>
  <si>
    <t>17.07.1952</t>
  </si>
  <si>
    <t>до 1963,2003-2007,2013</t>
  </si>
  <si>
    <t>Зуша</t>
  </si>
  <si>
    <t>Новосиль</t>
  </si>
  <si>
    <t>01.09.1956</t>
  </si>
  <si>
    <t>2003-2007,2013</t>
  </si>
  <si>
    <t xml:space="preserve">Теша </t>
  </si>
  <si>
    <t>Новоселки</t>
  </si>
  <si>
    <t>21.07.1957</t>
  </si>
  <si>
    <t>с 1998-2017</t>
  </si>
  <si>
    <t>Теша</t>
  </si>
  <si>
    <t>Натальино</t>
  </si>
  <si>
    <t>03.12.1935</t>
  </si>
  <si>
    <t>до1964</t>
  </si>
  <si>
    <t>Окский</t>
  </si>
  <si>
    <t>Ушна</t>
  </si>
  <si>
    <t>Новлянская</t>
  </si>
  <si>
    <t>Уральское</t>
  </si>
  <si>
    <t>Весляна</t>
  </si>
  <si>
    <t>Усть-Черная</t>
  </si>
  <si>
    <t>16.10.1958</t>
  </si>
  <si>
    <t>1968, 1979-2019</t>
  </si>
  <si>
    <t xml:space="preserve">Весляна </t>
  </si>
  <si>
    <t>Оныл</t>
  </si>
  <si>
    <t>3.09.1972</t>
  </si>
  <si>
    <t>1993-2019</t>
  </si>
  <si>
    <t>Логол</t>
  </si>
  <si>
    <t>Сергеевский</t>
  </si>
  <si>
    <t>13.08.1932</t>
  </si>
  <si>
    <t>до 1964</t>
  </si>
  <si>
    <t>Вишера</t>
  </si>
  <si>
    <t>Митраково</t>
  </si>
  <si>
    <t>1.10.1930</t>
  </si>
  <si>
    <t>1925-27, 1968-2019</t>
  </si>
  <si>
    <t>Язьва</t>
  </si>
  <si>
    <t>Нижняя Язьва</t>
  </si>
  <si>
    <t>5.11.1937</t>
  </si>
  <si>
    <t>1955-59,1994,1996-2007</t>
  </si>
  <si>
    <t>1943-47, 1994-2019</t>
  </si>
  <si>
    <t>Яйва</t>
  </si>
  <si>
    <t>пос. База</t>
  </si>
  <si>
    <t>1.01.1962</t>
  </si>
  <si>
    <t>2007-2019</t>
  </si>
  <si>
    <t>Усть-Игум</t>
  </si>
  <si>
    <t>16.09.1968</t>
  </si>
  <si>
    <t>Кондас</t>
  </si>
  <si>
    <t>Ощепково</t>
  </si>
  <si>
    <t>27.08.1954</t>
  </si>
  <si>
    <t>2012-2016,2018</t>
  </si>
  <si>
    <t>7.08.1932</t>
  </si>
  <si>
    <t>1932-35,1980</t>
  </si>
  <si>
    <t>Кува</t>
  </si>
  <si>
    <t>5.09.1950</t>
  </si>
  <si>
    <t>1932-1941</t>
  </si>
  <si>
    <t>Серебряная</t>
  </si>
  <si>
    <t>Серебрянка</t>
  </si>
  <si>
    <t>6.07.1927</t>
  </si>
  <si>
    <t>1938,1941-1953,1957-58,1995-96,1999-2001,2003-2004</t>
  </si>
  <si>
    <t>1921-1935,2003-2018</t>
  </si>
  <si>
    <t xml:space="preserve">Ирень </t>
  </si>
  <si>
    <t>Чайка</t>
  </si>
  <si>
    <t>18.06.1976</t>
  </si>
  <si>
    <t>1994,2011-2018</t>
  </si>
  <si>
    <t xml:space="preserve">Мулянка </t>
  </si>
  <si>
    <t>Субботино</t>
  </si>
  <si>
    <t>15.07.1975</t>
  </si>
  <si>
    <t>1978,2003,2004</t>
  </si>
  <si>
    <t>Очер</t>
  </si>
  <si>
    <t>Казымово</t>
  </si>
  <si>
    <t>17.07.1974</t>
  </si>
  <si>
    <t>1987,2003-04</t>
  </si>
  <si>
    <t>Буй</t>
  </si>
  <si>
    <t>Татарская Урада</t>
  </si>
  <si>
    <t>28.01.1969</t>
  </si>
  <si>
    <t>1969-70,</t>
  </si>
  <si>
    <t>Куеда</t>
  </si>
  <si>
    <t>19.11.1976</t>
  </si>
  <si>
    <t>1989-2003,2011-2018</t>
  </si>
  <si>
    <t>Белая</t>
  </si>
  <si>
    <t>Шушпа</t>
  </si>
  <si>
    <t>16.07.1965</t>
  </si>
  <si>
    <t>Башкирское</t>
  </si>
  <si>
    <t>1965-68,1987</t>
  </si>
  <si>
    <t>Мелеуз</t>
  </si>
  <si>
    <t>7.08.1948</t>
  </si>
  <si>
    <t>1986-87</t>
  </si>
  <si>
    <t>Нугуш</t>
  </si>
  <si>
    <t>Новосеитово</t>
  </si>
  <si>
    <t>1.09.1931</t>
  </si>
  <si>
    <t>1931-35,1943-45,1986-87</t>
  </si>
  <si>
    <t>Андреевский</t>
  </si>
  <si>
    <t>15.10.1933</t>
  </si>
  <si>
    <t>1986-87,2013-2018</t>
  </si>
  <si>
    <t>Ашкадар</t>
  </si>
  <si>
    <t>Новофедоровка</t>
  </si>
  <si>
    <t>1.11.1970</t>
  </si>
  <si>
    <t>1986-87,</t>
  </si>
  <si>
    <t>Стерля</t>
  </si>
  <si>
    <t>Отрадовка</t>
  </si>
  <si>
    <t>25.11.1933</t>
  </si>
  <si>
    <t>1933-39,1943-1950,1986-87</t>
  </si>
  <si>
    <t>Селеук</t>
  </si>
  <si>
    <t>Нижнеиткулово</t>
  </si>
  <si>
    <t>8.07.1945</t>
  </si>
  <si>
    <t xml:space="preserve">Лемеза </t>
  </si>
  <si>
    <t>Нижние Лемезы</t>
  </si>
  <si>
    <t>25.06.1954</t>
  </si>
  <si>
    <t>1954-58,1987,1995</t>
  </si>
  <si>
    <t>Инзер</t>
  </si>
  <si>
    <t xml:space="preserve"> Азово</t>
  </si>
  <si>
    <t>6.09.1957</t>
  </si>
  <si>
    <t>Уфа</t>
  </si>
  <si>
    <t>Нязепетровск</t>
  </si>
  <si>
    <t>1.10.1927</t>
  </si>
  <si>
    <t>1942-1960,1988,2007</t>
  </si>
  <si>
    <t>Михайловск</t>
  </si>
  <si>
    <t>13.10.1932</t>
  </si>
  <si>
    <t>1932-39,1943-1955,1970,1972-73,1994,2008</t>
  </si>
  <si>
    <t xml:space="preserve">Куса </t>
  </si>
  <si>
    <t>Магнитка</t>
  </si>
  <si>
    <t>1.11.1955</t>
  </si>
  <si>
    <t>1958-64,2007</t>
  </si>
  <si>
    <t>Большая Арша</t>
  </si>
  <si>
    <t>Вознесенская</t>
  </si>
  <si>
    <t>14.11.1957</t>
  </si>
  <si>
    <t>157-58,1998-2000,2007</t>
  </si>
  <si>
    <t>Юрюзань</t>
  </si>
  <si>
    <t>Вязовая</t>
  </si>
  <si>
    <t>16.06.1932</t>
  </si>
  <si>
    <t>1932-35,1941-65,2007</t>
  </si>
  <si>
    <t xml:space="preserve">Юрюзань </t>
  </si>
  <si>
    <t>Чулпан</t>
  </si>
  <si>
    <t>15.11.1933</t>
  </si>
  <si>
    <t>1933-56,1987,2003</t>
  </si>
  <si>
    <t>Атняш</t>
  </si>
  <si>
    <t>14.09.1931</t>
  </si>
  <si>
    <t>1987,1990-91</t>
  </si>
  <si>
    <t xml:space="preserve">Дема </t>
  </si>
  <si>
    <t>Люсяново</t>
  </si>
  <si>
    <t>23.09.1941</t>
  </si>
  <si>
    <t>1941-51,1987,2007-2010,2015-2018</t>
  </si>
  <si>
    <t xml:space="preserve">Мияки </t>
  </si>
  <si>
    <t>Мияки-Тамак</t>
  </si>
  <si>
    <t>9.08.1942</t>
  </si>
  <si>
    <t>1942-54,1956,1987</t>
  </si>
  <si>
    <t>Иж</t>
  </si>
  <si>
    <t>Агрыз</t>
  </si>
  <si>
    <t>7.10.1931</t>
  </si>
  <si>
    <t>Татарстан</t>
  </si>
  <si>
    <t>1961-64,1986,1992-2018</t>
  </si>
  <si>
    <t>Позимь</t>
  </si>
  <si>
    <t>Ижевск</t>
  </si>
  <si>
    <t>8.08.1974</t>
  </si>
  <si>
    <t>Поволжское</t>
  </si>
  <si>
    <t xml:space="preserve">  254</t>
  </si>
  <si>
    <t xml:space="preserve">Ик </t>
  </si>
  <si>
    <t>Нагайбаково</t>
  </si>
  <si>
    <t>21.10.1931</t>
  </si>
  <si>
    <t>1931-33,1938-39,1999</t>
  </si>
  <si>
    <t xml:space="preserve">Дымка </t>
  </si>
  <si>
    <t>Татарская Дымская</t>
  </si>
  <si>
    <t>9.08.1948</t>
  </si>
  <si>
    <t>1987,2004,2005</t>
  </si>
  <si>
    <t xml:space="preserve"> Усень</t>
  </si>
  <si>
    <t>Туймазы</t>
  </si>
  <si>
    <t>17.10.1943</t>
  </si>
  <si>
    <t>1943-50,1952,1987,1995</t>
  </si>
  <si>
    <t>Милля</t>
  </si>
  <si>
    <t>Михайловка</t>
  </si>
  <si>
    <t>22.10.1962</t>
  </si>
  <si>
    <t xml:space="preserve">Зай(Степной Зай) </t>
  </si>
  <si>
    <t>Акташ</t>
  </si>
  <si>
    <t>10.03.1955</t>
  </si>
  <si>
    <t>1988-2003</t>
  </si>
  <si>
    <t>Старое Пальчиково</t>
  </si>
  <si>
    <t>05.12.1958</t>
  </si>
  <si>
    <t>24.08.2004</t>
  </si>
  <si>
    <t>Черная Холуница</t>
  </si>
  <si>
    <t>Троица</t>
  </si>
  <si>
    <t xml:space="preserve"> 84.0</t>
  </si>
  <si>
    <t>31.08.1927</t>
  </si>
  <si>
    <t>1927-1958,2014-2018</t>
  </si>
  <si>
    <t xml:space="preserve">Летка </t>
  </si>
  <si>
    <t>Казань</t>
  </si>
  <si>
    <t>01.04.1931</t>
  </si>
  <si>
    <t>2007-2018</t>
  </si>
  <si>
    <t>Белая Холуница</t>
  </si>
  <si>
    <t>Климковка</t>
  </si>
  <si>
    <t xml:space="preserve"> 71.0</t>
  </si>
  <si>
    <t>01.10.1942</t>
  </si>
  <si>
    <t>1947-51,</t>
  </si>
  <si>
    <t>Чепца</t>
  </si>
  <si>
    <t>Полом</t>
  </si>
  <si>
    <t>28.07.1927</t>
  </si>
  <si>
    <t>1927-32,</t>
  </si>
  <si>
    <t>1927-1936</t>
  </si>
  <si>
    <t>Лоза</t>
  </si>
  <si>
    <t>Игра</t>
  </si>
  <si>
    <t>11.07.1955</t>
  </si>
  <si>
    <t>Святица</t>
  </si>
  <si>
    <t>Вогульцы</t>
  </si>
  <si>
    <t xml:space="preserve"> 69.0</t>
  </si>
  <si>
    <t>11.07.1967</t>
  </si>
  <si>
    <t>2011-2018</t>
  </si>
  <si>
    <t>Филипповка</t>
  </si>
  <si>
    <t>Филиппово</t>
  </si>
  <si>
    <t xml:space="preserve"> 46.0</t>
  </si>
  <si>
    <t>10.10.1958</t>
  </si>
  <si>
    <t xml:space="preserve">Великая </t>
  </si>
  <si>
    <t>Великорецкое</t>
  </si>
  <si>
    <t>01.11.1940</t>
  </si>
  <si>
    <t>1940-51,</t>
  </si>
  <si>
    <t xml:space="preserve">Быстрица </t>
  </si>
  <si>
    <t>Шипицино</t>
  </si>
  <si>
    <t>27.09.1924</t>
  </si>
  <si>
    <t>Молома</t>
  </si>
  <si>
    <t>Пермятская</t>
  </si>
  <si>
    <t>6.08.1930</t>
  </si>
  <si>
    <t>1930-37</t>
  </si>
  <si>
    <t>1936-37</t>
  </si>
  <si>
    <t xml:space="preserve">Воя </t>
  </si>
  <si>
    <t>Нолинск</t>
  </si>
  <si>
    <t>20.10.1943</t>
  </si>
  <si>
    <t>1943-53,</t>
  </si>
  <si>
    <t>Уржумка</t>
  </si>
  <si>
    <t>Лопьял</t>
  </si>
  <si>
    <t>1.11.1963</t>
  </si>
  <si>
    <t xml:space="preserve">Кильмезь </t>
  </si>
  <si>
    <t>Вичмарь</t>
  </si>
  <si>
    <t>21.09.1925</t>
  </si>
  <si>
    <t>1925-1930,1936-37,1941-54</t>
  </si>
  <si>
    <t xml:space="preserve">Лумпун </t>
  </si>
  <si>
    <t>Шмыки</t>
  </si>
  <si>
    <t>16.10.1928</t>
  </si>
  <si>
    <t>1928-35,1941-47,2012-2018</t>
  </si>
  <si>
    <t xml:space="preserve">Вала </t>
  </si>
  <si>
    <t>Вавож</t>
  </si>
  <si>
    <t>24.05.1929</t>
  </si>
  <si>
    <t>1929-51</t>
  </si>
  <si>
    <t>Нылга</t>
  </si>
  <si>
    <t>1.12.1967</t>
  </si>
  <si>
    <t xml:space="preserve">Лобань </t>
  </si>
  <si>
    <t>Рыбная Ватага</t>
  </si>
  <si>
    <t>18.05.1929</t>
  </si>
  <si>
    <t>1929-37,1941-45</t>
  </si>
  <si>
    <t xml:space="preserve">Нурминка </t>
  </si>
  <si>
    <t>Кукмор</t>
  </si>
  <si>
    <t>29.11.1940</t>
  </si>
  <si>
    <t>1940-45,1951-52</t>
  </si>
  <si>
    <t xml:space="preserve">Анзирка </t>
  </si>
  <si>
    <t>Яковлево</t>
  </si>
  <si>
    <t>18.09.1962</t>
  </si>
  <si>
    <t>1962-63</t>
  </si>
  <si>
    <t>Большой Авзян</t>
  </si>
  <si>
    <t>Нижний Авзян</t>
  </si>
  <si>
    <t>14.06.1975</t>
  </si>
  <si>
    <t xml:space="preserve">Шошма </t>
  </si>
  <si>
    <t>Большие Лызи</t>
  </si>
  <si>
    <t>1.09.1977</t>
  </si>
  <si>
    <t>Гайва</t>
  </si>
  <si>
    <t>Плотинка</t>
  </si>
  <si>
    <t>19.07.1977</t>
  </si>
  <si>
    <t>1998-2001</t>
  </si>
  <si>
    <t>Кобра</t>
  </si>
  <si>
    <t>Синегорье</t>
  </si>
  <si>
    <t>21.06.1977</t>
  </si>
  <si>
    <t xml:space="preserve">Межевая Утка </t>
  </si>
  <si>
    <t>Усть-Утка</t>
  </si>
  <si>
    <t>11.07.1979</t>
  </si>
  <si>
    <t>часть2015,2017</t>
  </si>
  <si>
    <t>Адамка</t>
  </si>
  <si>
    <t>Грахово</t>
  </si>
  <si>
    <t>29.06.1978</t>
  </si>
  <si>
    <t>Суна</t>
  </si>
  <si>
    <t>1.11.1981</t>
  </si>
  <si>
    <t>2014-2018</t>
  </si>
  <si>
    <t>Зиган</t>
  </si>
  <si>
    <t>Янгискаин</t>
  </si>
  <si>
    <t>1.11.1977</t>
  </si>
  <si>
    <t>1977-1982,1987</t>
  </si>
  <si>
    <t>Немда</t>
  </si>
  <si>
    <t>Воробьева Гора</t>
  </si>
  <si>
    <t>30.09.1982</t>
  </si>
  <si>
    <t xml:space="preserve">Чепца </t>
  </si>
  <si>
    <t>Целоусы</t>
  </si>
  <si>
    <t>1931-36,1947,1950,1970,1977-80,1986-1992,1994</t>
  </si>
  <si>
    <t>пост 76229 до 1994</t>
  </si>
  <si>
    <t>Косьва</t>
  </si>
  <si>
    <t>Перемское</t>
  </si>
  <si>
    <t>Камский</t>
  </si>
  <si>
    <t>Средний Аниш</t>
  </si>
  <si>
    <t>Байгулово</t>
  </si>
  <si>
    <t>26.10.1962</t>
  </si>
  <si>
    <t>Берсут</t>
  </si>
  <si>
    <t>Урманчеево</t>
  </si>
  <si>
    <t>25.10.1935</t>
  </si>
  <si>
    <t xml:space="preserve">Красная </t>
  </si>
  <si>
    <t>Красная Река</t>
  </si>
  <si>
    <t>31.01.1961</t>
  </si>
  <si>
    <t>Тушонка</t>
  </si>
  <si>
    <t>Сергеевка</t>
  </si>
  <si>
    <t>15.09.1960</t>
  </si>
  <si>
    <t>Колтубанка</t>
  </si>
  <si>
    <t>рзд Лес</t>
  </si>
  <si>
    <t>08.07.1945</t>
  </si>
  <si>
    <t>Терешка</t>
  </si>
  <si>
    <t>Медяниково</t>
  </si>
  <si>
    <t>19.08.1982</t>
  </si>
  <si>
    <t>Нижне-Волжский</t>
  </si>
  <si>
    <t>Волга</t>
  </si>
  <si>
    <t>Ельцы</t>
  </si>
  <si>
    <t>Тверца</t>
  </si>
  <si>
    <t>Прутенка</t>
  </si>
  <si>
    <t>Куность</t>
  </si>
  <si>
    <t>Ростани</t>
  </si>
  <si>
    <t>Шола</t>
  </si>
  <si>
    <t>Смолино</t>
  </si>
  <si>
    <t>Игнатово</t>
  </si>
  <si>
    <t>Кема</t>
  </si>
  <si>
    <t>Левково</t>
  </si>
  <si>
    <t>Кама</t>
  </si>
  <si>
    <t>Бондюг</t>
  </si>
  <si>
    <t>Березовая</t>
  </si>
  <si>
    <t>Булдырья</t>
  </si>
  <si>
    <t>Иньва</t>
  </si>
  <si>
    <t>Кудымкар</t>
  </si>
  <si>
    <t>Велва</t>
  </si>
  <si>
    <t>Ошиб</t>
  </si>
  <si>
    <t>Чусовая</t>
  </si>
  <si>
    <t>Косой Брод</t>
  </si>
  <si>
    <t>Сылва</t>
  </si>
  <si>
    <t>Подкаменная</t>
  </si>
  <si>
    <t>Вогулка</t>
  </si>
  <si>
    <t>Шамары</t>
  </si>
  <si>
    <t>Красноуфимск</t>
  </si>
  <si>
    <t>Ай</t>
  </si>
  <si>
    <t>Лаклы</t>
  </si>
  <si>
    <t>Спасское</t>
  </si>
  <si>
    <t>Усьва</t>
  </si>
  <si>
    <t>Кубня</t>
  </si>
  <si>
    <t>Чутеево</t>
  </si>
  <si>
    <t>Казанка</t>
  </si>
  <si>
    <t>Арск</t>
  </si>
  <si>
    <t>Актай</t>
  </si>
  <si>
    <t>Караваево</t>
  </si>
  <si>
    <t>Большой Кинель</t>
  </si>
  <si>
    <t>Азаматово</t>
  </si>
  <si>
    <t>Крымза</t>
  </si>
  <si>
    <t>Сызрань</t>
  </si>
  <si>
    <t>Глазов</t>
  </si>
  <si>
    <t>24.09.1963</t>
  </si>
  <si>
    <t>63.58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</si>
</sst>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b/>
      <vertAlign val="superscript"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sz val="10"/>
      <name val="Arial Cyr"/>
      <charset val="204"/>
    </font>
    <font>
      <sz val="8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5" fillId="0" borderId="0"/>
  </cellStyleXfs>
  <cellXfs count="94">
    <xf numFmtId="0" fontId="0" fillId="0" borderId="0" xfId="0"/>
    <xf numFmtId="0" fontId="1" fillId="0" borderId="1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/>
    <xf numFmtId="49" fontId="3" fillId="0" borderId="1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/>
    </xf>
    <xf numFmtId="0" fontId="4" fillId="0" borderId="2" xfId="0" applyNumberFormat="1" applyFont="1" applyFill="1" applyBorder="1" applyAlignment="1">
      <alignment horizontal="left"/>
    </xf>
    <xf numFmtId="14" fontId="4" fillId="0" borderId="2" xfId="0" applyNumberFormat="1" applyFont="1" applyFill="1" applyBorder="1" applyAlignment="1">
      <alignment horizontal="center" vertical="center"/>
    </xf>
    <xf numFmtId="2" fontId="4" fillId="0" borderId="2" xfId="0" applyNumberFormat="1" applyFont="1" applyFill="1" applyBorder="1" applyAlignment="1">
      <alignment horizontal="center"/>
    </xf>
    <xf numFmtId="0" fontId="4" fillId="0" borderId="0" xfId="0" applyFont="1" applyFill="1"/>
    <xf numFmtId="0" fontId="3" fillId="0" borderId="0" xfId="0" applyFont="1" applyFill="1" applyAlignment="1">
      <alignment horizontal="left"/>
    </xf>
    <xf numFmtId="0" fontId="4" fillId="0" borderId="0" xfId="0" applyFont="1" applyFill="1" applyBorder="1"/>
    <xf numFmtId="0" fontId="3" fillId="0" borderId="2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left"/>
    </xf>
    <xf numFmtId="0" fontId="3" fillId="0" borderId="2" xfId="0" applyFont="1" applyFill="1" applyBorder="1"/>
    <xf numFmtId="49" fontId="3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vertical="center"/>
    </xf>
    <xf numFmtId="0" fontId="3" fillId="0" borderId="0" xfId="0" applyFont="1" applyFill="1" applyAlignment="1">
      <alignment horizontal="left" vertical="center"/>
    </xf>
    <xf numFmtId="1" fontId="3" fillId="0" borderId="2" xfId="0" applyNumberFormat="1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horizontal="left" vertical="center"/>
    </xf>
    <xf numFmtId="49" fontId="3" fillId="0" borderId="2" xfId="0" applyNumberFormat="1" applyFont="1" applyFill="1" applyBorder="1" applyAlignment="1">
      <alignment horizontal="center"/>
    </xf>
    <xf numFmtId="0" fontId="3" fillId="0" borderId="2" xfId="1" applyFont="1" applyFill="1" applyBorder="1" applyAlignment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wrapText="1"/>
    </xf>
    <xf numFmtId="14" fontId="3" fillId="0" borderId="2" xfId="0" applyNumberFormat="1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wrapText="1"/>
    </xf>
    <xf numFmtId="2" fontId="3" fillId="0" borderId="2" xfId="0" applyNumberFormat="1" applyFont="1" applyFill="1" applyBorder="1" applyAlignment="1">
      <alignment horizontal="left" wrapText="1"/>
    </xf>
    <xf numFmtId="0" fontId="3" fillId="0" borderId="2" xfId="0" applyNumberFormat="1" applyFont="1" applyFill="1" applyBorder="1" applyAlignment="1">
      <alignment horizontal="left" wrapText="1"/>
    </xf>
    <xf numFmtId="0" fontId="3" fillId="0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horizontal="left" wrapText="1"/>
    </xf>
    <xf numFmtId="0" fontId="3" fillId="0" borderId="2" xfId="0" applyNumberFormat="1" applyFont="1" applyFill="1" applyBorder="1" applyAlignment="1">
      <alignment horizontal="left"/>
    </xf>
    <xf numFmtId="14" fontId="3" fillId="0" borderId="2" xfId="0" applyNumberFormat="1" applyFont="1" applyFill="1" applyBorder="1" applyAlignment="1">
      <alignment horizontal="center" vertical="center"/>
    </xf>
    <xf numFmtId="2" fontId="3" fillId="0" borderId="2" xfId="0" applyNumberFormat="1" applyFont="1" applyFill="1" applyBorder="1" applyAlignment="1">
      <alignment horizontal="center"/>
    </xf>
    <xf numFmtId="0" fontId="3" fillId="0" borderId="0" xfId="0" applyFont="1" applyFill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/>
    <xf numFmtId="14" fontId="3" fillId="0" borderId="5" xfId="0" applyNumberFormat="1" applyFont="1" applyFill="1" applyBorder="1" applyAlignment="1">
      <alignment wrapText="1"/>
    </xf>
    <xf numFmtId="14" fontId="3" fillId="0" borderId="6" xfId="0" applyNumberFormat="1" applyFont="1" applyFill="1" applyBorder="1" applyAlignment="1">
      <alignment wrapText="1"/>
    </xf>
    <xf numFmtId="14" fontId="3" fillId="0" borderId="2" xfId="0" applyNumberFormat="1" applyFont="1" applyFill="1" applyBorder="1" applyAlignment="1">
      <alignment wrapText="1"/>
    </xf>
    <xf numFmtId="1" fontId="3" fillId="0" borderId="2" xfId="0" applyNumberFormat="1" applyFont="1" applyFill="1" applyBorder="1" applyAlignment="1">
      <alignment horizontal="center" wrapText="1"/>
    </xf>
    <xf numFmtId="14" fontId="3" fillId="0" borderId="0" xfId="0" applyNumberFormat="1" applyFont="1" applyFill="1" applyAlignment="1">
      <alignment horizontal="center" vertical="center"/>
    </xf>
    <xf numFmtId="2" fontId="3" fillId="0" borderId="2" xfId="0" applyNumberFormat="1" applyFont="1" applyFill="1" applyBorder="1" applyAlignment="1">
      <alignment horizontal="center" wrapText="1"/>
    </xf>
    <xf numFmtId="0" fontId="3" fillId="0" borderId="0" xfId="0" applyFont="1" applyFill="1" applyAlignment="1"/>
    <xf numFmtId="0" fontId="3" fillId="0" borderId="0" xfId="0" applyFont="1" applyFill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49" fontId="1" fillId="0" borderId="2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1" fillId="0" borderId="1" xfId="0" applyFont="1" applyFill="1" applyBorder="1" applyAlignment="1">
      <alignment horizontal="right" vertical="center" wrapText="1"/>
    </xf>
    <xf numFmtId="0" fontId="3" fillId="0" borderId="3" xfId="0" applyFont="1" applyFill="1" applyBorder="1" applyAlignment="1">
      <alignment horizontal="right" vertical="center" wrapText="1"/>
    </xf>
    <xf numFmtId="0" fontId="3" fillId="0" borderId="4" xfId="0" applyFont="1" applyFill="1" applyBorder="1" applyAlignment="1">
      <alignment horizontal="right" vertical="center" wrapText="1"/>
    </xf>
    <xf numFmtId="0" fontId="3" fillId="0" borderId="2" xfId="0" applyNumberFormat="1" applyFont="1" applyFill="1" applyBorder="1" applyAlignment="1">
      <alignment horizontal="right" vertical="center"/>
    </xf>
    <xf numFmtId="49" fontId="3" fillId="0" borderId="2" xfId="0" applyNumberFormat="1" applyFont="1" applyFill="1" applyBorder="1" applyAlignment="1">
      <alignment horizontal="right" vertical="center"/>
    </xf>
    <xf numFmtId="0" fontId="3" fillId="0" borderId="1" xfId="0" applyNumberFormat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right" wrapText="1"/>
    </xf>
    <xf numFmtId="164" fontId="3" fillId="0" borderId="2" xfId="0" applyNumberFormat="1" applyFont="1" applyFill="1" applyBorder="1" applyAlignment="1">
      <alignment horizontal="right" wrapText="1"/>
    </xf>
    <xf numFmtId="164" fontId="3" fillId="0" borderId="2" xfId="0" applyNumberFormat="1" applyFont="1" applyFill="1" applyBorder="1" applyAlignment="1">
      <alignment horizontal="right"/>
    </xf>
    <xf numFmtId="164" fontId="3" fillId="0" borderId="2" xfId="0" applyNumberFormat="1" applyFont="1" applyFill="1" applyBorder="1" applyAlignment="1">
      <alignment horizontal="right" vertical="center"/>
    </xf>
    <xf numFmtId="164" fontId="4" fillId="0" borderId="2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right"/>
    </xf>
    <xf numFmtId="49" fontId="6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</cellXfs>
  <cellStyles count="2">
    <cellStyle name="Обычный" xfId="0" builtinId="0"/>
    <cellStyle name="Обычный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3"/>
  <sheetViews>
    <sheetView tabSelected="1" topLeftCell="A142" workbookViewId="0">
      <selection activeCell="D126" sqref="D126"/>
    </sheetView>
  </sheetViews>
  <sheetFormatPr defaultRowHeight="13.8"/>
  <cols>
    <col min="1" max="1" width="8.88671875" style="49"/>
    <col min="2" max="2" width="12.6640625" style="91" bestFit="1" customWidth="1"/>
    <col min="3" max="3" width="10.88671875" style="17" customWidth="1"/>
    <col min="4" max="4" width="15.21875" style="17" customWidth="1"/>
    <col min="5" max="6" width="8.88671875" style="49"/>
    <col min="7" max="7" width="23.6640625" style="58" customWidth="1"/>
    <col min="8" max="10" width="8.88671875" style="49"/>
    <col min="11" max="12" width="10.109375" style="49" bestFit="1" customWidth="1"/>
    <col min="13" max="16" width="8.88671875" style="49"/>
    <col min="17" max="17" width="24.77734375" style="59" customWidth="1"/>
    <col min="18" max="20" width="8.88671875" style="59"/>
    <col min="21" max="16384" width="8.88671875" style="49"/>
  </cols>
  <sheetData>
    <row r="1" spans="1:19">
      <c r="A1" s="66" t="s">
        <v>0</v>
      </c>
      <c r="B1" s="80" t="s">
        <v>1</v>
      </c>
      <c r="C1" s="69" t="s">
        <v>2</v>
      </c>
      <c r="D1" s="69" t="s">
        <v>3</v>
      </c>
      <c r="E1" s="71" t="s">
        <v>4</v>
      </c>
      <c r="F1" s="1"/>
      <c r="G1" s="63" t="s">
        <v>5</v>
      </c>
      <c r="H1" s="73" t="s">
        <v>6</v>
      </c>
      <c r="I1" s="74"/>
      <c r="J1" s="74"/>
      <c r="K1" s="75" t="s">
        <v>7</v>
      </c>
      <c r="L1" s="75"/>
      <c r="M1" s="2" t="s">
        <v>8</v>
      </c>
      <c r="N1" s="75" t="s">
        <v>9</v>
      </c>
      <c r="O1" s="75"/>
      <c r="P1" s="77" t="s">
        <v>10</v>
      </c>
      <c r="Q1" s="78" t="s">
        <v>11</v>
      </c>
    </row>
    <row r="2" spans="1:19">
      <c r="A2" s="67"/>
      <c r="B2" s="81"/>
      <c r="C2" s="70"/>
      <c r="D2" s="70"/>
      <c r="E2" s="72"/>
      <c r="F2" s="3"/>
      <c r="G2" s="64"/>
      <c r="H2" s="3" t="s">
        <v>12</v>
      </c>
      <c r="I2" s="3" t="s">
        <v>13</v>
      </c>
      <c r="J2" s="3" t="s">
        <v>14</v>
      </c>
      <c r="K2" s="76"/>
      <c r="L2" s="76"/>
      <c r="M2" s="4" t="s">
        <v>15</v>
      </c>
      <c r="N2" s="2" t="s">
        <v>16</v>
      </c>
      <c r="O2" s="2" t="s">
        <v>17</v>
      </c>
      <c r="P2" s="77"/>
      <c r="Q2" s="79"/>
    </row>
    <row r="3" spans="1:19">
      <c r="A3" s="68"/>
      <c r="B3" s="82"/>
      <c r="C3" s="69"/>
      <c r="D3" s="69"/>
      <c r="E3" s="72"/>
      <c r="F3" s="5"/>
      <c r="G3" s="65"/>
      <c r="H3" s="5" t="s">
        <v>18</v>
      </c>
      <c r="I3" s="5" t="s">
        <v>19</v>
      </c>
      <c r="J3" s="5" t="s">
        <v>20</v>
      </c>
      <c r="K3" s="5" t="s">
        <v>21</v>
      </c>
      <c r="L3" s="5" t="s">
        <v>22</v>
      </c>
      <c r="M3" s="4" t="s">
        <v>23</v>
      </c>
      <c r="N3" s="2" t="s">
        <v>24</v>
      </c>
      <c r="O3" s="2" t="s">
        <v>24</v>
      </c>
      <c r="P3" s="77"/>
      <c r="Q3" s="79"/>
    </row>
    <row r="4" spans="1:19">
      <c r="A4" s="19">
        <v>71126</v>
      </c>
      <c r="B4" s="19">
        <v>63</v>
      </c>
      <c r="C4" s="21" t="s">
        <v>25</v>
      </c>
      <c r="D4" s="21" t="s">
        <v>26</v>
      </c>
      <c r="E4" s="20">
        <v>933</v>
      </c>
      <c r="F4" s="22">
        <f>18-4+1</f>
        <v>15</v>
      </c>
      <c r="G4" s="51" t="s">
        <v>160</v>
      </c>
      <c r="H4" s="22"/>
      <c r="I4" s="22"/>
      <c r="J4" s="22"/>
      <c r="K4" s="52">
        <v>24721</v>
      </c>
      <c r="L4" s="9" t="s">
        <v>27</v>
      </c>
      <c r="M4" s="31">
        <v>164.98</v>
      </c>
      <c r="N4" s="20">
        <v>68.900000000000006</v>
      </c>
      <c r="O4" s="20">
        <v>34.36</v>
      </c>
      <c r="P4" s="9" t="s">
        <v>28</v>
      </c>
      <c r="Q4" s="59" t="s">
        <v>29</v>
      </c>
      <c r="R4" s="23" t="s">
        <v>30</v>
      </c>
      <c r="S4" s="59" t="s">
        <v>31</v>
      </c>
    </row>
    <row r="5" spans="1:19">
      <c r="A5" s="19">
        <v>49001</v>
      </c>
      <c r="B5" s="19">
        <v>233</v>
      </c>
      <c r="C5" s="21" t="s">
        <v>32</v>
      </c>
      <c r="D5" s="21" t="s">
        <v>33</v>
      </c>
      <c r="E5" s="20">
        <v>3520</v>
      </c>
      <c r="G5" s="51" t="s">
        <v>160</v>
      </c>
      <c r="I5" s="22"/>
      <c r="J5" s="22"/>
      <c r="K5" s="52">
        <v>10689</v>
      </c>
      <c r="L5" s="9" t="s">
        <v>27</v>
      </c>
      <c r="M5" s="20">
        <v>107.18</v>
      </c>
      <c r="N5" s="20">
        <v>65.48</v>
      </c>
      <c r="O5" s="20">
        <v>31.25</v>
      </c>
      <c r="P5" s="9" t="s">
        <v>34</v>
      </c>
      <c r="Q5" s="59" t="s">
        <v>35</v>
      </c>
      <c r="R5" s="23" t="s">
        <v>30</v>
      </c>
    </row>
    <row r="6" spans="1:19">
      <c r="A6" s="24">
        <v>49030</v>
      </c>
      <c r="B6" s="19">
        <v>2.5</v>
      </c>
      <c r="C6" s="25" t="s">
        <v>36</v>
      </c>
      <c r="D6" s="21" t="s">
        <v>37</v>
      </c>
      <c r="E6" s="20">
        <v>882</v>
      </c>
      <c r="F6" s="22"/>
      <c r="G6" s="51" t="s">
        <v>160</v>
      </c>
      <c r="H6" s="22"/>
      <c r="I6" s="22"/>
      <c r="J6" s="22"/>
      <c r="K6" s="52">
        <v>21070</v>
      </c>
      <c r="L6" s="9" t="s">
        <v>27</v>
      </c>
      <c r="M6" s="31">
        <v>0</v>
      </c>
      <c r="N6" s="9">
        <v>65.38</v>
      </c>
      <c r="O6" s="9">
        <v>34.229999999999997</v>
      </c>
      <c r="P6" s="9" t="s">
        <v>34</v>
      </c>
      <c r="Q6" s="61" t="s">
        <v>38</v>
      </c>
      <c r="R6" s="23" t="s">
        <v>30</v>
      </c>
    </row>
    <row r="7" spans="1:19">
      <c r="A7" s="24">
        <v>49031</v>
      </c>
      <c r="B7" s="19">
        <v>2.5</v>
      </c>
      <c r="C7" s="25" t="s">
        <v>39</v>
      </c>
      <c r="D7" s="21" t="s">
        <v>40</v>
      </c>
      <c r="E7" s="20">
        <v>1220</v>
      </c>
      <c r="F7" s="22"/>
      <c r="G7" s="51" t="s">
        <v>160</v>
      </c>
      <c r="H7" s="22"/>
      <c r="I7" s="22"/>
      <c r="J7" s="22"/>
      <c r="K7" s="52">
        <v>9983</v>
      </c>
      <c r="L7" s="9" t="s">
        <v>27</v>
      </c>
      <c r="M7" s="31">
        <v>5.6</v>
      </c>
      <c r="N7" s="20">
        <v>65.33</v>
      </c>
      <c r="O7" s="20">
        <v>34.4</v>
      </c>
      <c r="P7" s="9" t="s">
        <v>34</v>
      </c>
      <c r="Q7" s="61" t="s">
        <v>41</v>
      </c>
      <c r="R7" s="23" t="s">
        <v>30</v>
      </c>
    </row>
    <row r="8" spans="1:19">
      <c r="A8" s="19">
        <v>49070</v>
      </c>
      <c r="B8" s="19">
        <v>5.8</v>
      </c>
      <c r="C8" s="21" t="s">
        <v>42</v>
      </c>
      <c r="D8" s="21" t="s">
        <v>43</v>
      </c>
      <c r="E8" s="20">
        <v>934</v>
      </c>
      <c r="F8" s="22"/>
      <c r="G8" s="51" t="s">
        <v>160</v>
      </c>
      <c r="H8" s="22"/>
      <c r="I8" s="22"/>
      <c r="J8" s="22"/>
      <c r="K8" s="52">
        <v>11947</v>
      </c>
      <c r="L8" s="9" t="s">
        <v>27</v>
      </c>
      <c r="M8" s="31">
        <v>0.24</v>
      </c>
      <c r="N8" s="9">
        <v>64.45</v>
      </c>
      <c r="O8" s="9">
        <v>34.42</v>
      </c>
      <c r="P8" s="9" t="s">
        <v>34</v>
      </c>
      <c r="Q8" s="59" t="s">
        <v>44</v>
      </c>
      <c r="R8" s="23" t="s">
        <v>30</v>
      </c>
    </row>
    <row r="9" spans="1:19">
      <c r="A9" s="24">
        <v>49090</v>
      </c>
      <c r="B9" s="24">
        <v>42</v>
      </c>
      <c r="C9" s="25" t="s">
        <v>45</v>
      </c>
      <c r="D9" s="25" t="s">
        <v>46</v>
      </c>
      <c r="E9" s="26">
        <v>2210</v>
      </c>
      <c r="F9" s="26"/>
      <c r="G9" s="51" t="s">
        <v>160</v>
      </c>
      <c r="H9" s="26">
        <v>166</v>
      </c>
      <c r="I9" s="26">
        <v>2</v>
      </c>
      <c r="J9" s="26">
        <v>55</v>
      </c>
      <c r="K9" s="9" t="s">
        <v>47</v>
      </c>
      <c r="L9" s="9" t="s">
        <v>27</v>
      </c>
      <c r="M9" s="27">
        <v>122.58</v>
      </c>
      <c r="N9" s="9">
        <v>63.01</v>
      </c>
      <c r="O9" s="9">
        <v>35.4</v>
      </c>
      <c r="P9" s="9" t="s">
        <v>34</v>
      </c>
      <c r="Q9" s="59" t="s">
        <v>48</v>
      </c>
      <c r="R9" s="23" t="s">
        <v>30</v>
      </c>
    </row>
    <row r="10" spans="1:19">
      <c r="A10" s="19">
        <v>49126</v>
      </c>
      <c r="B10" s="19">
        <v>13</v>
      </c>
      <c r="C10" s="21" t="s">
        <v>49</v>
      </c>
      <c r="D10" s="21" t="s">
        <v>49</v>
      </c>
      <c r="E10" s="20">
        <v>481</v>
      </c>
      <c r="F10" s="22"/>
      <c r="G10" s="51" t="s">
        <v>160</v>
      </c>
      <c r="H10" s="22"/>
      <c r="I10" s="22"/>
      <c r="J10" s="22"/>
      <c r="K10" s="52">
        <v>18476</v>
      </c>
      <c r="L10" s="9" t="s">
        <v>27</v>
      </c>
      <c r="M10" s="31">
        <v>21.96</v>
      </c>
      <c r="N10" s="20">
        <v>63.45</v>
      </c>
      <c r="O10" s="20">
        <v>37.24</v>
      </c>
      <c r="P10" s="9" t="s">
        <v>50</v>
      </c>
      <c r="Q10" s="59" t="s">
        <v>51</v>
      </c>
      <c r="R10" s="23" t="s">
        <v>30</v>
      </c>
    </row>
    <row r="11" spans="1:19">
      <c r="A11" s="19">
        <v>70043</v>
      </c>
      <c r="B11" s="19">
        <v>86</v>
      </c>
      <c r="C11" s="21" t="s">
        <v>52</v>
      </c>
      <c r="D11" s="21" t="s">
        <v>53</v>
      </c>
      <c r="E11" s="20">
        <v>1800</v>
      </c>
      <c r="F11" s="22"/>
      <c r="G11" s="51" t="s">
        <v>160</v>
      </c>
      <c r="H11" s="22"/>
      <c r="I11" s="22"/>
      <c r="J11" s="22"/>
      <c r="K11" s="52">
        <v>19906</v>
      </c>
      <c r="L11" s="9" t="s">
        <v>27</v>
      </c>
      <c r="M11" s="31">
        <v>24.92</v>
      </c>
      <c r="N11" s="20">
        <v>63.7</v>
      </c>
      <c r="O11" s="20">
        <v>39.409999999999997</v>
      </c>
      <c r="P11" s="9" t="s">
        <v>50</v>
      </c>
      <c r="Q11" s="59" t="s">
        <v>54</v>
      </c>
      <c r="R11" s="23" t="s">
        <v>30</v>
      </c>
    </row>
    <row r="12" spans="1:19">
      <c r="A12" s="19">
        <v>70047</v>
      </c>
      <c r="B12" s="19">
        <v>39</v>
      </c>
      <c r="C12" s="21" t="s">
        <v>55</v>
      </c>
      <c r="D12" s="21" t="s">
        <v>56</v>
      </c>
      <c r="E12" s="20">
        <v>1190</v>
      </c>
      <c r="F12" s="22"/>
      <c r="G12" s="51" t="s">
        <v>160</v>
      </c>
      <c r="H12" s="22"/>
      <c r="I12" s="22"/>
      <c r="J12" s="22"/>
      <c r="K12" s="22">
        <v>1929</v>
      </c>
      <c r="L12" s="9" t="s">
        <v>57</v>
      </c>
      <c r="M12" s="31">
        <v>77.41</v>
      </c>
      <c r="N12" s="20">
        <v>64.38</v>
      </c>
      <c r="O12" s="20">
        <v>39.4</v>
      </c>
      <c r="P12" s="9"/>
      <c r="Q12" s="59" t="s">
        <v>58</v>
      </c>
      <c r="R12" s="23" t="s">
        <v>30</v>
      </c>
      <c r="S12" s="59" t="s">
        <v>59</v>
      </c>
    </row>
    <row r="13" spans="1:19">
      <c r="A13" s="28">
        <v>71086</v>
      </c>
      <c r="B13" s="28">
        <v>0.5</v>
      </c>
      <c r="C13" s="30" t="s">
        <v>60</v>
      </c>
      <c r="D13" s="30" t="s">
        <v>61</v>
      </c>
      <c r="E13" s="29">
        <v>4530</v>
      </c>
      <c r="F13" s="29"/>
      <c r="G13" s="51" t="s">
        <v>160</v>
      </c>
      <c r="H13" s="29"/>
      <c r="I13" s="29"/>
      <c r="J13" s="29"/>
      <c r="K13" s="53">
        <v>23924</v>
      </c>
      <c r="L13" s="8" t="s">
        <v>27</v>
      </c>
      <c r="M13" s="27">
        <v>75.05</v>
      </c>
      <c r="N13" s="9" t="s">
        <v>62</v>
      </c>
      <c r="O13" s="9" t="s">
        <v>63</v>
      </c>
      <c r="P13" s="9" t="s">
        <v>28</v>
      </c>
      <c r="Q13" s="61" t="s">
        <v>64</v>
      </c>
      <c r="R13" s="59" t="s">
        <v>30</v>
      </c>
    </row>
    <row r="14" spans="1:19">
      <c r="A14" s="19">
        <v>71092</v>
      </c>
      <c r="B14" s="19">
        <v>6</v>
      </c>
      <c r="C14" s="21" t="s">
        <v>65</v>
      </c>
      <c r="D14" s="21" t="s">
        <v>66</v>
      </c>
      <c r="E14" s="20">
        <v>1400</v>
      </c>
      <c r="F14" s="22"/>
      <c r="G14" s="51" t="s">
        <v>160</v>
      </c>
      <c r="H14" s="22"/>
      <c r="I14" s="22"/>
      <c r="J14" s="22"/>
      <c r="K14" s="22"/>
      <c r="L14" s="9" t="s">
        <v>27</v>
      </c>
      <c r="M14" s="31">
        <v>80.86</v>
      </c>
      <c r="N14" s="20">
        <v>68.430000000000007</v>
      </c>
      <c r="O14" s="20">
        <v>30.2</v>
      </c>
      <c r="P14" s="9" t="s">
        <v>28</v>
      </c>
      <c r="Q14" s="59" t="s">
        <v>67</v>
      </c>
      <c r="R14" s="23" t="s">
        <v>30</v>
      </c>
    </row>
    <row r="15" spans="1:19">
      <c r="A15" s="19">
        <v>71179</v>
      </c>
      <c r="B15" s="19"/>
      <c r="C15" s="21" t="s">
        <v>68</v>
      </c>
      <c r="D15" s="21" t="s">
        <v>68</v>
      </c>
      <c r="E15" s="20" t="s">
        <v>69</v>
      </c>
      <c r="F15" s="22"/>
      <c r="G15" s="51" t="s">
        <v>160</v>
      </c>
      <c r="H15" s="22"/>
      <c r="I15" s="22"/>
      <c r="J15" s="22"/>
      <c r="K15" s="22"/>
      <c r="L15" s="9" t="s">
        <v>70</v>
      </c>
      <c r="M15" s="31">
        <v>1.57</v>
      </c>
      <c r="N15" s="20">
        <v>66.069999999999993</v>
      </c>
      <c r="O15" s="20">
        <v>38.51</v>
      </c>
      <c r="P15" s="9" t="s">
        <v>28</v>
      </c>
      <c r="Q15" s="61" t="s">
        <v>71</v>
      </c>
      <c r="R15" s="23" t="s">
        <v>30</v>
      </c>
      <c r="S15" s="59" t="s">
        <v>72</v>
      </c>
    </row>
    <row r="16" spans="1:19">
      <c r="A16" s="24">
        <v>71185</v>
      </c>
      <c r="B16" s="24">
        <v>3</v>
      </c>
      <c r="C16" s="25" t="s">
        <v>73</v>
      </c>
      <c r="D16" s="25" t="s">
        <v>73</v>
      </c>
      <c r="E16" s="26">
        <v>1180</v>
      </c>
      <c r="F16" s="26"/>
      <c r="G16" s="51" t="s">
        <v>160</v>
      </c>
      <c r="H16" s="26"/>
      <c r="I16" s="26"/>
      <c r="J16" s="26"/>
      <c r="K16" s="54">
        <v>22855</v>
      </c>
      <c r="L16" s="9" t="s">
        <v>27</v>
      </c>
      <c r="M16" s="27">
        <v>19.670000000000002</v>
      </c>
      <c r="N16" s="9" t="s">
        <v>74</v>
      </c>
      <c r="O16" s="9" t="s">
        <v>75</v>
      </c>
      <c r="P16" s="9" t="s">
        <v>28</v>
      </c>
      <c r="Q16" s="60" t="s">
        <v>76</v>
      </c>
      <c r="R16" s="23" t="s">
        <v>30</v>
      </c>
    </row>
    <row r="17" spans="1:19">
      <c r="A17" s="24">
        <v>71222</v>
      </c>
      <c r="B17" s="24"/>
      <c r="C17" s="25" t="s">
        <v>77</v>
      </c>
      <c r="D17" s="25" t="s">
        <v>77</v>
      </c>
      <c r="E17" s="26">
        <v>1260</v>
      </c>
      <c r="F17" s="26"/>
      <c r="G17" s="51" t="s">
        <v>160</v>
      </c>
      <c r="H17" s="26"/>
      <c r="I17" s="26"/>
      <c r="J17" s="26"/>
      <c r="K17" s="9" t="s">
        <v>78</v>
      </c>
      <c r="L17" s="9" t="s">
        <v>70</v>
      </c>
      <c r="M17" s="27">
        <v>35.75</v>
      </c>
      <c r="N17" s="9" t="s">
        <v>79</v>
      </c>
      <c r="O17" s="9" t="s">
        <v>80</v>
      </c>
      <c r="P17" s="9" t="s">
        <v>28</v>
      </c>
      <c r="Q17" s="61"/>
      <c r="R17" s="23" t="s">
        <v>30</v>
      </c>
      <c r="S17" s="59" t="s">
        <v>81</v>
      </c>
    </row>
    <row r="18" spans="1:19">
      <c r="A18" s="24">
        <v>71239</v>
      </c>
      <c r="B18" s="24">
        <v>2.8</v>
      </c>
      <c r="C18" s="25" t="s">
        <v>82</v>
      </c>
      <c r="D18" s="25" t="s">
        <v>83</v>
      </c>
      <c r="E18" s="26">
        <v>3080</v>
      </c>
      <c r="F18" s="26"/>
      <c r="G18" s="51" t="s">
        <v>160</v>
      </c>
      <c r="H18" s="26"/>
      <c r="I18" s="26"/>
      <c r="J18" s="26"/>
      <c r="K18" s="54">
        <v>12483</v>
      </c>
      <c r="L18" s="9" t="s">
        <v>27</v>
      </c>
      <c r="M18" s="27">
        <v>134.91999999999999</v>
      </c>
      <c r="N18" s="9" t="s">
        <v>84</v>
      </c>
      <c r="O18" s="9" t="s">
        <v>85</v>
      </c>
      <c r="P18" s="9" t="s">
        <v>28</v>
      </c>
      <c r="Q18" s="61" t="s">
        <v>86</v>
      </c>
      <c r="R18" s="23" t="s">
        <v>30</v>
      </c>
    </row>
    <row r="19" spans="1:19">
      <c r="A19" s="26">
        <v>70007</v>
      </c>
      <c r="B19" s="83">
        <v>229</v>
      </c>
      <c r="C19" s="25" t="s">
        <v>87</v>
      </c>
      <c r="D19" s="25" t="s">
        <v>88</v>
      </c>
      <c r="E19" s="26">
        <v>40600</v>
      </c>
      <c r="F19" s="26">
        <f>33-19+1</f>
        <v>15</v>
      </c>
      <c r="G19" s="32" t="s">
        <v>161</v>
      </c>
      <c r="H19" s="26"/>
      <c r="I19" s="26"/>
      <c r="K19" s="52">
        <v>10857</v>
      </c>
      <c r="L19" s="9" t="s">
        <v>27</v>
      </c>
      <c r="M19" s="9" t="s">
        <v>89</v>
      </c>
      <c r="N19" s="9" t="s">
        <v>90</v>
      </c>
      <c r="O19" s="9" t="s">
        <v>91</v>
      </c>
      <c r="P19" s="9" t="s">
        <v>50</v>
      </c>
      <c r="Q19" s="61" t="s">
        <v>92</v>
      </c>
      <c r="R19" s="23" t="s">
        <v>93</v>
      </c>
    </row>
    <row r="20" spans="1:19">
      <c r="A20" s="26">
        <v>70200</v>
      </c>
      <c r="B20" s="83">
        <v>69</v>
      </c>
      <c r="C20" s="25" t="s">
        <v>94</v>
      </c>
      <c r="D20" s="25" t="s">
        <v>95</v>
      </c>
      <c r="E20" s="26">
        <v>112000</v>
      </c>
      <c r="F20" s="22"/>
      <c r="G20" s="32" t="s">
        <v>161</v>
      </c>
      <c r="H20" s="22"/>
      <c r="I20" s="22"/>
      <c r="K20" s="52">
        <v>22500</v>
      </c>
      <c r="L20" s="9" t="s">
        <v>27</v>
      </c>
      <c r="M20" s="20">
        <v>46.83</v>
      </c>
      <c r="N20" s="20">
        <v>61.43</v>
      </c>
      <c r="O20" s="20">
        <v>47.65</v>
      </c>
      <c r="P20" s="9" t="s">
        <v>50</v>
      </c>
      <c r="Q20" s="60" t="s">
        <v>96</v>
      </c>
      <c r="R20" s="23" t="s">
        <v>93</v>
      </c>
    </row>
    <row r="21" spans="1:19">
      <c r="A21" s="26">
        <v>70284</v>
      </c>
      <c r="B21" s="83">
        <v>57</v>
      </c>
      <c r="C21" s="25" t="s">
        <v>97</v>
      </c>
      <c r="D21" s="25" t="s">
        <v>98</v>
      </c>
      <c r="E21" s="26">
        <v>43900</v>
      </c>
      <c r="F21" s="26"/>
      <c r="G21" s="32" t="s">
        <v>161</v>
      </c>
      <c r="H21" s="26"/>
      <c r="I21" s="26"/>
      <c r="K21" s="52">
        <v>20652</v>
      </c>
      <c r="L21" s="9" t="s">
        <v>27</v>
      </c>
      <c r="M21" s="9" t="s">
        <v>99</v>
      </c>
      <c r="N21" s="9" t="s">
        <v>100</v>
      </c>
      <c r="O21" s="9" t="s">
        <v>101</v>
      </c>
      <c r="P21" s="9" t="s">
        <v>50</v>
      </c>
      <c r="Q21" s="61" t="s">
        <v>102</v>
      </c>
      <c r="R21" s="23" t="s">
        <v>93</v>
      </c>
    </row>
    <row r="22" spans="1:19">
      <c r="A22" s="22">
        <v>70366</v>
      </c>
      <c r="B22" s="19">
        <v>209</v>
      </c>
      <c r="C22" s="21" t="s">
        <v>103</v>
      </c>
      <c r="D22" s="21" t="s">
        <v>103</v>
      </c>
      <c r="E22" s="20">
        <v>3040</v>
      </c>
      <c r="F22" s="22"/>
      <c r="G22" s="32" t="s">
        <v>161</v>
      </c>
      <c r="H22" s="22"/>
      <c r="I22" s="22"/>
      <c r="K22" s="52">
        <v>9727</v>
      </c>
      <c r="L22" s="9" t="s">
        <v>27</v>
      </c>
      <c r="M22" s="31">
        <v>11.05</v>
      </c>
      <c r="N22" s="20">
        <v>64.58</v>
      </c>
      <c r="O22" s="20">
        <v>43.31</v>
      </c>
      <c r="P22" s="9" t="s">
        <v>50</v>
      </c>
      <c r="Q22" s="59" t="s">
        <v>104</v>
      </c>
      <c r="R22" s="23" t="s">
        <v>30</v>
      </c>
    </row>
    <row r="23" spans="1:19">
      <c r="A23" s="26">
        <v>70382</v>
      </c>
      <c r="B23" s="84" t="s">
        <v>105</v>
      </c>
      <c r="C23" s="25" t="s">
        <v>106</v>
      </c>
      <c r="D23" s="25" t="s">
        <v>107</v>
      </c>
      <c r="E23" s="26">
        <v>16100</v>
      </c>
      <c r="F23" s="26"/>
      <c r="G23" s="32" t="s">
        <v>161</v>
      </c>
      <c r="H23" s="26"/>
      <c r="I23" s="26"/>
      <c r="K23" s="52">
        <v>11564</v>
      </c>
      <c r="L23" s="9" t="s">
        <v>27</v>
      </c>
      <c r="M23" s="9" t="s">
        <v>108</v>
      </c>
      <c r="N23" s="9" t="s">
        <v>109</v>
      </c>
      <c r="O23" s="9" t="s">
        <v>110</v>
      </c>
      <c r="P23" s="9" t="s">
        <v>50</v>
      </c>
      <c r="Q23" s="61" t="s">
        <v>111</v>
      </c>
      <c r="R23" s="59" t="s">
        <v>93</v>
      </c>
    </row>
    <row r="24" spans="1:19">
      <c r="A24" s="26">
        <v>70401</v>
      </c>
      <c r="B24" s="84" t="s">
        <v>112</v>
      </c>
      <c r="C24" s="25" t="s">
        <v>113</v>
      </c>
      <c r="D24" s="25" t="s">
        <v>114</v>
      </c>
      <c r="E24" s="26">
        <v>12000</v>
      </c>
      <c r="F24" s="26"/>
      <c r="G24" s="32" t="s">
        <v>161</v>
      </c>
      <c r="H24" s="26"/>
      <c r="I24" s="26"/>
      <c r="K24" s="9"/>
      <c r="L24" s="9" t="s">
        <v>115</v>
      </c>
      <c r="M24" s="9" t="s">
        <v>116</v>
      </c>
      <c r="N24" s="9" t="s">
        <v>117</v>
      </c>
      <c r="O24" s="9" t="s">
        <v>118</v>
      </c>
      <c r="P24" s="9" t="s">
        <v>50</v>
      </c>
      <c r="Q24" s="61" t="s">
        <v>119</v>
      </c>
      <c r="R24" s="59" t="s">
        <v>93</v>
      </c>
      <c r="S24" s="59" t="s">
        <v>120</v>
      </c>
    </row>
    <row r="25" spans="1:19">
      <c r="A25" s="22">
        <v>70403</v>
      </c>
      <c r="B25" s="19">
        <v>125</v>
      </c>
      <c r="C25" s="25" t="s">
        <v>121</v>
      </c>
      <c r="D25" s="25" t="s">
        <v>122</v>
      </c>
      <c r="E25" s="20">
        <v>2780</v>
      </c>
      <c r="F25" s="22"/>
      <c r="G25" s="32" t="s">
        <v>161</v>
      </c>
      <c r="H25" s="22"/>
      <c r="I25" s="22"/>
      <c r="K25" s="52">
        <v>24003</v>
      </c>
      <c r="L25" s="9" t="s">
        <v>27</v>
      </c>
      <c r="M25" s="31">
        <v>7.06</v>
      </c>
      <c r="N25" s="20">
        <v>66.3</v>
      </c>
      <c r="O25" s="20">
        <v>48.15</v>
      </c>
      <c r="P25" s="9" t="s">
        <v>50</v>
      </c>
      <c r="Q25" s="60" t="s">
        <v>123</v>
      </c>
      <c r="R25" s="23" t="s">
        <v>30</v>
      </c>
    </row>
    <row r="26" spans="1:19">
      <c r="A26" s="26">
        <v>70429</v>
      </c>
      <c r="B26" s="83">
        <v>610</v>
      </c>
      <c r="C26" s="33" t="s">
        <v>124</v>
      </c>
      <c r="D26" s="25" t="s">
        <v>125</v>
      </c>
      <c r="E26" s="26">
        <v>205000</v>
      </c>
      <c r="F26" s="26"/>
      <c r="G26" s="32" t="s">
        <v>161</v>
      </c>
      <c r="H26" s="26"/>
      <c r="I26" s="26"/>
      <c r="K26" s="52">
        <v>4934</v>
      </c>
      <c r="L26" s="9" t="s">
        <v>27</v>
      </c>
      <c r="M26" s="9" t="s">
        <v>126</v>
      </c>
      <c r="N26" s="9" t="s">
        <v>127</v>
      </c>
      <c r="O26" s="9" t="s">
        <v>128</v>
      </c>
      <c r="P26" s="9" t="s">
        <v>50</v>
      </c>
      <c r="Q26" s="61" t="s">
        <v>129</v>
      </c>
      <c r="R26" s="59" t="s">
        <v>93</v>
      </c>
    </row>
    <row r="27" spans="1:19">
      <c r="A27" s="26">
        <v>70442</v>
      </c>
      <c r="B27" s="83">
        <v>167</v>
      </c>
      <c r="C27" s="21" t="s">
        <v>130</v>
      </c>
      <c r="D27" s="25" t="s">
        <v>131</v>
      </c>
      <c r="E27" s="26">
        <v>6870</v>
      </c>
      <c r="F27" s="26"/>
      <c r="G27" s="32" t="s">
        <v>161</v>
      </c>
      <c r="H27" s="26"/>
      <c r="I27" s="26"/>
      <c r="K27" s="52">
        <v>23935</v>
      </c>
      <c r="L27" s="9" t="s">
        <v>27</v>
      </c>
      <c r="M27" s="9" t="s">
        <v>132</v>
      </c>
      <c r="N27" s="9" t="s">
        <v>133</v>
      </c>
      <c r="O27" s="9" t="s">
        <v>134</v>
      </c>
      <c r="P27" s="9" t="s">
        <v>50</v>
      </c>
      <c r="Q27" s="61" t="s">
        <v>135</v>
      </c>
      <c r="R27" s="59" t="s">
        <v>93</v>
      </c>
    </row>
    <row r="28" spans="1:19">
      <c r="A28" s="26">
        <v>70487</v>
      </c>
      <c r="B28" s="19">
        <v>130</v>
      </c>
      <c r="C28" s="25" t="s">
        <v>136</v>
      </c>
      <c r="D28" s="25" t="s">
        <v>136</v>
      </c>
      <c r="E28" s="20">
        <v>4040</v>
      </c>
      <c r="F28" s="22"/>
      <c r="G28" s="32" t="s">
        <v>161</v>
      </c>
      <c r="H28" s="22"/>
      <c r="I28" s="22"/>
      <c r="K28" s="52">
        <v>19603</v>
      </c>
      <c r="L28" s="9" t="s">
        <v>27</v>
      </c>
      <c r="M28" s="20">
        <v>60.55</v>
      </c>
      <c r="N28" s="20">
        <v>65.39</v>
      </c>
      <c r="O28" s="20">
        <v>59</v>
      </c>
      <c r="P28" s="9" t="s">
        <v>50</v>
      </c>
      <c r="Q28" s="60" t="s">
        <v>137</v>
      </c>
      <c r="R28" s="23" t="s">
        <v>93</v>
      </c>
    </row>
    <row r="29" spans="1:19">
      <c r="A29" s="22">
        <v>70505</v>
      </c>
      <c r="B29" s="19"/>
      <c r="C29" s="25" t="s">
        <v>138</v>
      </c>
      <c r="D29" s="25" t="s">
        <v>139</v>
      </c>
      <c r="E29" s="20">
        <v>4650</v>
      </c>
      <c r="F29" s="22"/>
      <c r="G29" s="32" t="s">
        <v>161</v>
      </c>
      <c r="H29" s="22"/>
      <c r="I29" s="22"/>
      <c r="K29" s="22"/>
      <c r="L29" s="9" t="s">
        <v>27</v>
      </c>
      <c r="M29" s="20">
        <v>48.65</v>
      </c>
      <c r="N29" s="20">
        <v>66.569999999999993</v>
      </c>
      <c r="O29" s="20">
        <v>55.44</v>
      </c>
      <c r="P29" s="9" t="s">
        <v>50</v>
      </c>
      <c r="Q29" s="60" t="s">
        <v>140</v>
      </c>
      <c r="R29" s="23" t="s">
        <v>93</v>
      </c>
      <c r="S29" s="59" t="s">
        <v>141</v>
      </c>
    </row>
    <row r="30" spans="1:19">
      <c r="A30" s="29">
        <v>70827</v>
      </c>
      <c r="B30" s="85">
        <v>141</v>
      </c>
      <c r="C30" s="30" t="s">
        <v>124</v>
      </c>
      <c r="D30" s="30" t="s">
        <v>142</v>
      </c>
      <c r="E30" s="29">
        <v>312000</v>
      </c>
      <c r="F30" s="29"/>
      <c r="G30" s="32" t="s">
        <v>161</v>
      </c>
      <c r="H30" s="29"/>
      <c r="I30" s="29"/>
      <c r="K30" s="53">
        <v>6102</v>
      </c>
      <c r="L30" s="8" t="s">
        <v>27</v>
      </c>
      <c r="M30" s="9" t="s">
        <v>143</v>
      </c>
      <c r="N30" s="9" t="s">
        <v>144</v>
      </c>
      <c r="O30" s="9" t="s">
        <v>145</v>
      </c>
      <c r="P30" s="9" t="s">
        <v>50</v>
      </c>
      <c r="Q30" s="61" t="s">
        <v>146</v>
      </c>
      <c r="R30" s="23" t="s">
        <v>93</v>
      </c>
    </row>
    <row r="31" spans="1:19">
      <c r="A31" s="26">
        <v>70842</v>
      </c>
      <c r="B31" s="83">
        <v>31</v>
      </c>
      <c r="C31" s="25" t="s">
        <v>87</v>
      </c>
      <c r="D31" s="25" t="s">
        <v>147</v>
      </c>
      <c r="E31" s="26">
        <v>55700</v>
      </c>
      <c r="F31" s="26"/>
      <c r="G31" s="32" t="s">
        <v>161</v>
      </c>
      <c r="H31" s="26"/>
      <c r="I31" s="26"/>
      <c r="K31" s="9" t="s">
        <v>148</v>
      </c>
      <c r="L31" s="9" t="s">
        <v>27</v>
      </c>
      <c r="M31" s="9" t="s">
        <v>149</v>
      </c>
      <c r="N31" s="9" t="s">
        <v>150</v>
      </c>
      <c r="O31" s="9" t="s">
        <v>151</v>
      </c>
      <c r="P31" s="9" t="s">
        <v>50</v>
      </c>
      <c r="Q31" s="61" t="s">
        <v>152</v>
      </c>
      <c r="R31" s="23" t="s">
        <v>93</v>
      </c>
    </row>
    <row r="32" spans="1:19">
      <c r="A32" s="22">
        <v>70499</v>
      </c>
      <c r="B32" s="19">
        <v>326</v>
      </c>
      <c r="C32" s="25" t="s">
        <v>153</v>
      </c>
      <c r="D32" s="25" t="s">
        <v>154</v>
      </c>
      <c r="E32" s="20">
        <v>5470</v>
      </c>
      <c r="F32" s="22"/>
      <c r="G32" s="32" t="s">
        <v>161</v>
      </c>
      <c r="H32" s="22"/>
      <c r="I32" s="22"/>
      <c r="K32" s="54">
        <v>21452</v>
      </c>
      <c r="L32" s="9" t="s">
        <v>27</v>
      </c>
      <c r="M32" s="20">
        <v>57.42</v>
      </c>
      <c r="N32" s="20">
        <v>67.260000000000005</v>
      </c>
      <c r="O32" s="20">
        <v>58.01</v>
      </c>
      <c r="P32" s="9" t="s">
        <v>50</v>
      </c>
      <c r="Q32" s="60" t="s">
        <v>155</v>
      </c>
      <c r="R32" s="23" t="s">
        <v>93</v>
      </c>
    </row>
    <row r="33" spans="1:19">
      <c r="A33" s="93">
        <v>70463</v>
      </c>
      <c r="B33" s="19"/>
      <c r="C33" s="25" t="s">
        <v>156</v>
      </c>
      <c r="D33" s="25" t="s">
        <v>157</v>
      </c>
      <c r="E33" s="20">
        <v>14100</v>
      </c>
      <c r="F33" s="22"/>
      <c r="G33" s="32" t="s">
        <v>161</v>
      </c>
      <c r="H33" s="22"/>
      <c r="I33" s="22"/>
      <c r="K33" s="92" t="s">
        <v>604</v>
      </c>
      <c r="L33" s="9" t="s">
        <v>27</v>
      </c>
      <c r="M33" s="92" t="s">
        <v>605</v>
      </c>
      <c r="N33" s="93">
        <v>67.03</v>
      </c>
      <c r="O33" s="93">
        <v>63.05</v>
      </c>
      <c r="P33" s="9" t="s">
        <v>50</v>
      </c>
      <c r="Q33" s="60" t="s">
        <v>158</v>
      </c>
      <c r="R33" s="23" t="s">
        <v>93</v>
      </c>
      <c r="S33" s="59" t="s">
        <v>159</v>
      </c>
    </row>
    <row r="34" spans="1:19" ht="12.6" customHeight="1">
      <c r="A34" s="41">
        <v>75002</v>
      </c>
      <c r="B34" s="86">
        <v>3369</v>
      </c>
      <c r="C34" s="39" t="s">
        <v>563</v>
      </c>
      <c r="D34" s="21" t="s">
        <v>564</v>
      </c>
      <c r="E34" s="41">
        <v>9130</v>
      </c>
      <c r="F34" s="41">
        <f>51-34+1</f>
        <v>18</v>
      </c>
      <c r="G34" s="50" t="s">
        <v>237</v>
      </c>
      <c r="H34" s="41">
        <v>240</v>
      </c>
      <c r="I34" s="20"/>
      <c r="J34" s="20"/>
      <c r="K34" s="41" t="s">
        <v>162</v>
      </c>
      <c r="L34" s="9" t="s">
        <v>27</v>
      </c>
      <c r="M34" s="41">
        <v>188.62</v>
      </c>
      <c r="N34" s="48">
        <v>56.67</v>
      </c>
      <c r="O34" s="48">
        <v>33.83</v>
      </c>
      <c r="P34" s="21" t="s">
        <v>163</v>
      </c>
      <c r="Q34" s="60" t="s">
        <v>164</v>
      </c>
      <c r="R34" s="59" t="s">
        <v>165</v>
      </c>
    </row>
    <row r="35" spans="1:19">
      <c r="A35" s="55">
        <v>75056</v>
      </c>
      <c r="B35" s="19">
        <v>96</v>
      </c>
      <c r="C35" s="39" t="s">
        <v>565</v>
      </c>
      <c r="D35" s="21" t="s">
        <v>566</v>
      </c>
      <c r="E35" s="20">
        <v>4240</v>
      </c>
      <c r="F35" s="50"/>
      <c r="G35" s="50" t="s">
        <v>237</v>
      </c>
      <c r="H35" s="20">
        <v>200</v>
      </c>
      <c r="I35" s="20"/>
      <c r="J35" s="20"/>
      <c r="K35" s="40">
        <v>12357</v>
      </c>
      <c r="L35" s="40">
        <v>36770</v>
      </c>
      <c r="M35" s="20">
        <v>140.22</v>
      </c>
      <c r="N35" s="48">
        <v>57.06</v>
      </c>
      <c r="O35" s="48">
        <v>34.58</v>
      </c>
      <c r="P35" s="21"/>
      <c r="Q35" s="60" t="s">
        <v>166</v>
      </c>
      <c r="R35" s="59" t="s">
        <v>165</v>
      </c>
      <c r="S35" s="59" t="s">
        <v>167</v>
      </c>
    </row>
    <row r="36" spans="1:19">
      <c r="A36" s="34">
        <v>75168</v>
      </c>
      <c r="B36" s="19">
        <v>155</v>
      </c>
      <c r="C36" s="35" t="s">
        <v>168</v>
      </c>
      <c r="D36" s="21" t="s">
        <v>169</v>
      </c>
      <c r="E36" s="9" t="s">
        <v>170</v>
      </c>
      <c r="F36" s="50"/>
      <c r="G36" s="50" t="s">
        <v>237</v>
      </c>
      <c r="H36" s="20"/>
      <c r="I36" s="20"/>
      <c r="J36" s="20"/>
      <c r="K36" s="9" t="s">
        <v>171</v>
      </c>
      <c r="L36" s="9" t="s">
        <v>27</v>
      </c>
      <c r="M36" s="9">
        <v>141.36000000000001</v>
      </c>
      <c r="N36" s="48">
        <v>59.54</v>
      </c>
      <c r="O36" s="48">
        <v>36</v>
      </c>
      <c r="P36" s="21" t="s">
        <v>50</v>
      </c>
      <c r="Q36" s="60" t="s">
        <v>172</v>
      </c>
      <c r="R36" s="59" t="s">
        <v>165</v>
      </c>
    </row>
    <row r="37" spans="1:19">
      <c r="A37" s="34">
        <v>75169</v>
      </c>
      <c r="B37" s="19">
        <v>61</v>
      </c>
      <c r="C37" s="35" t="s">
        <v>173</v>
      </c>
      <c r="D37" s="21" t="s">
        <v>174</v>
      </c>
      <c r="E37" s="9" t="s">
        <v>175</v>
      </c>
      <c r="F37" s="50"/>
      <c r="G37" s="50" t="s">
        <v>237</v>
      </c>
      <c r="H37" s="20"/>
      <c r="I37" s="20"/>
      <c r="J37" s="20"/>
      <c r="K37" s="9" t="s">
        <v>176</v>
      </c>
      <c r="L37" s="9" t="s">
        <v>27</v>
      </c>
      <c r="M37" s="9">
        <v>110.02</v>
      </c>
      <c r="N37" s="48">
        <v>59.22</v>
      </c>
      <c r="O37" s="48">
        <v>36.479999999999997</v>
      </c>
      <c r="P37" s="21" t="s">
        <v>50</v>
      </c>
      <c r="Q37" s="60" t="s">
        <v>177</v>
      </c>
      <c r="R37" s="59" t="s">
        <v>165</v>
      </c>
    </row>
    <row r="38" spans="1:19">
      <c r="A38" s="34">
        <v>75190</v>
      </c>
      <c r="B38" s="19">
        <v>27</v>
      </c>
      <c r="C38" s="35" t="s">
        <v>178</v>
      </c>
      <c r="D38" s="21" t="s">
        <v>179</v>
      </c>
      <c r="E38" s="20">
        <v>2250</v>
      </c>
      <c r="F38" s="50"/>
      <c r="G38" s="50" t="s">
        <v>237</v>
      </c>
      <c r="H38" s="20"/>
      <c r="I38" s="20"/>
      <c r="J38" s="20"/>
      <c r="K38" s="9" t="s">
        <v>180</v>
      </c>
      <c r="L38" s="9" t="s">
        <v>27</v>
      </c>
      <c r="M38" s="20">
        <v>105.7</v>
      </c>
      <c r="N38" s="48">
        <v>59.21</v>
      </c>
      <c r="O38" s="48">
        <v>37.1</v>
      </c>
      <c r="P38" s="9" t="s">
        <v>181</v>
      </c>
      <c r="Q38" s="60" t="s">
        <v>182</v>
      </c>
      <c r="R38" s="59" t="s">
        <v>165</v>
      </c>
    </row>
    <row r="39" spans="1:19">
      <c r="A39" s="55">
        <v>75202</v>
      </c>
      <c r="B39" s="19">
        <v>20</v>
      </c>
      <c r="C39" s="39" t="s">
        <v>567</v>
      </c>
      <c r="D39" s="21" t="s">
        <v>568</v>
      </c>
      <c r="E39" s="20">
        <v>1160</v>
      </c>
      <c r="F39" s="50"/>
      <c r="G39" s="50" t="s">
        <v>237</v>
      </c>
      <c r="H39" s="20">
        <v>165</v>
      </c>
      <c r="I39" s="20"/>
      <c r="J39" s="20"/>
      <c r="K39" s="40">
        <v>23180</v>
      </c>
      <c r="L39" s="9" t="s">
        <v>27</v>
      </c>
      <c r="M39" s="20">
        <v>122.9</v>
      </c>
      <c r="N39" s="48">
        <v>59.55</v>
      </c>
      <c r="O39" s="48">
        <v>37.43</v>
      </c>
      <c r="P39" s="9" t="s">
        <v>181</v>
      </c>
      <c r="Q39" s="60"/>
      <c r="R39" s="59" t="s">
        <v>165</v>
      </c>
    </row>
    <row r="40" spans="1:19">
      <c r="A40" s="55">
        <v>75208</v>
      </c>
      <c r="B40" s="19">
        <v>15</v>
      </c>
      <c r="C40" s="39" t="s">
        <v>569</v>
      </c>
      <c r="D40" s="21" t="s">
        <v>570</v>
      </c>
      <c r="E40" s="20">
        <v>2360</v>
      </c>
      <c r="F40" s="50"/>
      <c r="G40" s="50" t="s">
        <v>237</v>
      </c>
      <c r="H40" s="20"/>
      <c r="I40" s="20"/>
      <c r="J40" s="20"/>
      <c r="K40" s="40">
        <v>11933</v>
      </c>
      <c r="L40" s="9" t="s">
        <v>27</v>
      </c>
      <c r="M40" s="20">
        <v>113.03</v>
      </c>
      <c r="N40" s="48">
        <v>60.19</v>
      </c>
      <c r="O40" s="48">
        <v>36.56</v>
      </c>
      <c r="P40" s="9" t="s">
        <v>181</v>
      </c>
      <c r="Q40" s="60" t="s">
        <v>183</v>
      </c>
      <c r="R40" s="59" t="s">
        <v>165</v>
      </c>
    </row>
    <row r="41" spans="1:19">
      <c r="A41" s="55">
        <v>75209</v>
      </c>
      <c r="B41" s="86">
        <v>101</v>
      </c>
      <c r="C41" s="39" t="s">
        <v>572</v>
      </c>
      <c r="D41" s="21" t="s">
        <v>571</v>
      </c>
      <c r="E41" s="41">
        <v>1610</v>
      </c>
      <c r="F41" s="41"/>
      <c r="G41" s="50" t="s">
        <v>237</v>
      </c>
      <c r="H41" s="41">
        <v>195</v>
      </c>
      <c r="I41" s="20"/>
      <c r="J41" s="20"/>
      <c r="K41" s="40">
        <v>23997</v>
      </c>
      <c r="L41" s="9" t="s">
        <v>27</v>
      </c>
      <c r="M41" s="41">
        <v>140.55000000000001</v>
      </c>
      <c r="N41" s="48">
        <v>60.48</v>
      </c>
      <c r="O41" s="48">
        <v>37.4</v>
      </c>
      <c r="P41" s="9" t="s">
        <v>181</v>
      </c>
      <c r="Q41" s="60"/>
      <c r="R41" s="59" t="s">
        <v>165</v>
      </c>
    </row>
    <row r="42" spans="1:19">
      <c r="A42" s="55">
        <v>75210</v>
      </c>
      <c r="B42" s="86">
        <v>57</v>
      </c>
      <c r="C42" s="39" t="s">
        <v>572</v>
      </c>
      <c r="D42" s="21" t="s">
        <v>573</v>
      </c>
      <c r="E42" s="41">
        <v>4160</v>
      </c>
      <c r="F42" s="41"/>
      <c r="G42" s="50" t="s">
        <v>237</v>
      </c>
      <c r="H42" s="41">
        <v>180</v>
      </c>
      <c r="I42" s="20"/>
      <c r="J42" s="20"/>
      <c r="K42" s="40">
        <v>11977</v>
      </c>
      <c r="L42" s="9" t="s">
        <v>27</v>
      </c>
      <c r="M42" s="41">
        <v>120.77</v>
      </c>
      <c r="N42" s="48">
        <v>60.31</v>
      </c>
      <c r="O42" s="48">
        <v>37.36</v>
      </c>
      <c r="P42" s="9" t="s">
        <v>181</v>
      </c>
      <c r="Q42" s="60" t="s">
        <v>184</v>
      </c>
      <c r="R42" s="59" t="s">
        <v>165</v>
      </c>
    </row>
    <row r="43" spans="1:19">
      <c r="A43" s="34">
        <v>75254</v>
      </c>
      <c r="B43" s="84" t="s">
        <v>185</v>
      </c>
      <c r="C43" s="35" t="s">
        <v>186</v>
      </c>
      <c r="D43" s="21" t="s">
        <v>187</v>
      </c>
      <c r="E43" s="9" t="s">
        <v>188</v>
      </c>
      <c r="F43" s="50"/>
      <c r="G43" s="50" t="s">
        <v>237</v>
      </c>
      <c r="H43" s="20"/>
      <c r="I43" s="20"/>
      <c r="J43" s="20"/>
      <c r="K43" s="9" t="s">
        <v>189</v>
      </c>
      <c r="L43" s="9" t="s">
        <v>27</v>
      </c>
      <c r="M43" s="9">
        <v>90.36</v>
      </c>
      <c r="N43" s="48">
        <v>58.21</v>
      </c>
      <c r="O43" s="48">
        <v>41.38</v>
      </c>
      <c r="P43" s="9" t="s">
        <v>181</v>
      </c>
      <c r="Q43" s="60" t="s">
        <v>190</v>
      </c>
      <c r="R43" s="59" t="s">
        <v>165</v>
      </c>
    </row>
    <row r="44" spans="1:19">
      <c r="A44" s="34">
        <v>75290</v>
      </c>
      <c r="B44" s="84" t="s">
        <v>191</v>
      </c>
      <c r="C44" s="35" t="s">
        <v>192</v>
      </c>
      <c r="D44" s="21" t="s">
        <v>193</v>
      </c>
      <c r="E44" s="9" t="s">
        <v>194</v>
      </c>
      <c r="F44" s="50"/>
      <c r="G44" s="50" t="s">
        <v>237</v>
      </c>
      <c r="H44" s="20"/>
      <c r="I44" s="20"/>
      <c r="J44" s="20"/>
      <c r="K44" s="9" t="s">
        <v>195</v>
      </c>
      <c r="L44" s="9" t="s">
        <v>27</v>
      </c>
      <c r="M44" s="9">
        <v>117.38</v>
      </c>
      <c r="N44" s="48">
        <v>58.45</v>
      </c>
      <c r="O44" s="48">
        <v>45</v>
      </c>
      <c r="P44" s="9" t="s">
        <v>181</v>
      </c>
      <c r="Q44" s="60">
        <v>2007</v>
      </c>
      <c r="R44" s="59" t="s">
        <v>165</v>
      </c>
    </row>
    <row r="45" spans="1:19">
      <c r="A45" s="34">
        <v>75303</v>
      </c>
      <c r="B45" s="84" t="s">
        <v>196</v>
      </c>
      <c r="C45" s="35" t="s">
        <v>197</v>
      </c>
      <c r="D45" s="21" t="s">
        <v>198</v>
      </c>
      <c r="E45" s="9" t="s">
        <v>188</v>
      </c>
      <c r="F45" s="50"/>
      <c r="G45" s="50" t="s">
        <v>237</v>
      </c>
      <c r="H45" s="20"/>
      <c r="I45" s="36"/>
      <c r="J45" s="20"/>
      <c r="K45" s="9" t="s">
        <v>199</v>
      </c>
      <c r="L45" s="9" t="s">
        <v>27</v>
      </c>
      <c r="M45" s="9">
        <v>76.099999999999994</v>
      </c>
      <c r="N45" s="48">
        <v>56.32</v>
      </c>
      <c r="O45" s="48">
        <v>44.06</v>
      </c>
      <c r="P45" s="9" t="s">
        <v>181</v>
      </c>
      <c r="Q45" s="60" t="s">
        <v>200</v>
      </c>
      <c r="R45" s="59" t="s">
        <v>165</v>
      </c>
    </row>
    <row r="46" spans="1:19">
      <c r="A46" s="34">
        <v>75619</v>
      </c>
      <c r="B46" s="84" t="s">
        <v>201</v>
      </c>
      <c r="C46" s="35" t="s">
        <v>202</v>
      </c>
      <c r="D46" s="21" t="s">
        <v>203</v>
      </c>
      <c r="E46" s="9" t="s">
        <v>204</v>
      </c>
      <c r="F46" s="9"/>
      <c r="G46" s="50" t="s">
        <v>237</v>
      </c>
      <c r="H46" s="9"/>
      <c r="I46" s="36"/>
      <c r="J46" s="20"/>
      <c r="K46" s="9" t="s">
        <v>205</v>
      </c>
      <c r="L46" s="9" t="s">
        <v>27</v>
      </c>
      <c r="M46" s="20">
        <v>157.1</v>
      </c>
      <c r="N46" s="48">
        <v>53.07</v>
      </c>
      <c r="O46" s="48">
        <v>45.58</v>
      </c>
      <c r="P46" s="9" t="s">
        <v>181</v>
      </c>
      <c r="Q46" s="60" t="s">
        <v>206</v>
      </c>
      <c r="R46" s="59" t="s">
        <v>165</v>
      </c>
    </row>
    <row r="47" spans="1:19">
      <c r="A47" s="34">
        <v>75624</v>
      </c>
      <c r="B47" s="84" t="s">
        <v>207</v>
      </c>
      <c r="C47" s="35" t="s">
        <v>208</v>
      </c>
      <c r="D47" s="21" t="s">
        <v>209</v>
      </c>
      <c r="E47" s="9" t="s">
        <v>210</v>
      </c>
      <c r="F47" s="9"/>
      <c r="G47" s="50" t="s">
        <v>237</v>
      </c>
      <c r="H47" s="9"/>
      <c r="I47" s="36"/>
      <c r="J47" s="20"/>
      <c r="K47" s="9" t="s">
        <v>211</v>
      </c>
      <c r="L47" s="9" t="s">
        <v>27</v>
      </c>
      <c r="M47" s="20">
        <v>82</v>
      </c>
      <c r="N47" s="48">
        <v>54.28</v>
      </c>
      <c r="O47" s="48">
        <v>46.43</v>
      </c>
      <c r="P47" s="9" t="s">
        <v>181</v>
      </c>
      <c r="Q47" s="60" t="s">
        <v>212</v>
      </c>
      <c r="R47" s="59" t="s">
        <v>165</v>
      </c>
    </row>
    <row r="48" spans="1:19">
      <c r="A48" s="34">
        <v>75635</v>
      </c>
      <c r="B48" s="84" t="s">
        <v>213</v>
      </c>
      <c r="C48" s="35" t="s">
        <v>214</v>
      </c>
      <c r="D48" s="21" t="s">
        <v>215</v>
      </c>
      <c r="E48" s="9" t="s">
        <v>216</v>
      </c>
      <c r="F48" s="9"/>
      <c r="G48" s="50" t="s">
        <v>237</v>
      </c>
      <c r="H48" s="9"/>
      <c r="I48" s="36"/>
      <c r="J48" s="20"/>
      <c r="K48" s="9" t="s">
        <v>217</v>
      </c>
      <c r="L48" s="9" t="s">
        <v>27</v>
      </c>
      <c r="M48" s="20">
        <v>160.43</v>
      </c>
      <c r="N48" s="48">
        <v>52.39</v>
      </c>
      <c r="O48" s="48">
        <v>45.47</v>
      </c>
      <c r="P48" s="9" t="s">
        <v>181</v>
      </c>
      <c r="Q48" s="60" t="s">
        <v>218</v>
      </c>
      <c r="R48" s="59" t="s">
        <v>165</v>
      </c>
    </row>
    <row r="49" spans="1:18">
      <c r="A49" s="34">
        <v>75643</v>
      </c>
      <c r="B49" s="84" t="s">
        <v>219</v>
      </c>
      <c r="C49" s="35" t="s">
        <v>220</v>
      </c>
      <c r="D49" s="21" t="s">
        <v>221</v>
      </c>
      <c r="E49" s="9" t="s">
        <v>222</v>
      </c>
      <c r="F49" s="9"/>
      <c r="G49" s="50" t="s">
        <v>237</v>
      </c>
      <c r="H49" s="9"/>
      <c r="I49" s="36"/>
      <c r="J49" s="20"/>
      <c r="K49" s="9" t="s">
        <v>223</v>
      </c>
      <c r="L49" s="9" t="s">
        <v>27</v>
      </c>
      <c r="M49" s="20">
        <v>106.92</v>
      </c>
      <c r="N49" s="48">
        <v>54.13</v>
      </c>
      <c r="O49" s="48">
        <v>47.01</v>
      </c>
      <c r="P49" s="9" t="s">
        <v>181</v>
      </c>
      <c r="Q49" s="60" t="s">
        <v>224</v>
      </c>
      <c r="R49" s="59" t="s">
        <v>165</v>
      </c>
    </row>
    <row r="50" spans="1:18">
      <c r="A50" s="34">
        <v>75646</v>
      </c>
      <c r="B50" s="84" t="s">
        <v>225</v>
      </c>
      <c r="C50" s="35" t="s">
        <v>226</v>
      </c>
      <c r="D50" s="21" t="s">
        <v>227</v>
      </c>
      <c r="E50" s="9" t="s">
        <v>228</v>
      </c>
      <c r="F50" s="50"/>
      <c r="G50" s="50" t="s">
        <v>237</v>
      </c>
      <c r="H50" s="20"/>
      <c r="I50" s="36"/>
      <c r="J50" s="20"/>
      <c r="K50" s="9" t="s">
        <v>229</v>
      </c>
      <c r="L50" s="9" t="s">
        <v>27</v>
      </c>
      <c r="M50" s="9">
        <v>79.11</v>
      </c>
      <c r="N50" s="48">
        <v>54.51</v>
      </c>
      <c r="O50" s="48">
        <v>46.21</v>
      </c>
      <c r="P50" s="9" t="s">
        <v>181</v>
      </c>
      <c r="Q50" s="60" t="s">
        <v>230</v>
      </c>
      <c r="R50" s="59" t="s">
        <v>165</v>
      </c>
    </row>
    <row r="51" spans="1:18">
      <c r="A51" s="34">
        <v>75682</v>
      </c>
      <c r="B51" s="84" t="s">
        <v>231</v>
      </c>
      <c r="C51" s="35" t="s">
        <v>232</v>
      </c>
      <c r="D51" s="21" t="s">
        <v>233</v>
      </c>
      <c r="E51" s="9" t="s">
        <v>234</v>
      </c>
      <c r="F51" s="50"/>
      <c r="G51" s="50" t="s">
        <v>237</v>
      </c>
      <c r="H51" s="20"/>
      <c r="I51" s="36"/>
      <c r="J51" s="20"/>
      <c r="K51" s="9" t="s">
        <v>235</v>
      </c>
      <c r="L51" s="9" t="s">
        <v>27</v>
      </c>
      <c r="M51" s="9">
        <v>130.07</v>
      </c>
      <c r="N51" s="48">
        <v>59.23</v>
      </c>
      <c r="O51" s="48">
        <v>46.4</v>
      </c>
      <c r="P51" s="9" t="s">
        <v>181</v>
      </c>
      <c r="Q51" s="60" t="s">
        <v>236</v>
      </c>
      <c r="R51" s="59" t="s">
        <v>165</v>
      </c>
    </row>
    <row r="52" spans="1:18">
      <c r="A52" s="27">
        <v>75079</v>
      </c>
      <c r="B52" s="84">
        <v>53</v>
      </c>
      <c r="C52" s="35" t="s">
        <v>238</v>
      </c>
      <c r="D52" s="37" t="s">
        <v>239</v>
      </c>
      <c r="E52" s="27">
        <v>2100</v>
      </c>
      <c r="F52" s="19">
        <f>59-52+1</f>
        <v>8</v>
      </c>
      <c r="G52" s="21" t="s">
        <v>268</v>
      </c>
      <c r="H52" s="21"/>
      <c r="I52" s="21"/>
      <c r="J52" s="21"/>
      <c r="K52" s="35" t="s">
        <v>240</v>
      </c>
      <c r="L52" s="35" t="s">
        <v>27</v>
      </c>
      <c r="M52" s="9">
        <v>119.96</v>
      </c>
      <c r="N52" s="20">
        <v>56.53</v>
      </c>
      <c r="O52" s="20">
        <v>37.6</v>
      </c>
      <c r="P52" s="21" t="s">
        <v>163</v>
      </c>
      <c r="Q52" s="60" t="s">
        <v>241</v>
      </c>
      <c r="R52" s="59" t="s">
        <v>165</v>
      </c>
    </row>
    <row r="53" spans="1:18">
      <c r="A53" s="38">
        <v>75501</v>
      </c>
      <c r="B53" s="19">
        <v>20</v>
      </c>
      <c r="C53" s="35" t="s">
        <v>242</v>
      </c>
      <c r="D53" s="21" t="s">
        <v>242</v>
      </c>
      <c r="E53" s="20">
        <v>2310</v>
      </c>
      <c r="F53" s="21"/>
      <c r="G53" s="21" t="s">
        <v>268</v>
      </c>
      <c r="H53" s="21"/>
      <c r="I53" s="21"/>
      <c r="J53" s="21"/>
      <c r="K53" s="35" t="s">
        <v>243</v>
      </c>
      <c r="L53" s="35" t="s">
        <v>244</v>
      </c>
      <c r="M53" s="20">
        <v>136.15</v>
      </c>
      <c r="N53" s="20">
        <v>53.48</v>
      </c>
      <c r="O53" s="20">
        <v>43.91</v>
      </c>
      <c r="P53" s="21" t="s">
        <v>245</v>
      </c>
      <c r="Q53" s="60" t="s">
        <v>246</v>
      </c>
      <c r="R53" s="59" t="s">
        <v>165</v>
      </c>
    </row>
    <row r="54" spans="1:18">
      <c r="A54" s="27">
        <v>75530</v>
      </c>
      <c r="B54" s="83">
        <v>102</v>
      </c>
      <c r="C54" s="35" t="s">
        <v>247</v>
      </c>
      <c r="D54" s="21" t="s">
        <v>248</v>
      </c>
      <c r="E54" s="27">
        <v>2190</v>
      </c>
      <c r="F54" s="35"/>
      <c r="G54" s="21" t="s">
        <v>268</v>
      </c>
      <c r="H54" s="35"/>
      <c r="I54" s="21"/>
      <c r="J54" s="21"/>
      <c r="K54" s="35" t="s">
        <v>249</v>
      </c>
      <c r="L54" s="35" t="s">
        <v>244</v>
      </c>
      <c r="M54" s="20">
        <v>112.12</v>
      </c>
      <c r="N54" s="20">
        <v>53.55</v>
      </c>
      <c r="O54" s="20">
        <v>42.68</v>
      </c>
      <c r="P54" s="21" t="s">
        <v>245</v>
      </c>
      <c r="Q54" s="60" t="s">
        <v>250</v>
      </c>
      <c r="R54" s="59" t="s">
        <v>165</v>
      </c>
    </row>
    <row r="55" spans="1:18">
      <c r="A55" s="41">
        <v>75543</v>
      </c>
      <c r="B55" s="86">
        <v>62</v>
      </c>
      <c r="C55" s="39" t="s">
        <v>269</v>
      </c>
      <c r="D55" s="21" t="s">
        <v>270</v>
      </c>
      <c r="E55" s="41">
        <v>1140</v>
      </c>
      <c r="F55" s="39"/>
      <c r="G55" s="21" t="s">
        <v>268</v>
      </c>
      <c r="H55" s="39">
        <v>140</v>
      </c>
      <c r="I55" s="39"/>
      <c r="J55" s="21"/>
      <c r="K55" s="45">
        <v>9603</v>
      </c>
      <c r="L55" s="35" t="s">
        <v>244</v>
      </c>
      <c r="M55" s="41">
        <v>85.01</v>
      </c>
      <c r="N55" s="20">
        <v>55.8</v>
      </c>
      <c r="O55" s="20">
        <v>41.73</v>
      </c>
      <c r="P55" s="21" t="s">
        <v>163</v>
      </c>
      <c r="Q55" s="60" t="s">
        <v>251</v>
      </c>
      <c r="R55" s="59" t="s">
        <v>165</v>
      </c>
    </row>
    <row r="56" spans="1:18">
      <c r="A56" s="27">
        <v>75309</v>
      </c>
      <c r="B56" s="83">
        <v>1386</v>
      </c>
      <c r="C56" s="35" t="s">
        <v>252</v>
      </c>
      <c r="D56" s="21" t="s">
        <v>253</v>
      </c>
      <c r="E56" s="27">
        <v>4900</v>
      </c>
      <c r="F56" s="22"/>
      <c r="G56" s="21" t="s">
        <v>268</v>
      </c>
      <c r="H56" s="22"/>
      <c r="I56" s="22"/>
      <c r="J56" s="22"/>
      <c r="K56" s="9" t="s">
        <v>254</v>
      </c>
      <c r="L56" s="9" t="s">
        <v>27</v>
      </c>
      <c r="M56" s="20">
        <v>145.26</v>
      </c>
      <c r="N56" s="20">
        <v>52.59</v>
      </c>
      <c r="O56" s="20">
        <v>36.049999999999997</v>
      </c>
      <c r="P56" s="22"/>
      <c r="Q56" s="60" t="s">
        <v>255</v>
      </c>
      <c r="R56" s="59" t="s">
        <v>165</v>
      </c>
    </row>
    <row r="57" spans="1:18">
      <c r="A57" s="27">
        <v>75337</v>
      </c>
      <c r="B57" s="83">
        <v>125</v>
      </c>
      <c r="C57" s="35" t="s">
        <v>256</v>
      </c>
      <c r="D57" s="21" t="s">
        <v>257</v>
      </c>
      <c r="E57" s="27">
        <v>1970</v>
      </c>
      <c r="F57" s="22"/>
      <c r="G57" s="21" t="s">
        <v>268</v>
      </c>
      <c r="H57" s="22"/>
      <c r="I57" s="22"/>
      <c r="J57" s="22"/>
      <c r="K57" s="9" t="s">
        <v>258</v>
      </c>
      <c r="L57" s="9" t="s">
        <v>27</v>
      </c>
      <c r="M57" s="20">
        <v>161.24</v>
      </c>
      <c r="N57" s="20">
        <v>52.96</v>
      </c>
      <c r="O57" s="20">
        <v>37.08</v>
      </c>
      <c r="P57" s="22"/>
      <c r="Q57" s="59" t="s">
        <v>259</v>
      </c>
      <c r="R57" s="59" t="s">
        <v>165</v>
      </c>
    </row>
    <row r="58" spans="1:18">
      <c r="A58" s="27">
        <v>75534</v>
      </c>
      <c r="B58" s="83">
        <v>230</v>
      </c>
      <c r="C58" s="35" t="s">
        <v>260</v>
      </c>
      <c r="D58" s="21" t="s">
        <v>261</v>
      </c>
      <c r="E58" s="27">
        <v>1240</v>
      </c>
      <c r="F58" s="22"/>
      <c r="G58" s="21" t="s">
        <v>268</v>
      </c>
      <c r="H58" s="22"/>
      <c r="I58" s="22"/>
      <c r="J58" s="22"/>
      <c r="K58" s="9" t="s">
        <v>262</v>
      </c>
      <c r="L58" s="9" t="s">
        <v>27</v>
      </c>
      <c r="M58" s="20">
        <v>119</v>
      </c>
      <c r="N58" s="20">
        <v>55.18</v>
      </c>
      <c r="O58" s="20">
        <v>43.58</v>
      </c>
      <c r="P58" s="22"/>
      <c r="Q58" s="59" t="s">
        <v>263</v>
      </c>
      <c r="R58" s="59" t="s">
        <v>165</v>
      </c>
    </row>
    <row r="59" spans="1:18">
      <c r="A59" s="27">
        <v>75536</v>
      </c>
      <c r="B59" s="84">
        <v>50</v>
      </c>
      <c r="C59" s="35" t="s">
        <v>264</v>
      </c>
      <c r="D59" s="21" t="s">
        <v>265</v>
      </c>
      <c r="E59" s="27">
        <v>4700</v>
      </c>
      <c r="F59" s="22"/>
      <c r="G59" s="21" t="s">
        <v>268</v>
      </c>
      <c r="H59" s="22"/>
      <c r="I59" s="22"/>
      <c r="J59" s="22"/>
      <c r="K59" s="9" t="s">
        <v>266</v>
      </c>
      <c r="L59" s="9" t="s">
        <v>27</v>
      </c>
      <c r="M59" s="20">
        <v>83.24</v>
      </c>
      <c r="N59" s="20">
        <v>55.53</v>
      </c>
      <c r="O59" s="20">
        <v>42.52</v>
      </c>
      <c r="P59" s="22"/>
      <c r="Q59" s="60" t="s">
        <v>267</v>
      </c>
      <c r="R59" s="59" t="s">
        <v>165</v>
      </c>
    </row>
    <row r="60" spans="1:18">
      <c r="A60" s="39">
        <v>76008</v>
      </c>
      <c r="B60" s="87">
        <v>1045</v>
      </c>
      <c r="C60" s="39" t="s">
        <v>574</v>
      </c>
      <c r="D60" s="39" t="s">
        <v>575</v>
      </c>
      <c r="E60" s="39">
        <v>46300</v>
      </c>
      <c r="F60" s="22">
        <f>142-60+1</f>
        <v>83</v>
      </c>
      <c r="G60" s="22" t="s">
        <v>543</v>
      </c>
      <c r="H60" s="22"/>
      <c r="I60" s="22"/>
      <c r="J60" s="22"/>
      <c r="K60" s="40">
        <v>2886</v>
      </c>
      <c r="L60" s="9" t="s">
        <v>27</v>
      </c>
      <c r="M60" s="41">
        <v>113.65</v>
      </c>
      <c r="N60" s="48">
        <v>60.29</v>
      </c>
      <c r="O60" s="48">
        <v>55.56</v>
      </c>
      <c r="P60" s="9" t="s">
        <v>271</v>
      </c>
    </row>
    <row r="61" spans="1:18">
      <c r="A61" s="39">
        <v>76071</v>
      </c>
      <c r="B61" s="88">
        <v>114</v>
      </c>
      <c r="C61" s="39" t="s">
        <v>272</v>
      </c>
      <c r="D61" s="42" t="s">
        <v>273</v>
      </c>
      <c r="E61" s="39">
        <v>3990</v>
      </c>
      <c r="F61" s="22"/>
      <c r="G61" s="22" t="s">
        <v>543</v>
      </c>
      <c r="H61" s="22"/>
      <c r="I61" s="22"/>
      <c r="J61" s="22"/>
      <c r="K61" s="56" t="s">
        <v>274</v>
      </c>
      <c r="L61" s="9" t="s">
        <v>27</v>
      </c>
      <c r="M61" s="20">
        <v>139</v>
      </c>
      <c r="N61" s="48">
        <v>60.29</v>
      </c>
      <c r="O61" s="48">
        <v>52.41</v>
      </c>
      <c r="P61" s="9" t="s">
        <v>271</v>
      </c>
      <c r="Q61" s="59" t="s">
        <v>275</v>
      </c>
    </row>
    <row r="62" spans="1:18">
      <c r="A62" s="39">
        <v>76072</v>
      </c>
      <c r="B62" s="88">
        <v>36</v>
      </c>
      <c r="C62" s="39" t="s">
        <v>276</v>
      </c>
      <c r="D62" s="42" t="s">
        <v>277</v>
      </c>
      <c r="E62" s="39">
        <v>7690</v>
      </c>
      <c r="F62" s="22"/>
      <c r="G62" s="22" t="s">
        <v>543</v>
      </c>
      <c r="H62" s="22"/>
      <c r="I62" s="22"/>
      <c r="J62" s="22"/>
      <c r="K62" s="56" t="s">
        <v>278</v>
      </c>
      <c r="L62" s="9" t="s">
        <v>27</v>
      </c>
      <c r="M62" s="20">
        <v>130.49</v>
      </c>
      <c r="N62" s="48">
        <v>60.25</v>
      </c>
      <c r="O62" s="48">
        <v>53.41</v>
      </c>
      <c r="P62" s="9" t="s">
        <v>271</v>
      </c>
      <c r="Q62" s="59" t="s">
        <v>279</v>
      </c>
    </row>
    <row r="63" spans="1:18">
      <c r="A63" s="39">
        <v>76076</v>
      </c>
      <c r="B63" s="88">
        <v>62</v>
      </c>
      <c r="C63" s="39" t="s">
        <v>280</v>
      </c>
      <c r="D63" s="21" t="s">
        <v>281</v>
      </c>
      <c r="E63" s="39">
        <v>1600</v>
      </c>
      <c r="F63" s="22"/>
      <c r="G63" s="22" t="s">
        <v>543</v>
      </c>
      <c r="H63" s="22"/>
      <c r="I63" s="22"/>
      <c r="J63" s="22"/>
      <c r="K63" s="56" t="s">
        <v>282</v>
      </c>
      <c r="L63" s="9" t="s">
        <v>27</v>
      </c>
      <c r="M63" s="20">
        <v>134.30000000000001</v>
      </c>
      <c r="N63" s="48">
        <v>60.01</v>
      </c>
      <c r="O63" s="48">
        <v>54.19</v>
      </c>
      <c r="P63" s="9" t="s">
        <v>271</v>
      </c>
      <c r="Q63" s="59" t="s">
        <v>283</v>
      </c>
    </row>
    <row r="64" spans="1:18">
      <c r="A64" s="39">
        <v>76087</v>
      </c>
      <c r="B64" s="88">
        <v>108</v>
      </c>
      <c r="C64" s="39" t="s">
        <v>284</v>
      </c>
      <c r="D64" s="42" t="s">
        <v>285</v>
      </c>
      <c r="E64" s="39">
        <v>10500</v>
      </c>
      <c r="F64" s="22"/>
      <c r="G64" s="22" t="s">
        <v>543</v>
      </c>
      <c r="H64" s="22"/>
      <c r="I64" s="22"/>
      <c r="J64" s="22"/>
      <c r="K64" s="56" t="s">
        <v>286</v>
      </c>
      <c r="L64" s="9" t="s">
        <v>27</v>
      </c>
      <c r="M64" s="20">
        <v>117.96</v>
      </c>
      <c r="N64" s="48">
        <v>60.26</v>
      </c>
      <c r="O64" s="48">
        <v>57.06</v>
      </c>
      <c r="P64" s="9" t="s">
        <v>271</v>
      </c>
      <c r="Q64" s="59" t="s">
        <v>287</v>
      </c>
    </row>
    <row r="65" spans="1:17">
      <c r="A65" s="39">
        <v>76099</v>
      </c>
      <c r="B65" s="88">
        <v>16</v>
      </c>
      <c r="C65" s="39" t="s">
        <v>288</v>
      </c>
      <c r="D65" s="42" t="s">
        <v>289</v>
      </c>
      <c r="E65" s="39">
        <v>5840</v>
      </c>
      <c r="F65" s="22"/>
      <c r="G65" s="22" t="s">
        <v>543</v>
      </c>
      <c r="H65" s="22"/>
      <c r="I65" s="22"/>
      <c r="J65" s="22"/>
      <c r="K65" s="56" t="s">
        <v>290</v>
      </c>
      <c r="L65" s="9" t="s">
        <v>27</v>
      </c>
      <c r="M65" s="20">
        <v>115.8</v>
      </c>
      <c r="N65" s="48">
        <v>60.17</v>
      </c>
      <c r="O65" s="48">
        <v>56.53</v>
      </c>
      <c r="P65" s="9" t="s">
        <v>271</v>
      </c>
      <c r="Q65" s="59" t="s">
        <v>291</v>
      </c>
    </row>
    <row r="66" spans="1:17">
      <c r="A66" s="39">
        <v>76113</v>
      </c>
      <c r="B66" s="87">
        <v>15</v>
      </c>
      <c r="C66" s="39" t="s">
        <v>576</v>
      </c>
      <c r="D66" s="21" t="s">
        <v>577</v>
      </c>
      <c r="E66" s="39">
        <v>3030</v>
      </c>
      <c r="F66" s="22"/>
      <c r="G66" s="22" t="s">
        <v>543</v>
      </c>
      <c r="H66" s="22"/>
      <c r="I66" s="43"/>
      <c r="J66" s="22"/>
      <c r="K66" s="40">
        <v>11072</v>
      </c>
      <c r="L66" s="9" t="s">
        <v>27</v>
      </c>
      <c r="M66" s="41">
        <v>132.99</v>
      </c>
      <c r="N66" s="48">
        <v>60.59</v>
      </c>
      <c r="O66" s="48">
        <v>57.15</v>
      </c>
      <c r="P66" s="9" t="s">
        <v>271</v>
      </c>
      <c r="Q66" s="59" t="s">
        <v>292</v>
      </c>
    </row>
    <row r="67" spans="1:17">
      <c r="A67" s="39">
        <v>76127</v>
      </c>
      <c r="B67" s="88">
        <v>177</v>
      </c>
      <c r="C67" s="39" t="s">
        <v>293</v>
      </c>
      <c r="D67" s="42" t="s">
        <v>294</v>
      </c>
      <c r="E67" s="39">
        <v>3630</v>
      </c>
      <c r="F67" s="22"/>
      <c r="G67" s="22" t="s">
        <v>543</v>
      </c>
      <c r="H67" s="22"/>
      <c r="I67" s="22"/>
      <c r="J67" s="22"/>
      <c r="K67" s="56" t="s">
        <v>295</v>
      </c>
      <c r="L67" s="9" t="s">
        <v>27</v>
      </c>
      <c r="M67" s="20">
        <v>130.19</v>
      </c>
      <c r="N67" s="48">
        <v>59.21</v>
      </c>
      <c r="O67" s="48">
        <v>57.2</v>
      </c>
      <c r="P67" s="9" t="s">
        <v>271</v>
      </c>
      <c r="Q67" s="59" t="s">
        <v>296</v>
      </c>
    </row>
    <row r="68" spans="1:17">
      <c r="A68" s="44">
        <v>76130</v>
      </c>
      <c r="B68" s="89">
        <v>98</v>
      </c>
      <c r="C68" s="35" t="s">
        <v>293</v>
      </c>
      <c r="D68" s="21" t="s">
        <v>297</v>
      </c>
      <c r="E68" s="44">
        <v>5320</v>
      </c>
      <c r="F68" s="22"/>
      <c r="G68" s="22" t="s">
        <v>543</v>
      </c>
      <c r="H68" s="22"/>
      <c r="I68" s="22"/>
      <c r="J68" s="22"/>
      <c r="K68" s="56" t="s">
        <v>298</v>
      </c>
      <c r="L68" s="9" t="s">
        <v>27</v>
      </c>
      <c r="M68" s="20">
        <v>116.16</v>
      </c>
      <c r="N68" s="48">
        <v>59.1</v>
      </c>
      <c r="O68" s="48">
        <v>57.09</v>
      </c>
      <c r="P68" s="9" t="s">
        <v>271</v>
      </c>
    </row>
    <row r="69" spans="1:17">
      <c r="A69" s="44">
        <v>76136</v>
      </c>
      <c r="B69" s="89">
        <v>20</v>
      </c>
      <c r="C69" s="35" t="s">
        <v>299</v>
      </c>
      <c r="D69" s="21" t="s">
        <v>300</v>
      </c>
      <c r="E69" s="44">
        <v>896</v>
      </c>
      <c r="F69" s="22"/>
      <c r="G69" s="22" t="s">
        <v>543</v>
      </c>
      <c r="H69" s="22"/>
      <c r="I69" s="22"/>
      <c r="J69" s="22"/>
      <c r="K69" s="56" t="s">
        <v>301</v>
      </c>
      <c r="L69" s="9" t="s">
        <v>27</v>
      </c>
      <c r="M69" s="20">
        <v>107.94</v>
      </c>
      <c r="N69" s="48">
        <v>59.31</v>
      </c>
      <c r="O69" s="48">
        <v>56.21</v>
      </c>
      <c r="P69" s="9" t="s">
        <v>271</v>
      </c>
      <c r="Q69" s="59" t="s">
        <v>302</v>
      </c>
    </row>
    <row r="70" spans="1:17">
      <c r="A70" s="39">
        <v>76139</v>
      </c>
      <c r="B70" s="87">
        <v>154</v>
      </c>
      <c r="C70" s="39" t="s">
        <v>578</v>
      </c>
      <c r="D70" s="21" t="s">
        <v>579</v>
      </c>
      <c r="E70" s="39">
        <v>2050</v>
      </c>
      <c r="F70" s="22"/>
      <c r="G70" s="22" t="s">
        <v>543</v>
      </c>
      <c r="H70" s="22"/>
      <c r="I70" s="22"/>
      <c r="J70" s="22"/>
      <c r="K70" s="56" t="s">
        <v>303</v>
      </c>
      <c r="L70" s="9" t="s">
        <v>27</v>
      </c>
      <c r="M70" s="20">
        <v>125.93</v>
      </c>
      <c r="N70" s="48">
        <v>59</v>
      </c>
      <c r="O70" s="48">
        <v>54.39</v>
      </c>
      <c r="P70" s="9" t="s">
        <v>271</v>
      </c>
      <c r="Q70" s="59" t="s">
        <v>304</v>
      </c>
    </row>
    <row r="71" spans="1:17">
      <c r="A71" s="39">
        <v>76145</v>
      </c>
      <c r="B71" s="88">
        <v>61</v>
      </c>
      <c r="C71" s="39" t="s">
        <v>305</v>
      </c>
      <c r="D71" s="21" t="s">
        <v>305</v>
      </c>
      <c r="E71" s="39">
        <v>278</v>
      </c>
      <c r="F71" s="21"/>
      <c r="G71" s="22" t="s">
        <v>543</v>
      </c>
      <c r="H71" s="21"/>
      <c r="I71" s="21"/>
      <c r="J71" s="22"/>
      <c r="K71" s="56" t="s">
        <v>306</v>
      </c>
      <c r="L71" s="9" t="s">
        <v>27</v>
      </c>
      <c r="M71" s="20">
        <v>159.96</v>
      </c>
      <c r="N71" s="48">
        <v>59.07</v>
      </c>
      <c r="O71" s="48">
        <v>54.11</v>
      </c>
      <c r="P71" s="9" t="s">
        <v>271</v>
      </c>
    </row>
    <row r="72" spans="1:17">
      <c r="A72" s="39">
        <v>76147</v>
      </c>
      <c r="B72" s="88">
        <v>86</v>
      </c>
      <c r="C72" s="39" t="s">
        <v>580</v>
      </c>
      <c r="D72" s="21" t="s">
        <v>581</v>
      </c>
      <c r="E72" s="39">
        <v>836</v>
      </c>
      <c r="F72" s="21"/>
      <c r="G72" s="22" t="s">
        <v>543</v>
      </c>
      <c r="H72" s="21"/>
      <c r="I72" s="21"/>
      <c r="J72" s="35"/>
      <c r="K72" s="40">
        <v>12045</v>
      </c>
      <c r="L72" s="9" t="s">
        <v>27</v>
      </c>
      <c r="M72" s="20">
        <v>129.85</v>
      </c>
      <c r="N72" s="48">
        <v>59.13</v>
      </c>
      <c r="O72" s="48">
        <v>54.53</v>
      </c>
      <c r="P72" s="9" t="s">
        <v>271</v>
      </c>
      <c r="Q72" s="59">
        <v>1934.1992</v>
      </c>
    </row>
    <row r="73" spans="1:17">
      <c r="A73" s="39">
        <v>76165</v>
      </c>
      <c r="B73" s="87">
        <v>533</v>
      </c>
      <c r="C73" s="39" t="s">
        <v>582</v>
      </c>
      <c r="D73" s="21" t="s">
        <v>583</v>
      </c>
      <c r="E73" s="39">
        <v>731</v>
      </c>
      <c r="F73" s="39"/>
      <c r="G73" s="22" t="s">
        <v>543</v>
      </c>
      <c r="H73" s="39"/>
      <c r="I73" s="39"/>
      <c r="J73" s="22"/>
      <c r="K73" s="40">
        <v>11908</v>
      </c>
      <c r="L73" s="9" t="s">
        <v>27</v>
      </c>
      <c r="M73" s="41">
        <v>325.60000000000002</v>
      </c>
      <c r="N73" s="48">
        <v>56.29</v>
      </c>
      <c r="O73" s="48">
        <v>60.2</v>
      </c>
      <c r="P73" s="9" t="s">
        <v>271</v>
      </c>
      <c r="Q73" s="59" t="s">
        <v>307</v>
      </c>
    </row>
    <row r="74" spans="1:17">
      <c r="A74" s="44">
        <v>76217</v>
      </c>
      <c r="B74" s="88">
        <v>50</v>
      </c>
      <c r="C74" s="35" t="s">
        <v>308</v>
      </c>
      <c r="D74" s="35" t="s">
        <v>309</v>
      </c>
      <c r="E74" s="44">
        <v>894</v>
      </c>
      <c r="F74" s="39"/>
      <c r="G74" s="22" t="s">
        <v>543</v>
      </c>
      <c r="H74" s="39"/>
      <c r="I74" s="39"/>
      <c r="J74" s="45"/>
      <c r="K74" s="56" t="s">
        <v>310</v>
      </c>
      <c r="L74" s="9" t="s">
        <v>27</v>
      </c>
      <c r="M74" s="20">
        <v>239.3</v>
      </c>
      <c r="N74" s="48">
        <v>57.58</v>
      </c>
      <c r="O74" s="48">
        <v>58.57</v>
      </c>
      <c r="P74" s="9" t="s">
        <v>271</v>
      </c>
      <c r="Q74" s="59" t="s">
        <v>311</v>
      </c>
    </row>
    <row r="75" spans="1:17">
      <c r="A75" s="39">
        <v>76240</v>
      </c>
      <c r="B75" s="87">
        <v>14</v>
      </c>
      <c r="C75" s="39" t="s">
        <v>584</v>
      </c>
      <c r="D75" s="21" t="s">
        <v>585</v>
      </c>
      <c r="E75" s="39">
        <v>19700</v>
      </c>
      <c r="F75" s="22"/>
      <c r="G75" s="22" t="s">
        <v>543</v>
      </c>
      <c r="H75" s="22"/>
      <c r="I75" s="22"/>
      <c r="J75" s="22"/>
      <c r="K75" s="40">
        <v>7672</v>
      </c>
      <c r="L75" s="9" t="s">
        <v>27</v>
      </c>
      <c r="M75" s="41">
        <v>107.6</v>
      </c>
      <c r="N75" s="57">
        <v>57.31</v>
      </c>
      <c r="O75" s="57">
        <v>56.55</v>
      </c>
      <c r="P75" s="9" t="s">
        <v>271</v>
      </c>
      <c r="Q75" s="62" t="s">
        <v>312</v>
      </c>
    </row>
    <row r="76" spans="1:17">
      <c r="A76" s="39">
        <v>76243</v>
      </c>
      <c r="B76" s="87">
        <v>4.8</v>
      </c>
      <c r="C76" s="39" t="s">
        <v>586</v>
      </c>
      <c r="D76" s="21" t="s">
        <v>587</v>
      </c>
      <c r="E76" s="39">
        <v>969</v>
      </c>
      <c r="F76" s="39"/>
      <c r="G76" s="22" t="s">
        <v>543</v>
      </c>
      <c r="H76" s="39"/>
      <c r="I76" s="39"/>
      <c r="J76" s="22"/>
      <c r="K76" s="40">
        <v>18933</v>
      </c>
      <c r="L76" s="9" t="s">
        <v>27</v>
      </c>
      <c r="M76" s="41">
        <v>212.71</v>
      </c>
      <c r="N76" s="48">
        <v>57.19</v>
      </c>
      <c r="O76" s="48">
        <v>58.14</v>
      </c>
      <c r="P76" s="9" t="s">
        <v>271</v>
      </c>
    </row>
    <row r="77" spans="1:17">
      <c r="A77" s="39">
        <v>76648</v>
      </c>
      <c r="B77" s="87">
        <v>118</v>
      </c>
      <c r="C77" s="39" t="s">
        <v>313</v>
      </c>
      <c r="D77" s="21" t="s">
        <v>314</v>
      </c>
      <c r="E77" s="39">
        <v>2530</v>
      </c>
      <c r="F77" s="39"/>
      <c r="G77" s="22" t="s">
        <v>543</v>
      </c>
      <c r="H77" s="39"/>
      <c r="I77" s="39"/>
      <c r="J77" s="22"/>
      <c r="K77" s="56" t="s">
        <v>315</v>
      </c>
      <c r="L77" s="9" t="s">
        <v>27</v>
      </c>
      <c r="M77" s="20">
        <v>147.02000000000001</v>
      </c>
      <c r="N77" s="48">
        <v>56.55</v>
      </c>
      <c r="O77" s="48">
        <v>56.43</v>
      </c>
      <c r="P77" s="9" t="s">
        <v>271</v>
      </c>
      <c r="Q77" s="59" t="s">
        <v>316</v>
      </c>
    </row>
    <row r="78" spans="1:17">
      <c r="A78" s="39">
        <v>76253</v>
      </c>
      <c r="B78" s="87">
        <v>16</v>
      </c>
      <c r="C78" s="39" t="s">
        <v>317</v>
      </c>
      <c r="D78" s="21" t="s">
        <v>318</v>
      </c>
      <c r="E78" s="39">
        <v>336</v>
      </c>
      <c r="F78" s="39"/>
      <c r="G78" s="22" t="s">
        <v>543</v>
      </c>
      <c r="H78" s="39"/>
      <c r="I78" s="39"/>
      <c r="J78" s="22"/>
      <c r="K78" s="56" t="s">
        <v>319</v>
      </c>
      <c r="L78" s="9" t="s">
        <v>27</v>
      </c>
      <c r="M78" s="20">
        <v>94.91</v>
      </c>
      <c r="N78" s="48">
        <v>57.56</v>
      </c>
      <c r="O78" s="48">
        <v>56.1</v>
      </c>
      <c r="P78" s="9" t="s">
        <v>271</v>
      </c>
      <c r="Q78" s="59" t="s">
        <v>320</v>
      </c>
    </row>
    <row r="79" spans="1:17">
      <c r="A79" s="39">
        <v>76255</v>
      </c>
      <c r="B79" s="87">
        <v>11</v>
      </c>
      <c r="C79" s="39" t="s">
        <v>321</v>
      </c>
      <c r="D79" s="21" t="s">
        <v>322</v>
      </c>
      <c r="E79" s="39">
        <v>1190</v>
      </c>
      <c r="F79" s="39"/>
      <c r="G79" s="22" t="s">
        <v>543</v>
      </c>
      <c r="H79" s="39"/>
      <c r="I79" s="39"/>
      <c r="J79" s="22"/>
      <c r="K79" s="56" t="s">
        <v>323</v>
      </c>
      <c r="L79" s="9" t="s">
        <v>27</v>
      </c>
      <c r="M79" s="20">
        <v>94.48</v>
      </c>
      <c r="N79" s="48">
        <v>57.4</v>
      </c>
      <c r="O79" s="48">
        <v>55.04</v>
      </c>
      <c r="P79" s="9" t="s">
        <v>271</v>
      </c>
      <c r="Q79" s="59" t="s">
        <v>324</v>
      </c>
    </row>
    <row r="80" spans="1:17">
      <c r="A80" s="44">
        <v>76264</v>
      </c>
      <c r="B80" s="89">
        <v>90</v>
      </c>
      <c r="C80" s="35" t="s">
        <v>325</v>
      </c>
      <c r="D80" s="21" t="s">
        <v>326</v>
      </c>
      <c r="E80" s="44">
        <v>2740</v>
      </c>
      <c r="F80" s="21"/>
      <c r="G80" s="22" t="s">
        <v>543</v>
      </c>
      <c r="H80" s="21"/>
      <c r="I80" s="46"/>
      <c r="J80" s="22"/>
      <c r="K80" s="47" t="s">
        <v>327</v>
      </c>
      <c r="L80" s="9" t="s">
        <v>27</v>
      </c>
      <c r="M80" s="9">
        <v>78.12</v>
      </c>
      <c r="N80" s="48">
        <v>56.18</v>
      </c>
      <c r="O80" s="48">
        <v>54.54</v>
      </c>
      <c r="P80" s="9" t="s">
        <v>271</v>
      </c>
      <c r="Q80" s="59" t="s">
        <v>328</v>
      </c>
    </row>
    <row r="81" spans="1:17">
      <c r="A81" s="44">
        <v>76649</v>
      </c>
      <c r="B81" s="89">
        <v>184</v>
      </c>
      <c r="C81" s="35" t="s">
        <v>325</v>
      </c>
      <c r="D81" s="21" t="s">
        <v>329</v>
      </c>
      <c r="E81" s="44">
        <v>540</v>
      </c>
      <c r="F81" s="21"/>
      <c r="G81" s="22" t="s">
        <v>543</v>
      </c>
      <c r="H81" s="21"/>
      <c r="I81" s="46"/>
      <c r="J81" s="22"/>
      <c r="K81" s="56" t="s">
        <v>330</v>
      </c>
      <c r="L81" s="9" t="s">
        <v>27</v>
      </c>
      <c r="M81" s="27">
        <v>112.61</v>
      </c>
      <c r="N81" s="48">
        <v>56.27</v>
      </c>
      <c r="O81" s="48">
        <v>55.33</v>
      </c>
      <c r="P81" s="9" t="s">
        <v>271</v>
      </c>
      <c r="Q81" s="59" t="s">
        <v>331</v>
      </c>
    </row>
    <row r="82" spans="1:17">
      <c r="A82" s="44">
        <v>76270</v>
      </c>
      <c r="B82" s="89">
        <v>1340</v>
      </c>
      <c r="C82" s="35" t="s">
        <v>332</v>
      </c>
      <c r="D82" s="21" t="s">
        <v>333</v>
      </c>
      <c r="E82" s="44">
        <v>1670</v>
      </c>
      <c r="F82" s="21"/>
      <c r="G82" s="22" t="s">
        <v>543</v>
      </c>
      <c r="H82" s="21"/>
      <c r="I82" s="46"/>
      <c r="J82" s="22"/>
      <c r="K82" s="56" t="s">
        <v>334</v>
      </c>
      <c r="L82" s="9" t="s">
        <v>27</v>
      </c>
      <c r="M82" s="27">
        <v>504.5</v>
      </c>
      <c r="N82" s="48">
        <v>54.07</v>
      </c>
      <c r="O82" s="48">
        <v>58.3</v>
      </c>
      <c r="P82" s="9" t="s">
        <v>335</v>
      </c>
      <c r="Q82" s="59" t="s">
        <v>336</v>
      </c>
    </row>
    <row r="83" spans="1:17">
      <c r="A83" s="44">
        <v>76317</v>
      </c>
      <c r="B83" s="89">
        <v>2.2000000000000002</v>
      </c>
      <c r="C83" s="35" t="s">
        <v>337</v>
      </c>
      <c r="D83" s="21" t="s">
        <v>337</v>
      </c>
      <c r="E83" s="44">
        <v>346</v>
      </c>
      <c r="F83" s="39"/>
      <c r="G83" s="22" t="s">
        <v>543</v>
      </c>
      <c r="H83" s="39"/>
      <c r="I83" s="43"/>
      <c r="J83" s="22"/>
      <c r="K83" s="56" t="s">
        <v>338</v>
      </c>
      <c r="L83" s="9" t="s">
        <v>27</v>
      </c>
      <c r="M83" s="27">
        <v>170.09</v>
      </c>
      <c r="N83" s="48">
        <v>52.57</v>
      </c>
      <c r="O83" s="48">
        <v>55.5</v>
      </c>
      <c r="P83" s="9" t="s">
        <v>335</v>
      </c>
      <c r="Q83" s="59" t="s">
        <v>339</v>
      </c>
    </row>
    <row r="84" spans="1:17">
      <c r="A84" s="44">
        <v>76318</v>
      </c>
      <c r="B84" s="89">
        <v>194</v>
      </c>
      <c r="C84" s="35" t="s">
        <v>340</v>
      </c>
      <c r="D84" s="21" t="s">
        <v>341</v>
      </c>
      <c r="E84" s="44">
        <v>353</v>
      </c>
      <c r="F84" s="39"/>
      <c r="G84" s="22" t="s">
        <v>543</v>
      </c>
      <c r="H84" s="39"/>
      <c r="I84" s="43"/>
      <c r="J84" s="22"/>
      <c r="K84" s="56" t="s">
        <v>342</v>
      </c>
      <c r="L84" s="9" t="s">
        <v>27</v>
      </c>
      <c r="M84" s="27">
        <v>445.51</v>
      </c>
      <c r="N84" s="48">
        <v>53.33</v>
      </c>
      <c r="O84" s="48">
        <v>57.11</v>
      </c>
      <c r="P84" s="9" t="s">
        <v>335</v>
      </c>
      <c r="Q84" s="59" t="s">
        <v>343</v>
      </c>
    </row>
    <row r="85" spans="1:17">
      <c r="A85" s="44">
        <v>76320</v>
      </c>
      <c r="B85" s="89">
        <v>43</v>
      </c>
      <c r="C85" s="35" t="s">
        <v>340</v>
      </c>
      <c r="D85" s="21" t="s">
        <v>344</v>
      </c>
      <c r="E85" s="44">
        <v>2870</v>
      </c>
      <c r="F85" s="39"/>
      <c r="G85" s="22" t="s">
        <v>543</v>
      </c>
      <c r="H85" s="39"/>
      <c r="I85" s="43"/>
      <c r="J85" s="22"/>
      <c r="K85" s="56" t="s">
        <v>345</v>
      </c>
      <c r="L85" s="9" t="s">
        <v>27</v>
      </c>
      <c r="M85" s="27">
        <v>184.4</v>
      </c>
      <c r="N85" s="48">
        <v>53.31</v>
      </c>
      <c r="O85" s="48">
        <v>56.24</v>
      </c>
      <c r="P85" s="9" t="s">
        <v>335</v>
      </c>
      <c r="Q85" s="59" t="s">
        <v>346</v>
      </c>
    </row>
    <row r="86" spans="1:17">
      <c r="A86" s="44">
        <v>76321</v>
      </c>
      <c r="B86" s="89">
        <v>42</v>
      </c>
      <c r="C86" s="35" t="s">
        <v>347</v>
      </c>
      <c r="D86" s="21" t="s">
        <v>348</v>
      </c>
      <c r="E86" s="44">
        <v>2090</v>
      </c>
      <c r="F86" s="39"/>
      <c r="G86" s="22" t="s">
        <v>543</v>
      </c>
      <c r="H86" s="39"/>
      <c r="I86" s="43"/>
      <c r="J86" s="22"/>
      <c r="K86" s="56" t="s">
        <v>349</v>
      </c>
      <c r="L86" s="9" t="s">
        <v>27</v>
      </c>
      <c r="M86" s="27">
        <v>142.43</v>
      </c>
      <c r="N86" s="48">
        <v>53.25</v>
      </c>
      <c r="O86" s="48">
        <v>55.41</v>
      </c>
      <c r="P86" s="9" t="s">
        <v>335</v>
      </c>
      <c r="Q86" s="59" t="s">
        <v>350</v>
      </c>
    </row>
    <row r="87" spans="1:17">
      <c r="A87" s="44">
        <v>76324</v>
      </c>
      <c r="B87" s="89">
        <v>7.2</v>
      </c>
      <c r="C87" s="35" t="s">
        <v>351</v>
      </c>
      <c r="D87" s="21" t="s">
        <v>352</v>
      </c>
      <c r="E87" s="44">
        <v>595</v>
      </c>
      <c r="F87" s="39"/>
      <c r="G87" s="22" t="s">
        <v>543</v>
      </c>
      <c r="H87" s="39"/>
      <c r="I87" s="43"/>
      <c r="J87" s="22"/>
      <c r="K87" s="56" t="s">
        <v>353</v>
      </c>
      <c r="L87" s="9" t="s">
        <v>27</v>
      </c>
      <c r="M87" s="27">
        <v>130.91</v>
      </c>
      <c r="N87" s="48">
        <v>53.36</v>
      </c>
      <c r="O87" s="48">
        <v>55.53</v>
      </c>
      <c r="P87" s="9" t="s">
        <v>335</v>
      </c>
      <c r="Q87" s="59" t="s">
        <v>354</v>
      </c>
    </row>
    <row r="88" spans="1:17">
      <c r="A88" s="44">
        <v>76325</v>
      </c>
      <c r="B88" s="89">
        <v>64</v>
      </c>
      <c r="C88" s="35" t="s">
        <v>355</v>
      </c>
      <c r="D88" s="21" t="s">
        <v>356</v>
      </c>
      <c r="E88" s="44">
        <v>141</v>
      </c>
      <c r="F88" s="39"/>
      <c r="G88" s="22" t="s">
        <v>543</v>
      </c>
      <c r="H88" s="39"/>
      <c r="I88" s="43"/>
      <c r="J88" s="22"/>
      <c r="K88" s="56" t="s">
        <v>357</v>
      </c>
      <c r="L88" s="9" t="s">
        <v>27</v>
      </c>
      <c r="M88" s="27">
        <v>199.12</v>
      </c>
      <c r="N88" s="48">
        <v>53.23</v>
      </c>
      <c r="O88" s="48">
        <v>56.2</v>
      </c>
      <c r="P88" s="9" t="s">
        <v>335</v>
      </c>
      <c r="Q88" s="59">
        <v>1986.87</v>
      </c>
    </row>
    <row r="89" spans="1:17">
      <c r="A89" s="39">
        <v>76345</v>
      </c>
      <c r="B89" s="87">
        <v>21</v>
      </c>
      <c r="C89" s="39" t="s">
        <v>358</v>
      </c>
      <c r="D89" s="21" t="s">
        <v>359</v>
      </c>
      <c r="E89" s="39">
        <v>1680</v>
      </c>
      <c r="F89" s="39"/>
      <c r="G89" s="22" t="s">
        <v>543</v>
      </c>
      <c r="H89" s="39"/>
      <c r="I89" s="39"/>
      <c r="J89" s="22"/>
      <c r="K89" s="56" t="s">
        <v>360</v>
      </c>
      <c r="L89" s="9" t="s">
        <v>27</v>
      </c>
      <c r="M89" s="41">
        <v>109.19</v>
      </c>
      <c r="N89" s="48">
        <v>54.45</v>
      </c>
      <c r="O89" s="48">
        <v>57.02</v>
      </c>
      <c r="P89" s="9" t="s">
        <v>335</v>
      </c>
      <c r="Q89" s="59" t="s">
        <v>361</v>
      </c>
    </row>
    <row r="90" spans="1:17">
      <c r="A90" s="39">
        <v>76351</v>
      </c>
      <c r="B90" s="87">
        <v>58</v>
      </c>
      <c r="C90" s="39" t="s">
        <v>362</v>
      </c>
      <c r="D90" s="21" t="s">
        <v>363</v>
      </c>
      <c r="E90" s="39">
        <v>4260</v>
      </c>
      <c r="F90" s="39"/>
      <c r="G90" s="22" t="s">
        <v>543</v>
      </c>
      <c r="H90" s="39"/>
      <c r="I90" s="39"/>
      <c r="J90" s="22"/>
      <c r="K90" s="56" t="s">
        <v>364</v>
      </c>
      <c r="L90" s="9" t="s">
        <v>27</v>
      </c>
      <c r="M90" s="41">
        <v>135.29</v>
      </c>
      <c r="N90" s="48">
        <v>54.27</v>
      </c>
      <c r="O90" s="48">
        <v>57.06</v>
      </c>
      <c r="P90" s="9" t="s">
        <v>335</v>
      </c>
      <c r="Q90" s="59">
        <v>1987.1994999999999</v>
      </c>
    </row>
    <row r="91" spans="1:17">
      <c r="A91" s="39">
        <v>76360</v>
      </c>
      <c r="B91" s="87">
        <v>778</v>
      </c>
      <c r="C91" s="39" t="s">
        <v>365</v>
      </c>
      <c r="D91" s="21" t="s">
        <v>366</v>
      </c>
      <c r="E91" s="39">
        <v>3560</v>
      </c>
      <c r="F91" s="39"/>
      <c r="G91" s="22" t="s">
        <v>543</v>
      </c>
      <c r="H91" s="39"/>
      <c r="I91" s="39"/>
      <c r="J91" s="22"/>
      <c r="K91" s="56" t="s">
        <v>367</v>
      </c>
      <c r="L91" s="9" t="s">
        <v>27</v>
      </c>
      <c r="M91" s="41">
        <v>284.61</v>
      </c>
      <c r="N91" s="48">
        <v>56.01</v>
      </c>
      <c r="O91" s="48">
        <v>59.38</v>
      </c>
      <c r="P91" s="9" t="s">
        <v>335</v>
      </c>
      <c r="Q91" s="59" t="s">
        <v>368</v>
      </c>
    </row>
    <row r="92" spans="1:17">
      <c r="A92" s="39">
        <v>76363</v>
      </c>
      <c r="B92" s="87">
        <v>652</v>
      </c>
      <c r="C92" s="39" t="s">
        <v>365</v>
      </c>
      <c r="D92" s="21" t="s">
        <v>369</v>
      </c>
      <c r="E92" s="39">
        <v>5650</v>
      </c>
      <c r="F92" s="39"/>
      <c r="G92" s="22" t="s">
        <v>543</v>
      </c>
      <c r="H92" s="39"/>
      <c r="I92" s="39"/>
      <c r="J92" s="22"/>
      <c r="K92" s="56" t="s">
        <v>370</v>
      </c>
      <c r="L92" s="9" t="s">
        <v>27</v>
      </c>
      <c r="M92" s="41">
        <v>242.96</v>
      </c>
      <c r="N92" s="48">
        <v>56.25</v>
      </c>
      <c r="O92" s="48">
        <v>59.04</v>
      </c>
      <c r="P92" s="9" t="s">
        <v>271</v>
      </c>
      <c r="Q92" s="59" t="s">
        <v>371</v>
      </c>
    </row>
    <row r="93" spans="1:17">
      <c r="A93" s="39">
        <v>76364</v>
      </c>
      <c r="B93" s="87">
        <v>501</v>
      </c>
      <c r="C93" s="39" t="s">
        <v>365</v>
      </c>
      <c r="D93" s="21" t="s">
        <v>588</v>
      </c>
      <c r="E93" s="39">
        <v>14200</v>
      </c>
      <c r="F93" s="39"/>
      <c r="G93" s="22" t="s">
        <v>543</v>
      </c>
      <c r="H93" s="39">
        <v>370</v>
      </c>
      <c r="I93" s="39"/>
      <c r="J93" s="22"/>
      <c r="K93" s="40">
        <v>10894</v>
      </c>
      <c r="L93" s="9" t="s">
        <v>27</v>
      </c>
      <c r="M93" s="41">
        <v>193.93</v>
      </c>
      <c r="N93" s="48">
        <v>56.37</v>
      </c>
      <c r="O93" s="48">
        <v>57.47</v>
      </c>
      <c r="P93" s="9" t="s">
        <v>271</v>
      </c>
      <c r="Q93" s="59">
        <v>1994</v>
      </c>
    </row>
    <row r="94" spans="1:17">
      <c r="A94" s="39">
        <v>76416</v>
      </c>
      <c r="B94" s="87">
        <v>266</v>
      </c>
      <c r="C94" s="39" t="s">
        <v>589</v>
      </c>
      <c r="D94" s="21" t="s">
        <v>590</v>
      </c>
      <c r="E94" s="39">
        <v>6440</v>
      </c>
      <c r="F94" s="39"/>
      <c r="G94" s="22" t="s">
        <v>543</v>
      </c>
      <c r="H94" s="39">
        <v>530</v>
      </c>
      <c r="I94" s="39"/>
      <c r="J94" s="22"/>
      <c r="K94" s="40">
        <v>11431</v>
      </c>
      <c r="L94" s="9" t="s">
        <v>27</v>
      </c>
      <c r="M94" s="41">
        <v>238.14</v>
      </c>
      <c r="N94" s="48">
        <v>55.12</v>
      </c>
      <c r="O94" s="48">
        <v>58.34</v>
      </c>
      <c r="P94" s="9" t="s">
        <v>271</v>
      </c>
      <c r="Q94" s="59">
        <v>1987</v>
      </c>
    </row>
    <row r="95" spans="1:17">
      <c r="A95" s="44">
        <v>76421</v>
      </c>
      <c r="B95" s="89">
        <v>28</v>
      </c>
      <c r="C95" s="35" t="s">
        <v>372</v>
      </c>
      <c r="D95" s="21" t="s">
        <v>373</v>
      </c>
      <c r="E95" s="44">
        <v>287</v>
      </c>
      <c r="F95" s="39"/>
      <c r="G95" s="22" t="s">
        <v>543</v>
      </c>
      <c r="H95" s="39"/>
      <c r="I95" s="39"/>
      <c r="J95" s="22"/>
      <c r="K95" s="56" t="s">
        <v>374</v>
      </c>
      <c r="L95" s="9" t="s">
        <v>27</v>
      </c>
      <c r="M95" s="27">
        <v>359.43</v>
      </c>
      <c r="N95" s="48">
        <v>55.21</v>
      </c>
      <c r="O95" s="48">
        <v>59.45</v>
      </c>
      <c r="P95" s="9" t="s">
        <v>271</v>
      </c>
      <c r="Q95" s="59" t="s">
        <v>375</v>
      </c>
    </row>
    <row r="96" spans="1:17">
      <c r="A96" s="44">
        <v>76423</v>
      </c>
      <c r="B96" s="89">
        <v>36</v>
      </c>
      <c r="C96" s="35" t="s">
        <v>376</v>
      </c>
      <c r="D96" s="21" t="s">
        <v>377</v>
      </c>
      <c r="E96" s="44">
        <v>277</v>
      </c>
      <c r="F96" s="39"/>
      <c r="G96" s="22" t="s">
        <v>543</v>
      </c>
      <c r="H96" s="39"/>
      <c r="I96" s="39"/>
      <c r="J96" s="22"/>
      <c r="K96" s="56" t="s">
        <v>378</v>
      </c>
      <c r="L96" s="9" t="s">
        <v>27</v>
      </c>
      <c r="M96" s="27">
        <v>347.1</v>
      </c>
      <c r="N96" s="48">
        <v>55.32</v>
      </c>
      <c r="O96" s="48">
        <v>59.38</v>
      </c>
      <c r="P96" s="9" t="s">
        <v>271</v>
      </c>
      <c r="Q96" s="59" t="s">
        <v>379</v>
      </c>
    </row>
    <row r="97" spans="1:20">
      <c r="A97" s="44">
        <v>76461</v>
      </c>
      <c r="B97" s="89">
        <v>255</v>
      </c>
      <c r="C97" s="35" t="s">
        <v>380</v>
      </c>
      <c r="D97" s="21" t="s">
        <v>381</v>
      </c>
      <c r="E97" s="44">
        <v>2430</v>
      </c>
      <c r="F97" s="39"/>
      <c r="G97" s="22" t="s">
        <v>543</v>
      </c>
      <c r="H97" s="39"/>
      <c r="I97" s="39"/>
      <c r="J97" s="22"/>
      <c r="K97" s="56" t="s">
        <v>382</v>
      </c>
      <c r="L97" s="9" t="s">
        <v>27</v>
      </c>
      <c r="M97" s="27">
        <v>316.63</v>
      </c>
      <c r="N97" s="48">
        <v>54.54</v>
      </c>
      <c r="O97" s="48">
        <v>58.22</v>
      </c>
      <c r="P97" s="9" t="s">
        <v>271</v>
      </c>
      <c r="Q97" s="59" t="s">
        <v>383</v>
      </c>
    </row>
    <row r="98" spans="1:20">
      <c r="A98" s="44">
        <v>76462</v>
      </c>
      <c r="B98" s="89">
        <v>158</v>
      </c>
      <c r="C98" s="35" t="s">
        <v>384</v>
      </c>
      <c r="D98" s="21" t="s">
        <v>385</v>
      </c>
      <c r="E98" s="44">
        <v>4850</v>
      </c>
      <c r="F98" s="39"/>
      <c r="G98" s="22" t="s">
        <v>543</v>
      </c>
      <c r="H98" s="39"/>
      <c r="I98" s="39"/>
      <c r="J98" s="22"/>
      <c r="K98" s="56" t="s">
        <v>386</v>
      </c>
      <c r="L98" s="9" t="s">
        <v>27</v>
      </c>
      <c r="M98" s="27">
        <v>241.37</v>
      </c>
      <c r="N98" s="48">
        <v>55.17</v>
      </c>
      <c r="O98" s="48">
        <v>58.07</v>
      </c>
      <c r="P98" s="9" t="s">
        <v>335</v>
      </c>
      <c r="Q98" s="59" t="s">
        <v>387</v>
      </c>
    </row>
    <row r="99" spans="1:20">
      <c r="A99" s="44">
        <v>76466</v>
      </c>
      <c r="B99" s="89">
        <v>32</v>
      </c>
      <c r="C99" s="35" t="s">
        <v>384</v>
      </c>
      <c r="D99" s="21" t="s">
        <v>388</v>
      </c>
      <c r="E99" s="44">
        <v>6930</v>
      </c>
      <c r="F99" s="39"/>
      <c r="G99" s="22" t="s">
        <v>543</v>
      </c>
      <c r="H99" s="39"/>
      <c r="I99" s="39"/>
      <c r="J99" s="22"/>
      <c r="K99" s="56" t="s">
        <v>389</v>
      </c>
      <c r="L99" s="9" t="s">
        <v>27</v>
      </c>
      <c r="M99" s="27">
        <v>164.55</v>
      </c>
      <c r="N99" s="48">
        <v>55.35</v>
      </c>
      <c r="O99" s="48">
        <v>57</v>
      </c>
      <c r="P99" s="9" t="s">
        <v>335</v>
      </c>
      <c r="Q99" s="59" t="s">
        <v>390</v>
      </c>
    </row>
    <row r="100" spans="1:20">
      <c r="A100" s="44">
        <v>76482</v>
      </c>
      <c r="B100" s="89">
        <v>389</v>
      </c>
      <c r="C100" s="35" t="s">
        <v>391</v>
      </c>
      <c r="D100" s="21" t="s">
        <v>392</v>
      </c>
      <c r="E100" s="44">
        <v>4030</v>
      </c>
      <c r="F100" s="39"/>
      <c r="G100" s="22" t="s">
        <v>543</v>
      </c>
      <c r="H100" s="39"/>
      <c r="I100" s="39"/>
      <c r="J100" s="22"/>
      <c r="K100" s="56" t="s">
        <v>393</v>
      </c>
      <c r="L100" s="9" t="s">
        <v>27</v>
      </c>
      <c r="M100" s="27">
        <v>140.55000000000001</v>
      </c>
      <c r="N100" s="48">
        <v>53.29</v>
      </c>
      <c r="O100" s="48">
        <v>54.11</v>
      </c>
      <c r="P100" s="9" t="s">
        <v>335</v>
      </c>
      <c r="Q100" s="59" t="s">
        <v>394</v>
      </c>
    </row>
    <row r="101" spans="1:20">
      <c r="A101" s="39">
        <v>76489</v>
      </c>
      <c r="B101" s="87">
        <v>5.9</v>
      </c>
      <c r="C101" s="39" t="s">
        <v>395</v>
      </c>
      <c r="D101" s="21" t="s">
        <v>396</v>
      </c>
      <c r="E101" s="39">
        <v>564</v>
      </c>
      <c r="F101" s="39"/>
      <c r="G101" s="22" t="s">
        <v>543</v>
      </c>
      <c r="H101" s="39"/>
      <c r="I101" s="39"/>
      <c r="J101" s="22"/>
      <c r="K101" s="56" t="s">
        <v>397</v>
      </c>
      <c r="L101" s="9" t="s">
        <v>27</v>
      </c>
      <c r="M101" s="41">
        <v>126.48</v>
      </c>
      <c r="N101" s="48">
        <v>53.47</v>
      </c>
      <c r="O101" s="48">
        <v>54.45</v>
      </c>
      <c r="P101" s="9" t="s">
        <v>335</v>
      </c>
      <c r="Q101" s="59" t="s">
        <v>398</v>
      </c>
    </row>
    <row r="102" spans="1:20">
      <c r="A102" s="44">
        <v>76502</v>
      </c>
      <c r="B102" s="89">
        <v>126</v>
      </c>
      <c r="C102" s="35" t="s">
        <v>399</v>
      </c>
      <c r="D102" s="21" t="s">
        <v>400</v>
      </c>
      <c r="E102" s="44">
        <v>3970</v>
      </c>
      <c r="F102" s="44"/>
      <c r="G102" s="22" t="s">
        <v>543</v>
      </c>
      <c r="H102" s="44"/>
      <c r="I102" s="21"/>
      <c r="J102" s="22"/>
      <c r="K102" s="56" t="s">
        <v>401</v>
      </c>
      <c r="L102" s="9" t="s">
        <v>27</v>
      </c>
      <c r="M102" s="9"/>
      <c r="N102" s="15">
        <v>56.526318000000003</v>
      </c>
      <c r="O102" s="15">
        <v>52.995266000000001</v>
      </c>
      <c r="P102" s="22" t="s">
        <v>402</v>
      </c>
      <c r="Q102" s="59" t="s">
        <v>403</v>
      </c>
    </row>
    <row r="103" spans="1:20">
      <c r="A103" s="44">
        <v>76504</v>
      </c>
      <c r="B103" s="89">
        <v>1.5</v>
      </c>
      <c r="C103" s="35" t="s">
        <v>404</v>
      </c>
      <c r="D103" s="21" t="s">
        <v>405</v>
      </c>
      <c r="E103" s="44">
        <v>768</v>
      </c>
      <c r="F103" s="44"/>
      <c r="G103" s="22" t="s">
        <v>543</v>
      </c>
      <c r="H103" s="44"/>
      <c r="I103" s="21"/>
      <c r="J103" s="22"/>
      <c r="K103" s="56" t="s">
        <v>406</v>
      </c>
      <c r="L103" s="9" t="s">
        <v>27</v>
      </c>
      <c r="M103" s="27">
        <v>45</v>
      </c>
      <c r="N103" s="48">
        <v>57.11</v>
      </c>
      <c r="O103" s="48">
        <v>53.15</v>
      </c>
      <c r="P103" s="22" t="s">
        <v>407</v>
      </c>
    </row>
    <row r="104" spans="1:20">
      <c r="A104" s="44">
        <v>76512</v>
      </c>
      <c r="B104" s="89" t="s">
        <v>408</v>
      </c>
      <c r="C104" s="35" t="s">
        <v>409</v>
      </c>
      <c r="D104" s="21" t="s">
        <v>410</v>
      </c>
      <c r="E104" s="44">
        <v>12300</v>
      </c>
      <c r="F104" s="21"/>
      <c r="G104" s="22" t="s">
        <v>543</v>
      </c>
      <c r="H104" s="21"/>
      <c r="I104" s="46"/>
      <c r="J104" s="22"/>
      <c r="K104" s="47" t="s">
        <v>411</v>
      </c>
      <c r="L104" s="9" t="s">
        <v>27</v>
      </c>
      <c r="M104" s="20">
        <v>75.23</v>
      </c>
      <c r="N104" s="48">
        <v>55.09</v>
      </c>
      <c r="O104" s="48">
        <v>53.15</v>
      </c>
      <c r="P104" s="9" t="s">
        <v>335</v>
      </c>
      <c r="Q104" s="59" t="s">
        <v>412</v>
      </c>
    </row>
    <row r="105" spans="1:20">
      <c r="A105" s="44">
        <v>76518</v>
      </c>
      <c r="B105" s="89">
        <v>50</v>
      </c>
      <c r="C105" s="35" t="s">
        <v>413</v>
      </c>
      <c r="D105" s="21" t="s">
        <v>414</v>
      </c>
      <c r="E105" s="44">
        <v>520</v>
      </c>
      <c r="F105" s="21"/>
      <c r="G105" s="22" t="s">
        <v>543</v>
      </c>
      <c r="H105" s="21"/>
      <c r="I105" s="46"/>
      <c r="J105" s="22"/>
      <c r="K105" s="56" t="s">
        <v>415</v>
      </c>
      <c r="L105" s="9" t="s">
        <v>27</v>
      </c>
      <c r="M105" s="20">
        <v>146.44999999999999</v>
      </c>
      <c r="N105" s="48">
        <v>54.21</v>
      </c>
      <c r="O105" s="48">
        <v>52.58</v>
      </c>
      <c r="P105" s="22" t="s">
        <v>402</v>
      </c>
      <c r="Q105" s="59" t="s">
        <v>416</v>
      </c>
    </row>
    <row r="106" spans="1:20">
      <c r="A106" s="44">
        <v>76519</v>
      </c>
      <c r="B106" s="89">
        <v>20</v>
      </c>
      <c r="C106" s="35" t="s">
        <v>417</v>
      </c>
      <c r="D106" s="21" t="s">
        <v>418</v>
      </c>
      <c r="E106" s="44">
        <v>2300</v>
      </c>
      <c r="F106" s="21"/>
      <c r="G106" s="22" t="s">
        <v>543</v>
      </c>
      <c r="H106" s="21"/>
      <c r="I106" s="46"/>
      <c r="J106" s="22"/>
      <c r="K106" s="56" t="s">
        <v>419</v>
      </c>
      <c r="L106" s="9" t="s">
        <v>27</v>
      </c>
      <c r="M106" s="20">
        <v>98.25</v>
      </c>
      <c r="N106" s="48">
        <v>54.3</v>
      </c>
      <c r="O106" s="48">
        <v>53.4</v>
      </c>
      <c r="P106" s="9" t="s">
        <v>335</v>
      </c>
      <c r="Q106" s="59" t="s">
        <v>420</v>
      </c>
    </row>
    <row r="107" spans="1:20">
      <c r="A107" s="44">
        <v>76520</v>
      </c>
      <c r="B107" s="89">
        <v>18</v>
      </c>
      <c r="C107" s="35" t="s">
        <v>421</v>
      </c>
      <c r="D107" s="21" t="s">
        <v>422</v>
      </c>
      <c r="E107" s="44">
        <v>770</v>
      </c>
      <c r="F107" s="21"/>
      <c r="G107" s="22" t="s">
        <v>543</v>
      </c>
      <c r="H107" s="21"/>
      <c r="I107" s="46"/>
      <c r="J107" s="22"/>
      <c r="K107" s="56" t="s">
        <v>423</v>
      </c>
      <c r="L107" s="9" t="s">
        <v>27</v>
      </c>
      <c r="M107" s="20">
        <v>80.650000000000006</v>
      </c>
      <c r="N107" s="48">
        <v>55.15</v>
      </c>
      <c r="O107" s="48">
        <v>52.56</v>
      </c>
      <c r="P107" s="22" t="s">
        <v>402</v>
      </c>
      <c r="Q107" s="59">
        <v>1987</v>
      </c>
    </row>
    <row r="108" spans="1:20">
      <c r="A108" s="44">
        <v>76533</v>
      </c>
      <c r="B108" s="89">
        <v>134</v>
      </c>
      <c r="C108" s="35" t="s">
        <v>424</v>
      </c>
      <c r="D108" s="21" t="s">
        <v>425</v>
      </c>
      <c r="E108" s="44">
        <v>2410</v>
      </c>
      <c r="F108" s="21"/>
      <c r="G108" s="22" t="s">
        <v>543</v>
      </c>
      <c r="H108" s="21"/>
      <c r="I108" s="46"/>
      <c r="J108" s="22"/>
      <c r="K108" s="56" t="s">
        <v>426</v>
      </c>
      <c r="L108" s="9" t="s">
        <v>27</v>
      </c>
      <c r="M108" s="20">
        <v>77.959999999999994</v>
      </c>
      <c r="N108" s="48">
        <v>55.02</v>
      </c>
      <c r="O108" s="48">
        <v>52.08</v>
      </c>
      <c r="P108" s="22" t="s">
        <v>402</v>
      </c>
      <c r="Q108" s="59" t="s">
        <v>427</v>
      </c>
    </row>
    <row r="109" spans="1:20">
      <c r="A109" s="44">
        <v>76537</v>
      </c>
      <c r="B109" s="89">
        <v>45</v>
      </c>
      <c r="C109" s="35" t="s">
        <v>424</v>
      </c>
      <c r="D109" s="21" t="s">
        <v>428</v>
      </c>
      <c r="E109" s="44">
        <v>4540</v>
      </c>
      <c r="F109" s="44"/>
      <c r="G109" s="22" t="s">
        <v>543</v>
      </c>
      <c r="H109" s="44">
        <v>174</v>
      </c>
      <c r="I109" s="21"/>
      <c r="J109" s="22"/>
      <c r="K109" s="47" t="s">
        <v>429</v>
      </c>
      <c r="L109" s="9" t="s">
        <v>430</v>
      </c>
      <c r="M109" s="9">
        <v>54.2</v>
      </c>
      <c r="N109" s="15">
        <v>55.389764999999997</v>
      </c>
      <c r="O109" s="15">
        <v>51.897111000000002</v>
      </c>
      <c r="P109" s="22" t="s">
        <v>402</v>
      </c>
    </row>
    <row r="110" spans="1:20">
      <c r="A110" s="44">
        <v>76584</v>
      </c>
      <c r="B110" s="89">
        <v>10</v>
      </c>
      <c r="C110" s="35" t="s">
        <v>431</v>
      </c>
      <c r="D110" s="21" t="s">
        <v>432</v>
      </c>
      <c r="E110" s="44">
        <v>1480</v>
      </c>
      <c r="F110" s="35"/>
      <c r="G110" s="22" t="s">
        <v>543</v>
      </c>
      <c r="H110" s="35" t="s">
        <v>433</v>
      </c>
      <c r="I110" s="21"/>
      <c r="J110" s="22"/>
      <c r="K110" s="47" t="s">
        <v>434</v>
      </c>
      <c r="L110" s="9" t="s">
        <v>27</v>
      </c>
      <c r="M110" s="9">
        <v>132.96</v>
      </c>
      <c r="N110" s="48">
        <v>59.13</v>
      </c>
      <c r="O110" s="48">
        <v>51.21</v>
      </c>
      <c r="P110" s="22" t="s">
        <v>407</v>
      </c>
      <c r="Q110" s="59" t="s">
        <v>435</v>
      </c>
    </row>
    <row r="111" spans="1:20" s="16" customFormat="1">
      <c r="A111" s="11">
        <v>76593</v>
      </c>
      <c r="B111" s="90">
        <v>45</v>
      </c>
      <c r="C111" s="12" t="s">
        <v>436</v>
      </c>
      <c r="D111" s="10" t="s">
        <v>437</v>
      </c>
      <c r="E111" s="11">
        <v>2870</v>
      </c>
      <c r="F111" s="11"/>
      <c r="G111" s="7" t="s">
        <v>543</v>
      </c>
      <c r="H111" s="11">
        <v>215</v>
      </c>
      <c r="I111" s="13"/>
      <c r="J111" s="7"/>
      <c r="K111" s="14" t="s">
        <v>438</v>
      </c>
      <c r="L111" s="6" t="s">
        <v>27</v>
      </c>
      <c r="M111" s="6">
        <v>121.92</v>
      </c>
      <c r="N111" s="48">
        <v>59.09</v>
      </c>
      <c r="O111" s="48">
        <v>49.55</v>
      </c>
      <c r="P111" s="7" t="s">
        <v>407</v>
      </c>
      <c r="Q111" s="18" t="s">
        <v>439</v>
      </c>
      <c r="R111" s="18"/>
      <c r="S111" s="18"/>
      <c r="T111" s="18"/>
    </row>
    <row r="112" spans="1:20">
      <c r="A112" s="44">
        <v>76594</v>
      </c>
      <c r="B112" s="89">
        <v>97</v>
      </c>
      <c r="C112" s="35" t="s">
        <v>440</v>
      </c>
      <c r="D112" s="21" t="s">
        <v>441</v>
      </c>
      <c r="E112" s="44">
        <v>1130</v>
      </c>
      <c r="F112" s="35"/>
      <c r="G112" s="22" t="s">
        <v>543</v>
      </c>
      <c r="H112" s="35" t="s">
        <v>442</v>
      </c>
      <c r="I112" s="46"/>
      <c r="J112" s="22"/>
      <c r="K112" s="47" t="s">
        <v>443</v>
      </c>
      <c r="L112" s="9" t="s">
        <v>27</v>
      </c>
      <c r="M112" s="9">
        <v>141</v>
      </c>
      <c r="N112" s="48">
        <v>58.53</v>
      </c>
      <c r="O112" s="48">
        <v>51.14</v>
      </c>
      <c r="P112" s="22" t="s">
        <v>407</v>
      </c>
      <c r="Q112" s="59" t="s">
        <v>444</v>
      </c>
    </row>
    <row r="113" spans="1:17">
      <c r="A113" s="44">
        <v>76596</v>
      </c>
      <c r="B113" s="89">
        <v>390</v>
      </c>
      <c r="C113" s="35" t="s">
        <v>445</v>
      </c>
      <c r="D113" s="21" t="s">
        <v>446</v>
      </c>
      <c r="E113" s="44">
        <v>5930</v>
      </c>
      <c r="F113" s="35"/>
      <c r="G113" s="22" t="s">
        <v>543</v>
      </c>
      <c r="H113" s="35"/>
      <c r="I113" s="46"/>
      <c r="J113" s="22"/>
      <c r="K113" s="56" t="s">
        <v>447</v>
      </c>
      <c r="L113" s="9" t="s">
        <v>27</v>
      </c>
      <c r="M113" s="27">
        <v>148.96</v>
      </c>
      <c r="N113" s="48">
        <v>56.48</v>
      </c>
      <c r="O113" s="48">
        <v>53.14</v>
      </c>
      <c r="P113" s="22" t="s">
        <v>407</v>
      </c>
      <c r="Q113" s="59" t="s">
        <v>448</v>
      </c>
    </row>
    <row r="114" spans="1:17">
      <c r="A114" s="39">
        <v>76597</v>
      </c>
      <c r="B114" s="87">
        <v>284</v>
      </c>
      <c r="C114" s="39" t="s">
        <v>445</v>
      </c>
      <c r="D114" s="21" t="s">
        <v>603</v>
      </c>
      <c r="E114" s="39">
        <v>9750</v>
      </c>
      <c r="F114" s="39"/>
      <c r="G114" s="22" t="s">
        <v>543</v>
      </c>
      <c r="H114" s="39">
        <v>210</v>
      </c>
      <c r="I114" s="39"/>
      <c r="J114" s="22"/>
      <c r="K114" s="40">
        <v>10075</v>
      </c>
      <c r="L114" s="9" t="s">
        <v>27</v>
      </c>
      <c r="M114" s="41">
        <v>133.69999999999999</v>
      </c>
      <c r="N114" s="48">
        <v>58.09</v>
      </c>
      <c r="O114" s="48">
        <v>52.41</v>
      </c>
      <c r="P114" s="22" t="s">
        <v>407</v>
      </c>
      <c r="Q114" s="59" t="s">
        <v>449</v>
      </c>
    </row>
    <row r="115" spans="1:17">
      <c r="A115" s="39">
        <v>76601</v>
      </c>
      <c r="B115" s="87">
        <v>59</v>
      </c>
      <c r="C115" s="39" t="s">
        <v>450</v>
      </c>
      <c r="D115" s="21" t="s">
        <v>451</v>
      </c>
      <c r="E115" s="39">
        <v>1110</v>
      </c>
      <c r="F115" s="39"/>
      <c r="G115" s="22" t="s">
        <v>543</v>
      </c>
      <c r="H115" s="39"/>
      <c r="I115" s="39"/>
      <c r="J115" s="22"/>
      <c r="K115" s="56" t="s">
        <v>452</v>
      </c>
      <c r="L115" s="9" t="s">
        <v>27</v>
      </c>
      <c r="M115" s="41">
        <v>167.49</v>
      </c>
      <c r="N115" s="48">
        <v>57.33</v>
      </c>
      <c r="O115" s="48">
        <v>53.04</v>
      </c>
      <c r="P115" s="22" t="s">
        <v>407</v>
      </c>
      <c r="Q115" s="59">
        <v>2000</v>
      </c>
    </row>
    <row r="116" spans="1:17">
      <c r="A116" s="44">
        <v>76602</v>
      </c>
      <c r="B116" s="89">
        <v>72</v>
      </c>
      <c r="C116" s="35" t="s">
        <v>453</v>
      </c>
      <c r="D116" s="21" t="s">
        <v>454</v>
      </c>
      <c r="E116" s="44">
        <v>564</v>
      </c>
      <c r="F116" s="35"/>
      <c r="G116" s="22" t="s">
        <v>543</v>
      </c>
      <c r="H116" s="35" t="s">
        <v>455</v>
      </c>
      <c r="I116" s="46"/>
      <c r="J116" s="22"/>
      <c r="K116" s="47" t="s">
        <v>456</v>
      </c>
      <c r="L116" s="9" t="s">
        <v>27</v>
      </c>
      <c r="M116" s="9">
        <v>140</v>
      </c>
      <c r="N116" s="48">
        <v>58.03</v>
      </c>
      <c r="O116" s="48">
        <v>51.4</v>
      </c>
      <c r="P116" s="22" t="s">
        <v>407</v>
      </c>
      <c r="Q116" s="59" t="s">
        <v>457</v>
      </c>
    </row>
    <row r="117" spans="1:17">
      <c r="A117" s="44">
        <v>76603</v>
      </c>
      <c r="B117" s="89">
        <v>32</v>
      </c>
      <c r="C117" s="35" t="s">
        <v>458</v>
      </c>
      <c r="D117" s="21" t="s">
        <v>459</v>
      </c>
      <c r="E117" s="44">
        <v>414</v>
      </c>
      <c r="F117" s="35"/>
      <c r="G117" s="22" t="s">
        <v>543</v>
      </c>
      <c r="H117" s="35" t="s">
        <v>460</v>
      </c>
      <c r="I117" s="46"/>
      <c r="J117" s="22"/>
      <c r="K117" s="47" t="s">
        <v>461</v>
      </c>
      <c r="L117" s="9" t="s">
        <v>27</v>
      </c>
      <c r="M117" s="9">
        <v>124.13</v>
      </c>
      <c r="N117" s="48">
        <v>58.18</v>
      </c>
      <c r="O117" s="48">
        <v>50.29</v>
      </c>
      <c r="P117" s="22" t="s">
        <v>407</v>
      </c>
    </row>
    <row r="118" spans="1:17">
      <c r="A118" s="44">
        <v>76611</v>
      </c>
      <c r="B118" s="89">
        <v>34</v>
      </c>
      <c r="C118" s="35" t="s">
        <v>462</v>
      </c>
      <c r="D118" s="21" t="s">
        <v>463</v>
      </c>
      <c r="E118" s="44">
        <v>3410</v>
      </c>
      <c r="F118" s="44"/>
      <c r="G118" s="22" t="s">
        <v>543</v>
      </c>
      <c r="H118" s="44">
        <v>129</v>
      </c>
      <c r="I118" s="46"/>
      <c r="J118" s="22"/>
      <c r="K118" s="47" t="s">
        <v>464</v>
      </c>
      <c r="L118" s="9" t="s">
        <v>27</v>
      </c>
      <c r="M118" s="9">
        <v>104.72</v>
      </c>
      <c r="N118" s="48">
        <v>58.53</v>
      </c>
      <c r="O118" s="48">
        <v>49.02</v>
      </c>
      <c r="P118" s="22" t="s">
        <v>407</v>
      </c>
      <c r="Q118" s="59" t="s">
        <v>465</v>
      </c>
    </row>
    <row r="119" spans="1:17">
      <c r="A119" s="44">
        <v>76614</v>
      </c>
      <c r="B119" s="89">
        <v>37</v>
      </c>
      <c r="C119" s="35" t="s">
        <v>466</v>
      </c>
      <c r="D119" s="21" t="s">
        <v>467</v>
      </c>
      <c r="E119" s="44">
        <v>3540</v>
      </c>
      <c r="F119" s="44"/>
      <c r="G119" s="22" t="s">
        <v>543</v>
      </c>
      <c r="H119" s="44">
        <v>129</v>
      </c>
      <c r="I119" s="46"/>
      <c r="J119" s="22"/>
      <c r="K119" s="47" t="s">
        <v>468</v>
      </c>
      <c r="L119" s="9" t="s">
        <v>27</v>
      </c>
      <c r="M119" s="9">
        <v>104.69</v>
      </c>
      <c r="N119" s="48">
        <v>58.28</v>
      </c>
      <c r="O119" s="48">
        <v>49.15</v>
      </c>
      <c r="P119" s="22" t="s">
        <v>407</v>
      </c>
      <c r="Q119" s="59">
        <v>1936</v>
      </c>
    </row>
    <row r="120" spans="1:17">
      <c r="A120" s="44">
        <v>76619</v>
      </c>
      <c r="B120" s="89">
        <v>196</v>
      </c>
      <c r="C120" s="35" t="s">
        <v>469</v>
      </c>
      <c r="D120" s="21" t="s">
        <v>470</v>
      </c>
      <c r="E120" s="44">
        <v>6070</v>
      </c>
      <c r="F120" s="44"/>
      <c r="G120" s="22" t="s">
        <v>543</v>
      </c>
      <c r="H120" s="44"/>
      <c r="I120" s="46"/>
      <c r="J120" s="22"/>
      <c r="K120" s="56" t="s">
        <v>471</v>
      </c>
      <c r="L120" s="9" t="s">
        <v>27</v>
      </c>
      <c r="M120" s="27">
        <v>113.11</v>
      </c>
      <c r="N120" s="48">
        <v>59.11</v>
      </c>
      <c r="O120" s="48">
        <v>47.53</v>
      </c>
      <c r="P120" s="22" t="s">
        <v>407</v>
      </c>
      <c r="Q120" s="59" t="s">
        <v>472</v>
      </c>
    </row>
    <row r="121" spans="1:17">
      <c r="A121" s="39">
        <v>76620</v>
      </c>
      <c r="B121" s="87">
        <v>67</v>
      </c>
      <c r="C121" s="39" t="s">
        <v>469</v>
      </c>
      <c r="D121" s="21" t="s">
        <v>591</v>
      </c>
      <c r="E121" s="39">
        <v>10600</v>
      </c>
      <c r="F121" s="39"/>
      <c r="G121" s="22" t="s">
        <v>543</v>
      </c>
      <c r="H121" s="39">
        <v>170</v>
      </c>
      <c r="I121" s="39"/>
      <c r="J121" s="22"/>
      <c r="K121" s="40">
        <v>9029</v>
      </c>
      <c r="L121" s="9" t="s">
        <v>27</v>
      </c>
      <c r="M121" s="41">
        <v>97.33</v>
      </c>
      <c r="N121" s="48">
        <v>58.41</v>
      </c>
      <c r="O121" s="48">
        <v>48.19</v>
      </c>
      <c r="P121" s="22" t="s">
        <v>407</v>
      </c>
      <c r="Q121" s="59" t="s">
        <v>473</v>
      </c>
    </row>
    <row r="122" spans="1:17">
      <c r="A122" s="39">
        <v>76627</v>
      </c>
      <c r="B122" s="87">
        <v>36</v>
      </c>
      <c r="C122" s="39" t="s">
        <v>474</v>
      </c>
      <c r="D122" s="21" t="s">
        <v>475</v>
      </c>
      <c r="E122" s="39">
        <v>2680</v>
      </c>
      <c r="F122" s="39"/>
      <c r="G122" s="22" t="s">
        <v>543</v>
      </c>
      <c r="H122" s="39"/>
      <c r="I122" s="39"/>
      <c r="J122" s="22"/>
      <c r="K122" s="56" t="s">
        <v>476</v>
      </c>
      <c r="L122" s="9" t="s">
        <v>27</v>
      </c>
      <c r="M122" s="41">
        <v>75.16</v>
      </c>
      <c r="N122" s="48">
        <v>57.33</v>
      </c>
      <c r="O122" s="48">
        <v>49.54</v>
      </c>
      <c r="P122" s="22" t="s">
        <v>407</v>
      </c>
      <c r="Q122" s="59" t="s">
        <v>477</v>
      </c>
    </row>
    <row r="123" spans="1:17">
      <c r="A123" s="39">
        <v>76628</v>
      </c>
      <c r="B123" s="87">
        <v>45</v>
      </c>
      <c r="C123" s="39" t="s">
        <v>478</v>
      </c>
      <c r="D123" s="21" t="s">
        <v>479</v>
      </c>
      <c r="E123" s="39">
        <v>1300</v>
      </c>
      <c r="F123" s="39"/>
      <c r="G123" s="22" t="s">
        <v>543</v>
      </c>
      <c r="H123" s="39"/>
      <c r="I123" s="39"/>
      <c r="J123" s="22"/>
      <c r="K123" s="56" t="s">
        <v>480</v>
      </c>
      <c r="L123" s="9" t="s">
        <v>27</v>
      </c>
      <c r="M123" s="41">
        <v>78.41</v>
      </c>
      <c r="N123" s="48">
        <v>56.57</v>
      </c>
      <c r="O123" s="48">
        <v>49.59</v>
      </c>
      <c r="P123" s="22" t="s">
        <v>407</v>
      </c>
    </row>
    <row r="124" spans="1:17">
      <c r="A124" s="39">
        <v>76634</v>
      </c>
      <c r="B124" s="87">
        <v>54</v>
      </c>
      <c r="C124" s="39" t="s">
        <v>481</v>
      </c>
      <c r="D124" s="21" t="s">
        <v>482</v>
      </c>
      <c r="E124" s="39">
        <v>16400</v>
      </c>
      <c r="F124" s="39"/>
      <c r="G124" s="22" t="s">
        <v>543</v>
      </c>
      <c r="H124" s="39"/>
      <c r="I124" s="39"/>
      <c r="J124" s="22"/>
      <c r="K124" s="56" t="s">
        <v>483</v>
      </c>
      <c r="L124" s="9" t="s">
        <v>27</v>
      </c>
      <c r="M124" s="41">
        <v>70.540000000000006</v>
      </c>
      <c r="N124" s="48">
        <v>56.58</v>
      </c>
      <c r="O124" s="48">
        <v>51.01</v>
      </c>
      <c r="P124" s="22" t="s">
        <v>407</v>
      </c>
      <c r="Q124" s="59" t="s">
        <v>484</v>
      </c>
    </row>
    <row r="125" spans="1:17">
      <c r="A125" s="39">
        <v>76637</v>
      </c>
      <c r="B125" s="87">
        <v>59</v>
      </c>
      <c r="C125" s="39" t="s">
        <v>485</v>
      </c>
      <c r="D125" s="21" t="s">
        <v>486</v>
      </c>
      <c r="E125" s="39">
        <v>1210</v>
      </c>
      <c r="F125" s="39"/>
      <c r="G125" s="22" t="s">
        <v>543</v>
      </c>
      <c r="H125" s="39"/>
      <c r="I125" s="39"/>
      <c r="J125" s="22"/>
      <c r="K125" s="56" t="s">
        <v>487</v>
      </c>
      <c r="L125" s="9" t="s">
        <v>27</v>
      </c>
      <c r="M125" s="20">
        <v>98.71</v>
      </c>
      <c r="N125" s="48">
        <v>57.21</v>
      </c>
      <c r="O125" s="48">
        <v>51.2</v>
      </c>
      <c r="P125" s="22" t="s">
        <v>407</v>
      </c>
      <c r="Q125" s="59" t="s">
        <v>488</v>
      </c>
    </row>
    <row r="126" spans="1:17">
      <c r="A126" s="39">
        <v>76638</v>
      </c>
      <c r="B126" s="87">
        <v>77</v>
      </c>
      <c r="C126" s="39" t="s">
        <v>489</v>
      </c>
      <c r="D126" s="21" t="s">
        <v>490</v>
      </c>
      <c r="E126" s="39">
        <v>4770</v>
      </c>
      <c r="F126" s="39"/>
      <c r="G126" s="22" t="s">
        <v>543</v>
      </c>
      <c r="H126" s="39"/>
      <c r="I126" s="39"/>
      <c r="J126" s="22"/>
      <c r="K126" s="56" t="s">
        <v>491</v>
      </c>
      <c r="L126" s="9" t="s">
        <v>27</v>
      </c>
      <c r="M126" s="41">
        <v>90.85</v>
      </c>
      <c r="N126" s="48">
        <v>56.45</v>
      </c>
      <c r="O126" s="48">
        <v>51.56</v>
      </c>
      <c r="P126" s="22" t="s">
        <v>407</v>
      </c>
      <c r="Q126" s="59" t="s">
        <v>492</v>
      </c>
    </row>
    <row r="127" spans="1:17">
      <c r="A127" s="39">
        <v>76640</v>
      </c>
      <c r="B127" s="87">
        <v>15</v>
      </c>
      <c r="C127" s="39" t="s">
        <v>493</v>
      </c>
      <c r="D127" s="21" t="s">
        <v>493</v>
      </c>
      <c r="E127" s="39">
        <v>1190</v>
      </c>
      <c r="F127" s="39"/>
      <c r="G127" s="22" t="s">
        <v>543</v>
      </c>
      <c r="H127" s="39"/>
      <c r="I127" s="39"/>
      <c r="J127" s="22"/>
      <c r="K127" s="56" t="s">
        <v>494</v>
      </c>
      <c r="L127" s="9" t="s">
        <v>27</v>
      </c>
      <c r="M127" s="41">
        <v>106.09</v>
      </c>
      <c r="N127" s="48">
        <v>56.47</v>
      </c>
      <c r="O127" s="48">
        <v>52.26</v>
      </c>
      <c r="P127" s="22" t="s">
        <v>407</v>
      </c>
    </row>
    <row r="128" spans="1:17">
      <c r="A128" s="39">
        <v>76642</v>
      </c>
      <c r="B128" s="87">
        <v>56</v>
      </c>
      <c r="C128" s="39" t="s">
        <v>495</v>
      </c>
      <c r="D128" s="21" t="s">
        <v>496</v>
      </c>
      <c r="E128" s="39">
        <v>2300</v>
      </c>
      <c r="F128" s="39"/>
      <c r="G128" s="22" t="s">
        <v>543</v>
      </c>
      <c r="H128" s="39"/>
      <c r="I128" s="39"/>
      <c r="J128" s="22"/>
      <c r="K128" s="56" t="s">
        <v>497</v>
      </c>
      <c r="L128" s="9" t="s">
        <v>27</v>
      </c>
      <c r="M128" s="41">
        <v>88.17</v>
      </c>
      <c r="N128" s="48">
        <v>57.14</v>
      </c>
      <c r="O128" s="48">
        <v>51.02</v>
      </c>
      <c r="P128" s="22" t="s">
        <v>407</v>
      </c>
      <c r="Q128" s="59" t="s">
        <v>498</v>
      </c>
    </row>
    <row r="129" spans="1:20">
      <c r="A129" s="39">
        <v>76644</v>
      </c>
      <c r="B129" s="87">
        <v>20</v>
      </c>
      <c r="C129" s="39" t="s">
        <v>499</v>
      </c>
      <c r="D129" s="21" t="s">
        <v>500</v>
      </c>
      <c r="E129" s="39">
        <v>107</v>
      </c>
      <c r="F129" s="39"/>
      <c r="G129" s="22" t="s">
        <v>543</v>
      </c>
      <c r="H129" s="39"/>
      <c r="I129" s="39"/>
      <c r="J129" s="22"/>
      <c r="K129" s="56" t="s">
        <v>501</v>
      </c>
      <c r="L129" s="9" t="s">
        <v>27</v>
      </c>
      <c r="M129" s="41">
        <v>74.5</v>
      </c>
      <c r="N129" s="48">
        <v>56.11</v>
      </c>
      <c r="O129" s="48">
        <v>50.55</v>
      </c>
      <c r="P129" s="22" t="s">
        <v>402</v>
      </c>
      <c r="Q129" s="59" t="s">
        <v>502</v>
      </c>
    </row>
    <row r="130" spans="1:20">
      <c r="A130" s="39">
        <v>76646</v>
      </c>
      <c r="B130" s="87">
        <v>13</v>
      </c>
      <c r="C130" s="39" t="s">
        <v>503</v>
      </c>
      <c r="D130" s="21" t="s">
        <v>504</v>
      </c>
      <c r="E130" s="39">
        <v>190</v>
      </c>
      <c r="F130" s="39"/>
      <c r="G130" s="22" t="s">
        <v>543</v>
      </c>
      <c r="H130" s="39"/>
      <c r="I130" s="39"/>
      <c r="J130" s="22"/>
      <c r="K130" s="56" t="s">
        <v>505</v>
      </c>
      <c r="L130" s="9" t="s">
        <v>27</v>
      </c>
      <c r="M130" s="41">
        <v>61.24</v>
      </c>
      <c r="N130" s="48">
        <v>55.44</v>
      </c>
      <c r="O130" s="48">
        <v>51.34</v>
      </c>
      <c r="P130" s="22" t="s">
        <v>402</v>
      </c>
      <c r="Q130" s="59" t="s">
        <v>506</v>
      </c>
    </row>
    <row r="131" spans="1:20" ht="27.6">
      <c r="A131" s="39">
        <v>76650</v>
      </c>
      <c r="B131" s="87">
        <v>3</v>
      </c>
      <c r="C131" s="39" t="s">
        <v>507</v>
      </c>
      <c r="D131" s="21" t="s">
        <v>508</v>
      </c>
      <c r="E131" s="39">
        <v>507</v>
      </c>
      <c r="F131" s="39"/>
      <c r="G131" s="22" t="s">
        <v>543</v>
      </c>
      <c r="H131" s="39"/>
      <c r="I131" s="39"/>
      <c r="J131" s="22"/>
      <c r="K131" s="56" t="s">
        <v>509</v>
      </c>
      <c r="L131" s="9" t="s">
        <v>27</v>
      </c>
      <c r="M131" s="41">
        <v>387.76</v>
      </c>
      <c r="N131" s="48">
        <v>53.29</v>
      </c>
      <c r="O131" s="48">
        <v>57.36</v>
      </c>
      <c r="P131" s="22" t="s">
        <v>335</v>
      </c>
    </row>
    <row r="132" spans="1:20">
      <c r="A132" s="39">
        <v>76651</v>
      </c>
      <c r="B132" s="87">
        <v>59</v>
      </c>
      <c r="C132" s="39" t="s">
        <v>510</v>
      </c>
      <c r="D132" s="21" t="s">
        <v>511</v>
      </c>
      <c r="E132" s="39">
        <v>361</v>
      </c>
      <c r="F132" s="39"/>
      <c r="G132" s="22" t="s">
        <v>543</v>
      </c>
      <c r="H132" s="39"/>
      <c r="I132" s="39"/>
      <c r="J132" s="22"/>
      <c r="K132" s="56" t="s">
        <v>512</v>
      </c>
      <c r="L132" s="9" t="s">
        <v>27</v>
      </c>
      <c r="M132" s="41">
        <v>83</v>
      </c>
      <c r="N132" s="48">
        <v>56.21</v>
      </c>
      <c r="O132" s="48">
        <v>50.1</v>
      </c>
      <c r="P132" s="22" t="s">
        <v>402</v>
      </c>
    </row>
    <row r="133" spans="1:20">
      <c r="A133" s="39">
        <v>76653</v>
      </c>
      <c r="B133" s="87">
        <v>8</v>
      </c>
      <c r="C133" s="39" t="s">
        <v>513</v>
      </c>
      <c r="D133" s="21" t="s">
        <v>514</v>
      </c>
      <c r="E133" s="39">
        <v>306</v>
      </c>
      <c r="F133" s="39"/>
      <c r="G133" s="22" t="s">
        <v>543</v>
      </c>
      <c r="H133" s="39"/>
      <c r="I133" s="39"/>
      <c r="J133" s="22"/>
      <c r="K133" s="56" t="s">
        <v>515</v>
      </c>
      <c r="L133" s="9" t="s">
        <v>27</v>
      </c>
      <c r="M133" s="41">
        <v>90.76</v>
      </c>
      <c r="N133" s="48">
        <v>58.05</v>
      </c>
      <c r="O133" s="48">
        <v>56.17</v>
      </c>
      <c r="P133" s="22" t="s">
        <v>271</v>
      </c>
      <c r="Q133" s="59" t="s">
        <v>516</v>
      </c>
    </row>
    <row r="134" spans="1:20">
      <c r="A134" s="39">
        <v>76655</v>
      </c>
      <c r="B134" s="87">
        <v>80</v>
      </c>
      <c r="C134" s="39" t="s">
        <v>517</v>
      </c>
      <c r="D134" s="21" t="s">
        <v>518</v>
      </c>
      <c r="E134" s="39">
        <v>4510</v>
      </c>
      <c r="F134" s="39"/>
      <c r="G134" s="22" t="s">
        <v>543</v>
      </c>
      <c r="H134" s="39"/>
      <c r="I134" s="39"/>
      <c r="J134" s="22"/>
      <c r="K134" s="56" t="s">
        <v>519</v>
      </c>
      <c r="L134" s="9" t="s">
        <v>27</v>
      </c>
      <c r="M134" s="41">
        <v>132</v>
      </c>
      <c r="N134" s="48">
        <v>59.42</v>
      </c>
      <c r="O134" s="48">
        <v>50.46</v>
      </c>
      <c r="P134" s="22" t="s">
        <v>407</v>
      </c>
    </row>
    <row r="135" spans="1:20" ht="27.6">
      <c r="A135" s="39">
        <v>76664</v>
      </c>
      <c r="B135" s="87">
        <v>6.8</v>
      </c>
      <c r="C135" s="39" t="s">
        <v>520</v>
      </c>
      <c r="D135" s="21" t="s">
        <v>521</v>
      </c>
      <c r="E135" s="39">
        <v>1320</v>
      </c>
      <c r="F135" s="39"/>
      <c r="G135" s="22" t="s">
        <v>543</v>
      </c>
      <c r="H135" s="39"/>
      <c r="I135" s="39"/>
      <c r="J135" s="22"/>
      <c r="K135" s="56" t="s">
        <v>522</v>
      </c>
      <c r="L135" s="9" t="s">
        <v>27</v>
      </c>
      <c r="M135" s="41">
        <v>208.23</v>
      </c>
      <c r="N135" s="48">
        <v>57.37</v>
      </c>
      <c r="O135" s="48">
        <v>59.02</v>
      </c>
      <c r="P135" s="22" t="s">
        <v>271</v>
      </c>
      <c r="Q135" s="59" t="s">
        <v>523</v>
      </c>
    </row>
    <row r="136" spans="1:20">
      <c r="A136" s="39">
        <v>76665</v>
      </c>
      <c r="B136" s="87">
        <v>1.8</v>
      </c>
      <c r="C136" s="39" t="s">
        <v>524</v>
      </c>
      <c r="D136" s="21" t="s">
        <v>525</v>
      </c>
      <c r="E136" s="39">
        <v>106</v>
      </c>
      <c r="F136" s="39"/>
      <c r="G136" s="22" t="s">
        <v>543</v>
      </c>
      <c r="H136" s="39"/>
      <c r="I136" s="39"/>
      <c r="J136" s="22"/>
      <c r="K136" s="56" t="s">
        <v>526</v>
      </c>
      <c r="L136" s="9" t="s">
        <v>27</v>
      </c>
      <c r="M136" s="41">
        <v>46.5</v>
      </c>
      <c r="N136" s="48">
        <v>56.02</v>
      </c>
      <c r="O136" s="48">
        <v>51.54</v>
      </c>
      <c r="P136" s="22" t="s">
        <v>407</v>
      </c>
    </row>
    <row r="137" spans="1:20">
      <c r="A137" s="39">
        <v>76671</v>
      </c>
      <c r="B137" s="87">
        <v>27</v>
      </c>
      <c r="C137" s="39" t="s">
        <v>527</v>
      </c>
      <c r="D137" s="21" t="s">
        <v>527</v>
      </c>
      <c r="E137" s="39">
        <v>544</v>
      </c>
      <c r="F137" s="39"/>
      <c r="G137" s="22" t="s">
        <v>543</v>
      </c>
      <c r="H137" s="39"/>
      <c r="I137" s="39"/>
      <c r="J137" s="22"/>
      <c r="K137" s="56" t="s">
        <v>528</v>
      </c>
      <c r="L137" s="9" t="s">
        <v>27</v>
      </c>
      <c r="M137" s="41">
        <v>100</v>
      </c>
      <c r="N137" s="48">
        <v>57.52</v>
      </c>
      <c r="O137" s="48">
        <v>50.06</v>
      </c>
      <c r="P137" s="22" t="s">
        <v>407</v>
      </c>
      <c r="Q137" s="59" t="s">
        <v>529</v>
      </c>
    </row>
    <row r="138" spans="1:20">
      <c r="A138" s="39">
        <v>76673</v>
      </c>
      <c r="B138" s="87">
        <v>19</v>
      </c>
      <c r="C138" s="39" t="s">
        <v>530</v>
      </c>
      <c r="D138" s="21" t="s">
        <v>531</v>
      </c>
      <c r="E138" s="39">
        <v>1450</v>
      </c>
      <c r="F138" s="39"/>
      <c r="G138" s="22" t="s">
        <v>543</v>
      </c>
      <c r="H138" s="39"/>
      <c r="I138" s="39"/>
      <c r="J138" s="22"/>
      <c r="K138" s="56" t="s">
        <v>532</v>
      </c>
      <c r="L138" s="9" t="s">
        <v>27</v>
      </c>
      <c r="M138" s="41">
        <v>115.25</v>
      </c>
      <c r="N138" s="48">
        <v>53.47</v>
      </c>
      <c r="O138" s="48">
        <v>56.19</v>
      </c>
      <c r="P138" s="22" t="s">
        <v>335</v>
      </c>
      <c r="Q138" s="59" t="s">
        <v>533</v>
      </c>
    </row>
    <row r="139" spans="1:20">
      <c r="A139" s="39">
        <v>76674</v>
      </c>
      <c r="B139" s="87">
        <v>52</v>
      </c>
      <c r="C139" s="39" t="s">
        <v>534</v>
      </c>
      <c r="D139" s="21" t="s">
        <v>535</v>
      </c>
      <c r="E139" s="39">
        <v>2990</v>
      </c>
      <c r="F139" s="39"/>
      <c r="G139" s="22" t="s">
        <v>543</v>
      </c>
      <c r="H139" s="39"/>
      <c r="I139" s="39"/>
      <c r="J139" s="22"/>
      <c r="K139" s="56" t="s">
        <v>536</v>
      </c>
      <c r="L139" s="9" t="s">
        <v>27</v>
      </c>
      <c r="M139" s="41">
        <v>92</v>
      </c>
      <c r="N139" s="48">
        <v>57.22</v>
      </c>
      <c r="O139" s="48">
        <v>49.08</v>
      </c>
      <c r="P139" s="22" t="s">
        <v>407</v>
      </c>
    </row>
    <row r="140" spans="1:20">
      <c r="A140" s="39">
        <v>76676</v>
      </c>
      <c r="B140" s="87">
        <v>84</v>
      </c>
      <c r="C140" s="39" t="s">
        <v>537</v>
      </c>
      <c r="D140" s="21" t="s">
        <v>538</v>
      </c>
      <c r="E140" s="39">
        <v>18900</v>
      </c>
      <c r="F140" s="39"/>
      <c r="G140" s="22" t="s">
        <v>543</v>
      </c>
      <c r="H140" s="39"/>
      <c r="I140" s="39"/>
      <c r="J140" s="22"/>
      <c r="K140" s="40">
        <v>1981</v>
      </c>
      <c r="L140" s="9" t="s">
        <v>27</v>
      </c>
      <c r="M140" s="41">
        <v>110.66</v>
      </c>
      <c r="N140" s="48">
        <v>58.28</v>
      </c>
      <c r="O140" s="48">
        <v>50.51</v>
      </c>
      <c r="P140" s="22" t="s">
        <v>407</v>
      </c>
      <c r="Q140" s="59" t="s">
        <v>457</v>
      </c>
    </row>
    <row r="141" spans="1:20">
      <c r="A141" s="39">
        <v>76685</v>
      </c>
      <c r="B141" s="87">
        <v>89</v>
      </c>
      <c r="C141" s="39" t="s">
        <v>592</v>
      </c>
      <c r="D141" s="21" t="s">
        <v>592</v>
      </c>
      <c r="E141" s="39">
        <v>2170</v>
      </c>
      <c r="F141" s="39"/>
      <c r="G141" s="22" t="s">
        <v>543</v>
      </c>
      <c r="H141" s="39">
        <v>460</v>
      </c>
      <c r="I141" s="39"/>
      <c r="J141" s="22"/>
      <c r="K141" s="40">
        <v>11652</v>
      </c>
      <c r="L141" s="9" t="s">
        <v>27</v>
      </c>
      <c r="M141" s="41">
        <v>183.23</v>
      </c>
      <c r="N141" s="48">
        <v>58.41</v>
      </c>
      <c r="O141" s="48">
        <v>57.4</v>
      </c>
      <c r="P141" s="22" t="s">
        <v>271</v>
      </c>
      <c r="Q141" s="59" t="s">
        <v>539</v>
      </c>
      <c r="T141" s="60" t="s">
        <v>540</v>
      </c>
    </row>
    <row r="142" spans="1:20">
      <c r="A142" s="39">
        <v>76690</v>
      </c>
      <c r="B142" s="87">
        <v>14</v>
      </c>
      <c r="C142" s="39" t="s">
        <v>541</v>
      </c>
      <c r="D142" s="21" t="s">
        <v>542</v>
      </c>
      <c r="E142" s="39">
        <v>6220</v>
      </c>
      <c r="F142" s="39"/>
      <c r="G142" s="22" t="s">
        <v>543</v>
      </c>
      <c r="H142" s="39"/>
      <c r="I142" s="39"/>
      <c r="J142" s="22"/>
      <c r="K142" s="40"/>
      <c r="L142" s="9" t="s">
        <v>27</v>
      </c>
      <c r="M142" s="41">
        <v>112.94</v>
      </c>
      <c r="N142" s="48">
        <v>58.43</v>
      </c>
      <c r="O142" s="48">
        <v>56.46</v>
      </c>
      <c r="P142" s="22" t="s">
        <v>271</v>
      </c>
    </row>
    <row r="143" spans="1:20" s="17" customFormat="1">
      <c r="A143" s="44">
        <v>77130</v>
      </c>
      <c r="B143" s="84">
        <v>2.8</v>
      </c>
      <c r="C143" s="35" t="s">
        <v>544</v>
      </c>
      <c r="D143" s="21" t="s">
        <v>545</v>
      </c>
      <c r="E143" s="44">
        <v>366</v>
      </c>
      <c r="F143" s="21">
        <f>153-143+1</f>
        <v>11</v>
      </c>
      <c r="G143" s="21" t="s">
        <v>562</v>
      </c>
      <c r="H143" s="21"/>
      <c r="I143" s="21"/>
      <c r="J143" s="21"/>
      <c r="K143" s="35" t="s">
        <v>546</v>
      </c>
      <c r="L143" s="35" t="s">
        <v>27</v>
      </c>
      <c r="M143" s="25">
        <v>39.5</v>
      </c>
      <c r="N143" s="21">
        <v>55.49</v>
      </c>
      <c r="O143" s="21">
        <v>47.58</v>
      </c>
      <c r="P143" s="21"/>
      <c r="Q143" s="60"/>
      <c r="R143" s="60"/>
      <c r="S143" s="60"/>
      <c r="T143" s="60"/>
    </row>
    <row r="144" spans="1:20" s="17" customFormat="1">
      <c r="A144" s="39">
        <v>77164</v>
      </c>
      <c r="B144" s="86">
        <v>106</v>
      </c>
      <c r="C144" s="39" t="s">
        <v>593</v>
      </c>
      <c r="D144" s="21" t="s">
        <v>594</v>
      </c>
      <c r="E144" s="39">
        <v>930</v>
      </c>
      <c r="F144" s="39"/>
      <c r="G144" s="21" t="s">
        <v>562</v>
      </c>
      <c r="H144" s="39"/>
      <c r="I144" s="39"/>
      <c r="J144" s="39"/>
      <c r="K144" s="45">
        <v>17025</v>
      </c>
      <c r="L144" s="35" t="s">
        <v>27</v>
      </c>
      <c r="M144" s="39">
        <v>78.33</v>
      </c>
      <c r="N144" s="21">
        <v>55.18</v>
      </c>
      <c r="O144" s="21">
        <v>47.46</v>
      </c>
      <c r="P144" s="21"/>
      <c r="Q144" s="60"/>
      <c r="R144" s="60"/>
      <c r="S144" s="60"/>
      <c r="T144" s="60"/>
    </row>
    <row r="145" spans="1:20" s="17" customFormat="1">
      <c r="A145" s="39">
        <v>77166</v>
      </c>
      <c r="B145" s="86">
        <v>104</v>
      </c>
      <c r="C145" s="39" t="s">
        <v>595</v>
      </c>
      <c r="D145" s="21" t="s">
        <v>596</v>
      </c>
      <c r="E145" s="39">
        <v>650</v>
      </c>
      <c r="F145" s="39"/>
      <c r="G145" s="21" t="s">
        <v>562</v>
      </c>
      <c r="H145" s="39"/>
      <c r="I145" s="39"/>
      <c r="J145" s="39"/>
      <c r="K145" s="45">
        <v>12540</v>
      </c>
      <c r="L145" s="35" t="s">
        <v>27</v>
      </c>
      <c r="M145" s="39">
        <v>84.72</v>
      </c>
      <c r="N145" s="21">
        <v>56.05</v>
      </c>
      <c r="O145" s="21">
        <v>49.52</v>
      </c>
      <c r="P145" s="21"/>
      <c r="Q145" s="60"/>
      <c r="R145" s="60"/>
      <c r="S145" s="60"/>
      <c r="T145" s="60"/>
    </row>
    <row r="146" spans="1:20" s="17" customFormat="1">
      <c r="A146" s="44">
        <v>77193</v>
      </c>
      <c r="B146" s="84">
        <v>10</v>
      </c>
      <c r="C146" s="35" t="s">
        <v>547</v>
      </c>
      <c r="D146" s="21" t="s">
        <v>548</v>
      </c>
      <c r="E146" s="44">
        <v>445</v>
      </c>
      <c r="F146" s="21"/>
      <c r="G146" s="21" t="s">
        <v>562</v>
      </c>
      <c r="H146" s="21"/>
      <c r="I146" s="21"/>
      <c r="J146" s="21"/>
      <c r="K146" s="35" t="s">
        <v>549</v>
      </c>
      <c r="L146" s="35" t="s">
        <v>27</v>
      </c>
      <c r="M146" s="35">
        <v>58.22</v>
      </c>
      <c r="N146" s="21">
        <v>55.34</v>
      </c>
      <c r="O146" s="21">
        <v>50.52</v>
      </c>
      <c r="P146" s="21"/>
      <c r="Q146" s="60"/>
      <c r="R146" s="60"/>
      <c r="S146" s="60"/>
      <c r="T146" s="60"/>
    </row>
    <row r="147" spans="1:20" s="17" customFormat="1">
      <c r="A147" s="39">
        <v>77201</v>
      </c>
      <c r="B147" s="86">
        <v>38</v>
      </c>
      <c r="C147" s="39" t="s">
        <v>597</v>
      </c>
      <c r="D147" s="21" t="s">
        <v>598</v>
      </c>
      <c r="E147" s="39">
        <v>690</v>
      </c>
      <c r="F147" s="21"/>
      <c r="G147" s="21" t="s">
        <v>562</v>
      </c>
      <c r="H147" s="21"/>
      <c r="I147" s="21"/>
      <c r="J147" s="21"/>
      <c r="K147" s="45">
        <v>13071</v>
      </c>
      <c r="L147" s="35" t="s">
        <v>27</v>
      </c>
      <c r="M147" s="39">
        <v>69.16</v>
      </c>
      <c r="N147" s="21">
        <v>55.06</v>
      </c>
      <c r="O147" s="21">
        <v>49.51</v>
      </c>
      <c r="P147" s="21"/>
      <c r="Q147" s="60"/>
      <c r="R147" s="60"/>
      <c r="S147" s="60"/>
      <c r="T147" s="60"/>
    </row>
    <row r="148" spans="1:20" s="17" customFormat="1">
      <c r="A148" s="44">
        <v>77209</v>
      </c>
      <c r="B148" s="84">
        <v>7.1</v>
      </c>
      <c r="C148" s="35" t="s">
        <v>550</v>
      </c>
      <c r="D148" s="21" t="s">
        <v>551</v>
      </c>
      <c r="E148" s="44">
        <v>311</v>
      </c>
      <c r="F148" s="21"/>
      <c r="G148" s="21" t="s">
        <v>562</v>
      </c>
      <c r="H148" s="21"/>
      <c r="I148" s="21"/>
      <c r="J148" s="21"/>
      <c r="K148" s="35" t="s">
        <v>552</v>
      </c>
      <c r="L148" s="35" t="s">
        <v>27</v>
      </c>
      <c r="M148" s="25">
        <v>54.99</v>
      </c>
      <c r="N148" s="21">
        <v>54.34</v>
      </c>
      <c r="O148" s="21">
        <v>49.08</v>
      </c>
      <c r="P148" s="21"/>
      <c r="Q148" s="60"/>
      <c r="R148" s="60"/>
      <c r="S148" s="60"/>
      <c r="T148" s="60"/>
    </row>
    <row r="149" spans="1:20" s="17" customFormat="1">
      <c r="A149" s="44">
        <v>77210</v>
      </c>
      <c r="B149" s="84">
        <v>1</v>
      </c>
      <c r="C149" s="35" t="s">
        <v>553</v>
      </c>
      <c r="D149" s="21" t="s">
        <v>554</v>
      </c>
      <c r="E149" s="44">
        <v>309</v>
      </c>
      <c r="F149" s="21"/>
      <c r="G149" s="21" t="s">
        <v>562</v>
      </c>
      <c r="H149" s="21"/>
      <c r="I149" s="21"/>
      <c r="J149" s="21"/>
      <c r="K149" s="35" t="s">
        <v>555</v>
      </c>
      <c r="L149" s="35" t="s">
        <v>27</v>
      </c>
      <c r="M149" s="21">
        <v>54.2</v>
      </c>
      <c r="N149" s="21">
        <v>54.04</v>
      </c>
      <c r="O149" s="21">
        <v>48.32</v>
      </c>
      <c r="P149" s="21"/>
      <c r="Q149" s="60"/>
      <c r="R149" s="60"/>
      <c r="S149" s="60"/>
      <c r="T149" s="60"/>
    </row>
    <row r="150" spans="1:20" s="17" customFormat="1">
      <c r="A150" s="44">
        <v>77276</v>
      </c>
      <c r="B150" s="84">
        <v>7</v>
      </c>
      <c r="C150" s="35" t="s">
        <v>556</v>
      </c>
      <c r="D150" s="21" t="s">
        <v>557</v>
      </c>
      <c r="E150" s="44">
        <v>119</v>
      </c>
      <c r="F150" s="21"/>
      <c r="G150" s="21" t="s">
        <v>562</v>
      </c>
      <c r="H150" s="21"/>
      <c r="I150" s="21"/>
      <c r="J150" s="21"/>
      <c r="K150" s="35" t="s">
        <v>558</v>
      </c>
      <c r="L150" s="35" t="s">
        <v>27</v>
      </c>
      <c r="M150" s="25">
        <v>64.11</v>
      </c>
      <c r="N150" s="21">
        <v>53.02</v>
      </c>
      <c r="O150" s="21">
        <v>51.53</v>
      </c>
      <c r="P150" s="21"/>
      <c r="Q150" s="60"/>
      <c r="R150" s="60"/>
      <c r="S150" s="60"/>
      <c r="T150" s="60"/>
    </row>
    <row r="151" spans="1:20" s="17" customFormat="1" ht="27.6">
      <c r="A151" s="39">
        <v>77285</v>
      </c>
      <c r="B151" s="86">
        <v>374</v>
      </c>
      <c r="C151" s="39" t="s">
        <v>599</v>
      </c>
      <c r="D151" s="21" t="s">
        <v>600</v>
      </c>
      <c r="E151" s="39">
        <v>908</v>
      </c>
      <c r="F151" s="21"/>
      <c r="G151" s="21" t="s">
        <v>562</v>
      </c>
      <c r="H151" s="21"/>
      <c r="I151" s="21"/>
      <c r="J151" s="21"/>
      <c r="K151" s="45">
        <v>17345</v>
      </c>
      <c r="L151" s="35" t="s">
        <v>27</v>
      </c>
      <c r="M151" s="39">
        <v>100.75</v>
      </c>
      <c r="N151" s="21">
        <v>53.18</v>
      </c>
      <c r="O151" s="21">
        <v>53.29</v>
      </c>
      <c r="P151" s="21"/>
      <c r="Q151" s="60"/>
      <c r="R151" s="60"/>
      <c r="S151" s="60"/>
      <c r="T151" s="60"/>
    </row>
    <row r="152" spans="1:20" s="17" customFormat="1">
      <c r="A152" s="39">
        <v>77327</v>
      </c>
      <c r="B152" s="86">
        <v>2</v>
      </c>
      <c r="C152" s="39" t="s">
        <v>601</v>
      </c>
      <c r="D152" s="21" t="s">
        <v>602</v>
      </c>
      <c r="E152" s="39">
        <v>352</v>
      </c>
      <c r="F152" s="21"/>
      <c r="G152" s="21" t="s">
        <v>562</v>
      </c>
      <c r="H152" s="21"/>
      <c r="I152" s="21"/>
      <c r="J152" s="21"/>
      <c r="K152" s="45">
        <v>16742</v>
      </c>
      <c r="L152" s="35" t="s">
        <v>27</v>
      </c>
      <c r="M152" s="39">
        <v>33.950000000000003</v>
      </c>
      <c r="N152" s="21">
        <v>53.14</v>
      </c>
      <c r="O152" s="21">
        <v>48.14</v>
      </c>
      <c r="P152" s="21"/>
      <c r="Q152" s="60"/>
      <c r="R152" s="60"/>
      <c r="S152" s="60"/>
      <c r="T152" s="60"/>
    </row>
    <row r="153" spans="1:20" s="17" customFormat="1">
      <c r="A153" s="44">
        <v>77409</v>
      </c>
      <c r="B153" s="84">
        <v>16</v>
      </c>
      <c r="C153" s="35" t="s">
        <v>559</v>
      </c>
      <c r="D153" s="21" t="s">
        <v>560</v>
      </c>
      <c r="E153" s="44">
        <v>7670</v>
      </c>
      <c r="F153" s="21"/>
      <c r="G153" s="21" t="s">
        <v>562</v>
      </c>
      <c r="H153" s="21"/>
      <c r="I153" s="21"/>
      <c r="J153" s="21"/>
      <c r="K153" s="35" t="s">
        <v>561</v>
      </c>
      <c r="L153" s="35" t="s">
        <v>27</v>
      </c>
      <c r="M153" s="21">
        <v>16</v>
      </c>
      <c r="N153" s="21">
        <v>51.58</v>
      </c>
      <c r="O153" s="21">
        <v>46.41</v>
      </c>
      <c r="P153" s="21"/>
      <c r="Q153" s="60"/>
      <c r="R153" s="60"/>
      <c r="S153" s="60"/>
      <c r="T153" s="60"/>
    </row>
  </sheetData>
  <mergeCells count="11">
    <mergeCell ref="H1:J1"/>
    <mergeCell ref="K1:L2"/>
    <mergeCell ref="N1:O1"/>
    <mergeCell ref="P1:P3"/>
    <mergeCell ref="Q1:Q3"/>
    <mergeCell ref="G1:G3"/>
    <mergeCell ref="A1:A3"/>
    <mergeCell ref="B1:B3"/>
    <mergeCell ref="C1:C3"/>
    <mergeCell ref="D1:D3"/>
    <mergeCell ref="E1:E3"/>
  </mergeCells>
  <conditionalFormatting sqref="C31:D32 A4:A14 C13:C14 C4:E12 C19:E30 A19:A31 E13:E14">
    <cfRule type="containsText" dxfId="0" priority="2" operator="containsText" text="нет">
      <formula>NOT(ISERROR(SEARCH("нет",A4)))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2020-05-12T11:20:24Z</dcterms:modified>
</cp:coreProperties>
</file>