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https://d.docs.live.net/d060dcd1b071754b/Documents/"/>
    </mc:Choice>
  </mc:AlternateContent>
  <xr:revisionPtr revIDLastSave="12" documentId="8_{175988EA-2906-42E3-89ED-2A1A58C98806}" xr6:coauthVersionLast="47" xr6:coauthVersionMax="47" xr10:uidLastSave="{21F0590E-E87C-41A3-AB13-1F9207DB34BF}"/>
  <bookViews>
    <workbookView xWindow="-108" yWindow="-108" windowWidth="23256" windowHeight="12456" activeTab="3" xr2:uid="{00000000-000D-0000-FFFF-FFFF00000000}"/>
  </bookViews>
  <sheets>
    <sheet name="PO_Data" sheetId="1" r:id="rId1"/>
    <sheet name="Vendor_Master" sheetId="2" r:id="rId2"/>
    <sheet name="Pivot Tables" sheetId="5" r:id="rId3"/>
    <sheet name="Dashboard" sheetId="3" r:id="rId4"/>
  </sheets>
  <definedNames>
    <definedName name="_xlnm._FilterDatabase" localSheetId="0" hidden="1">PO_Data!$I$1:$I$81</definedName>
    <definedName name="Slicer_Category">#N/A</definedName>
    <definedName name="Slicer_Status">#N/A</definedName>
    <definedName name="Slicer_Vendor_Na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3" l="1"/>
  <c r="J11" i="3"/>
  <c r="D11" i="3"/>
</calcChain>
</file>

<file path=xl/sharedStrings.xml><?xml version="1.0" encoding="utf-8"?>
<sst xmlns="http://schemas.openxmlformats.org/spreadsheetml/2006/main" count="644" uniqueCount="174">
  <si>
    <t>PO_ID</t>
  </si>
  <si>
    <t>PO_Date</t>
  </si>
  <si>
    <t>Vendor_Name</t>
  </si>
  <si>
    <t>Item</t>
  </si>
  <si>
    <t>Category</t>
  </si>
  <si>
    <t>Quantity</t>
  </si>
  <si>
    <t>Unit_Price</t>
  </si>
  <si>
    <t>Total_Amount</t>
  </si>
  <si>
    <t>Status</t>
  </si>
  <si>
    <t>PO001</t>
  </si>
  <si>
    <t>PO002</t>
  </si>
  <si>
    <t>PO003</t>
  </si>
  <si>
    <t>PO004</t>
  </si>
  <si>
    <t>PO005</t>
  </si>
  <si>
    <t>PO006</t>
  </si>
  <si>
    <t>PO007</t>
  </si>
  <si>
    <t>PO008</t>
  </si>
  <si>
    <t>PO009</t>
  </si>
  <si>
    <t>PO010</t>
  </si>
  <si>
    <t>PO011</t>
  </si>
  <si>
    <t>PO012</t>
  </si>
  <si>
    <t>PO013</t>
  </si>
  <si>
    <t>PO014</t>
  </si>
  <si>
    <t>PO015</t>
  </si>
  <si>
    <t>PO016</t>
  </si>
  <si>
    <t>PO017</t>
  </si>
  <si>
    <t>PO018</t>
  </si>
  <si>
    <t>PO019</t>
  </si>
  <si>
    <t>PO020</t>
  </si>
  <si>
    <t>PO021</t>
  </si>
  <si>
    <t>PO022</t>
  </si>
  <si>
    <t>PO023</t>
  </si>
  <si>
    <t>PO024</t>
  </si>
  <si>
    <t>PO025</t>
  </si>
  <si>
    <t>PO026</t>
  </si>
  <si>
    <t>PO027</t>
  </si>
  <si>
    <t>PO028</t>
  </si>
  <si>
    <t>PO029</t>
  </si>
  <si>
    <t>PO030</t>
  </si>
  <si>
    <t>PO031</t>
  </si>
  <si>
    <t>PO032</t>
  </si>
  <si>
    <t>PO033</t>
  </si>
  <si>
    <t>PO034</t>
  </si>
  <si>
    <t>PO035</t>
  </si>
  <si>
    <t>PO036</t>
  </si>
  <si>
    <t>PO037</t>
  </si>
  <si>
    <t>PO038</t>
  </si>
  <si>
    <t>PO039</t>
  </si>
  <si>
    <t>PO040</t>
  </si>
  <si>
    <t>PO041</t>
  </si>
  <si>
    <t>PO042</t>
  </si>
  <si>
    <t>PO043</t>
  </si>
  <si>
    <t>PO044</t>
  </si>
  <si>
    <t>PO045</t>
  </si>
  <si>
    <t>PO046</t>
  </si>
  <si>
    <t>PO047</t>
  </si>
  <si>
    <t>PO048</t>
  </si>
  <si>
    <t>PO049</t>
  </si>
  <si>
    <t>PO050</t>
  </si>
  <si>
    <t>PO051</t>
  </si>
  <si>
    <t>PO052</t>
  </si>
  <si>
    <t>PO053</t>
  </si>
  <si>
    <t>PO054</t>
  </si>
  <si>
    <t>PO055</t>
  </si>
  <si>
    <t>PO056</t>
  </si>
  <si>
    <t>PO057</t>
  </si>
  <si>
    <t>PO058</t>
  </si>
  <si>
    <t>PO059</t>
  </si>
  <si>
    <t>PO060</t>
  </si>
  <si>
    <t>PO061</t>
  </si>
  <si>
    <t>PO062</t>
  </si>
  <si>
    <t>PO063</t>
  </si>
  <si>
    <t>PO064</t>
  </si>
  <si>
    <t>PO065</t>
  </si>
  <si>
    <t>PO066</t>
  </si>
  <si>
    <t>PO067</t>
  </si>
  <si>
    <t>PO068</t>
  </si>
  <si>
    <t>PO069</t>
  </si>
  <si>
    <t>PO070</t>
  </si>
  <si>
    <t>PO071</t>
  </si>
  <si>
    <t>PO072</t>
  </si>
  <si>
    <t>PO073</t>
  </si>
  <si>
    <t>PO074</t>
  </si>
  <si>
    <t>PO075</t>
  </si>
  <si>
    <t>PO076</t>
  </si>
  <si>
    <t>PO077</t>
  </si>
  <si>
    <t>PO078</t>
  </si>
  <si>
    <t>PO079</t>
  </si>
  <si>
    <t>PO080</t>
  </si>
  <si>
    <t>10-Jul-25</t>
  </si>
  <si>
    <t>01-Jul-25</t>
  </si>
  <si>
    <t>21-Jul-25</t>
  </si>
  <si>
    <t>15-Jul-25</t>
  </si>
  <si>
    <t>11-Jul-25</t>
  </si>
  <si>
    <t>14-Jul-25</t>
  </si>
  <si>
    <t>06-Jul-25</t>
  </si>
  <si>
    <t>08-Jul-25</t>
  </si>
  <si>
    <t>12-Jul-25</t>
  </si>
  <si>
    <t>05-Jul-25</t>
  </si>
  <si>
    <t>13-Jul-25</t>
  </si>
  <si>
    <t>03-Jul-25</t>
  </si>
  <si>
    <t>19-Jul-25</t>
  </si>
  <si>
    <t>02-Jul-25</t>
  </si>
  <si>
    <t>07-Jul-25</t>
  </si>
  <si>
    <t>04-Jul-25</t>
  </si>
  <si>
    <t>17-Jul-25</t>
  </si>
  <si>
    <t>16-Jul-25</t>
  </si>
  <si>
    <t>18-Jul-25</t>
  </si>
  <si>
    <t>20-Jul-25</t>
  </si>
  <si>
    <t>09-Jul-25</t>
  </si>
  <si>
    <t>ColdKart</t>
  </si>
  <si>
    <t>Fresh Farms</t>
  </si>
  <si>
    <t>DailyHarvest</t>
  </si>
  <si>
    <t>Pakko Foods</t>
  </si>
  <si>
    <t>SpiceCo</t>
  </si>
  <si>
    <t>Milk</t>
  </si>
  <si>
    <t>Flour</t>
  </si>
  <si>
    <t>Rice</t>
  </si>
  <si>
    <t>Cumin</t>
  </si>
  <si>
    <t>Napkins</t>
  </si>
  <si>
    <t>Containers</t>
  </si>
  <si>
    <t>Cheese</t>
  </si>
  <si>
    <t>Buttermilk</t>
  </si>
  <si>
    <t>Cold Coffee</t>
  </si>
  <si>
    <t>Croissant</t>
  </si>
  <si>
    <t>Red Chilli</t>
  </si>
  <si>
    <t>Butter</t>
  </si>
  <si>
    <t>Burger Buns</t>
  </si>
  <si>
    <t>Cups</t>
  </si>
  <si>
    <t>Bread Loaf</t>
  </si>
  <si>
    <t>Turmeric</t>
  </si>
  <si>
    <t>Sugar</t>
  </si>
  <si>
    <t>Dairy</t>
  </si>
  <si>
    <t>Staples</t>
  </si>
  <si>
    <t>Spices</t>
  </si>
  <si>
    <t>Packaging</t>
  </si>
  <si>
    <t>Beverages</t>
  </si>
  <si>
    <t>Bakery</t>
  </si>
  <si>
    <t>Ordered</t>
  </si>
  <si>
    <t>Pending</t>
  </si>
  <si>
    <t>Delivered</t>
  </si>
  <si>
    <t>Contact_Person</t>
  </si>
  <si>
    <t>Phone</t>
  </si>
  <si>
    <t>Email</t>
  </si>
  <si>
    <t>Items_Supplied</t>
  </si>
  <si>
    <t>Last_PO_Date</t>
  </si>
  <si>
    <t>Reliability_Score</t>
  </si>
  <si>
    <t>Anita Rao</t>
  </si>
  <si>
    <t>Pooja Iyer</t>
  </si>
  <si>
    <t>Sunil Jain</t>
  </si>
  <si>
    <t>Rajeev Mehta</t>
  </si>
  <si>
    <t>9674337751</t>
  </si>
  <si>
    <t>9534476337</t>
  </si>
  <si>
    <t>9452667321</t>
  </si>
  <si>
    <t>9927444847</t>
  </si>
  <si>
    <t>9640328633</t>
  </si>
  <si>
    <t>freshfarms@example.com</t>
  </si>
  <si>
    <t>pakkofoods@example.com</t>
  </si>
  <si>
    <t>spiceco@example.com</t>
  </si>
  <si>
    <t>coldkart@example.com</t>
  </si>
  <si>
    <t>dailyharvest@example.com</t>
  </si>
  <si>
    <t>Juice, Flour</t>
  </si>
  <si>
    <t>Red Chilli, Buttermilk</t>
  </si>
  <si>
    <t>Rice, Milk</t>
  </si>
  <si>
    <t>Red Chilli, Milk</t>
  </si>
  <si>
    <t>Butter, Croissant</t>
  </si>
  <si>
    <t>Sum of Total_Amount</t>
  </si>
  <si>
    <t>Row Labels</t>
  </si>
  <si>
    <t>Grand Total</t>
  </si>
  <si>
    <t>Count of PO_ID</t>
  </si>
  <si>
    <t>Average of Reliability_Score</t>
  </si>
  <si>
    <t>Total PO Value</t>
  </si>
  <si>
    <t>Total Orders</t>
  </si>
  <si>
    <t>% Pending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</si>
</sst>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8"/>
      <color theme="0"/>
      <name val="Calibri"/>
      <family val="2"/>
      <scheme val="minor"/>
    </font>
    <font>
      <sz val="18"/>
      <color theme="1"/>
      <name val="Calibri"/>
      <family val="2"/>
      <scheme val="minor"/>
    </font>
    <font>
      <sz val="2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7"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7" tint="0.39997558519241921"/>
      </left>
      <right/>
      <top/>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right style="thin">
        <color theme="7" tint="0.39997558519241921"/>
      </right>
      <top/>
      <bottom/>
      <diagonal/>
    </border>
    <border>
      <left style="thin">
        <color theme="7" tint="0.39997558519241921"/>
      </left>
      <right/>
      <top/>
      <bottom style="thin">
        <color theme="7" tint="0.39997558519241921"/>
      </bottom>
      <diagonal/>
    </border>
    <border>
      <left/>
      <right/>
      <top/>
      <bottom style="thin">
        <color theme="7" tint="0.39997558519241921"/>
      </bottom>
      <diagonal/>
    </border>
    <border>
      <left/>
      <right style="thin">
        <color theme="7" tint="0.39997558519241921"/>
      </right>
      <top/>
      <bottom style="thin">
        <color theme="7" tint="0.39997558519241921"/>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xf>
    <xf numFmtId="0" fontId="0" fillId="2" borderId="0" xfId="0" applyFill="1" applyAlignment="1">
      <alignment vertical="center"/>
    </xf>
    <xf numFmtId="164" fontId="3" fillId="2" borderId="0" xfId="0" applyNumberFormat="1"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9" fontId="3" fillId="2" borderId="0" xfId="1" applyFont="1" applyFill="1" applyAlignment="1">
      <alignment horizontal="center" vertical="center"/>
    </xf>
    <xf numFmtId="0" fontId="3" fillId="3" borderId="0" xfId="0" applyFont="1" applyFill="1" applyAlignment="1">
      <alignment horizontal="center" vertical="center"/>
    </xf>
    <xf numFmtId="0" fontId="0" fillId="3" borderId="0" xfId="0" applyFill="1" applyAlignment="1">
      <alignment horizontal="center" vertical="center"/>
    </xf>
    <xf numFmtId="9" fontId="5" fillId="2" borderId="3" xfId="0" applyNumberFormat="1" applyFont="1" applyFill="1" applyBorder="1" applyAlignment="1">
      <alignment horizontal="center" vertical="center"/>
    </xf>
    <xf numFmtId="9" fontId="5" fillId="2" borderId="4" xfId="0" applyNumberFormat="1" applyFont="1" applyFill="1" applyBorder="1" applyAlignment="1">
      <alignment horizontal="center" vertical="center"/>
    </xf>
    <xf numFmtId="9" fontId="5" fillId="2" borderId="5" xfId="0" applyNumberFormat="1" applyFont="1" applyFill="1" applyBorder="1" applyAlignment="1">
      <alignment horizontal="center" vertical="center"/>
    </xf>
    <xf numFmtId="9" fontId="5" fillId="2" borderId="2" xfId="0" applyNumberFormat="1" applyFont="1" applyFill="1" applyBorder="1" applyAlignment="1">
      <alignment horizontal="center" vertical="center"/>
    </xf>
    <xf numFmtId="9" fontId="5" fillId="2" borderId="0" xfId="0" applyNumberFormat="1" applyFont="1" applyFill="1" applyAlignment="1">
      <alignment horizontal="center" vertical="center"/>
    </xf>
    <xf numFmtId="9" fontId="5" fillId="2" borderId="6" xfId="0" applyNumberFormat="1" applyFont="1" applyFill="1" applyBorder="1" applyAlignment="1">
      <alignment horizontal="center" vertical="center"/>
    </xf>
    <xf numFmtId="9" fontId="5" fillId="2" borderId="7" xfId="0" applyNumberFormat="1" applyFont="1" applyFill="1" applyBorder="1" applyAlignment="1">
      <alignment horizontal="center" vertical="center"/>
    </xf>
    <xf numFmtId="9" fontId="5" fillId="2" borderId="8" xfId="0" applyNumberFormat="1" applyFont="1" applyFill="1" applyBorder="1" applyAlignment="1">
      <alignment horizontal="center" vertical="center"/>
    </xf>
    <xf numFmtId="9" fontId="5" fillId="2" borderId="9" xfId="0" applyNumberFormat="1"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0" xfId="0" applyFont="1" applyFill="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cellXfs>
  <cellStyles count="2">
    <cellStyle name="Normal" xfId="0" builtinId="0"/>
    <cellStyle name="Percent" xfId="1" builtinId="5"/>
  </cellStyles>
  <dxfs count="2">
    <dxf>
      <fill>
        <patternFill>
          <bgColor theme="9"/>
        </patternFill>
      </fill>
    </dxf>
    <dxf>
      <fill>
        <patternFill>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[PO_Vendor_Tracker_Dashboard.xlsx]Pivot Tables!PO Status Breakdown</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Arial" panose="020B0604020202020204" pitchFamily="34" charset="0"/>
                <a:ea typeface="+mn-ea"/>
                <a:cs typeface="Arial" panose="020B0604020202020204" pitchFamily="34" charset="0"/>
              </a:defRPr>
            </a:pPr>
            <a:r>
              <a:rPr lang="en-IN" sz="1600" b="0">
                <a:solidFill>
                  <a:schemeClr val="bg1"/>
                </a:solidFill>
                <a:latin typeface="Arial" panose="020B0604020202020204" pitchFamily="34" charset="0"/>
                <a:cs typeface="Arial" panose="020B0604020202020204" pitchFamily="34" charset="0"/>
              </a:rPr>
              <a:t>Order</a:t>
            </a:r>
            <a:r>
              <a:rPr lang="en-IN" sz="1600" b="0" baseline="0">
                <a:solidFill>
                  <a:schemeClr val="bg1"/>
                </a:solidFill>
                <a:latin typeface="Arial" panose="020B0604020202020204" pitchFamily="34" charset="0"/>
                <a:cs typeface="Arial" panose="020B0604020202020204" pitchFamily="34" charset="0"/>
              </a:rPr>
              <a:t> Status</a:t>
            </a:r>
            <a:endParaRPr lang="en-IN" sz="1600" b="0">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rgbClr val="C00000"/>
          </a:solidFill>
          <a:ln w="19050">
            <a:solidFill>
              <a:schemeClr val="lt1"/>
            </a:solidFill>
          </a:ln>
          <a:effectLst/>
        </c:spPr>
      </c:pivotFmt>
    </c:pivotFmts>
    <c:plotArea>
      <c:layout/>
      <c:pieChart>
        <c:varyColors val="1"/>
        <c:ser>
          <c:idx val="0"/>
          <c:order val="0"/>
          <c:tx>
            <c:strRef>
              <c:f>'Pivot Tables'!$B$6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70-4431-BA5D-B15EEAD291B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470-4431-BA5D-B15EEAD291BC}"/>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470-4431-BA5D-B15EEAD291BC}"/>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Tables'!$A$7:$A$10</c:f>
              <c:strCache>
                <c:ptCount val="3"/>
                <c:pt idx="0">
                  <c:v>Delivered</c:v>
                </c:pt>
                <c:pt idx="1">
                  <c:v>Ordered</c:v>
                </c:pt>
                <c:pt idx="2">
                  <c:v>Pending</c:v>
                </c:pt>
              </c:strCache>
            </c:strRef>
          </c:cat>
          <c:val>
            <c:numRef>
              <c:f>'Pivot Tables'!$B$7:$B$10</c:f>
              <c:numCache>
                <c:formatCode>General</c:formatCode>
                <c:ptCount val="3"/>
                <c:pt idx="0">
                  <c:v>28</c:v>
                </c:pt>
                <c:pt idx="1">
                  <c:v>31</c:v>
                </c:pt>
                <c:pt idx="2">
                  <c:v>21</c:v>
                </c:pt>
              </c:numCache>
            </c:numRef>
          </c:val>
          <c:extLst>
            <c:ext xmlns:c16="http://schemas.microsoft.com/office/drawing/2014/chart" uri="{C3380CC4-5D6E-409C-BE32-E72D297353CC}">
              <c16:uniqueId val="{00000006-5470-4431-BA5D-B15EEAD291B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[PO_Vendor_Tracker_Dashboard.xlsx]Pivot Tables!Vendor-wise Spend</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IN" sz="1600">
                <a:solidFill>
                  <a:schemeClr val="bg1"/>
                </a:solidFill>
              </a:rPr>
              <a:t>Top</a:t>
            </a:r>
            <a:r>
              <a:rPr lang="en-IN" sz="1600" baseline="0">
                <a:solidFill>
                  <a:schemeClr val="bg1"/>
                </a:solidFill>
              </a:rPr>
              <a:t> Vendors</a:t>
            </a:r>
            <a:endParaRPr lang="en-IN"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c:f>
              <c:strCache>
                <c:ptCount val="1"/>
                <c:pt idx="0">
                  <c:v>Total</c:v>
                </c:pt>
              </c:strCache>
            </c:strRef>
          </c:tx>
          <c:spPr>
            <a:solidFill>
              <a:schemeClr val="accent3">
                <a:lumMod val="75000"/>
              </a:schemeClr>
            </a:solidFill>
            <a:ln>
              <a:noFill/>
            </a:ln>
            <a:effectLst/>
          </c:spPr>
          <c:invertIfNegative val="0"/>
          <c:cat>
            <c:strRef>
              <c:f>'Pivot Tables'!$A$14:$A$19</c:f>
              <c:strCache>
                <c:ptCount val="5"/>
                <c:pt idx="0">
                  <c:v>ColdKart</c:v>
                </c:pt>
                <c:pt idx="1">
                  <c:v>DailyHarvest</c:v>
                </c:pt>
                <c:pt idx="2">
                  <c:v>Fresh Farms</c:v>
                </c:pt>
                <c:pt idx="3">
                  <c:v>Pakko Foods</c:v>
                </c:pt>
                <c:pt idx="4">
                  <c:v>SpiceCo</c:v>
                </c:pt>
              </c:strCache>
            </c:strRef>
          </c:cat>
          <c:val>
            <c:numRef>
              <c:f>'Pivot Tables'!$B$14:$B$19</c:f>
              <c:numCache>
                <c:formatCode>General</c:formatCode>
                <c:ptCount val="5"/>
                <c:pt idx="0">
                  <c:v>91575</c:v>
                </c:pt>
                <c:pt idx="1">
                  <c:v>89555</c:v>
                </c:pt>
                <c:pt idx="2">
                  <c:v>128604</c:v>
                </c:pt>
                <c:pt idx="3">
                  <c:v>48785</c:v>
                </c:pt>
                <c:pt idx="4">
                  <c:v>65008</c:v>
                </c:pt>
              </c:numCache>
            </c:numRef>
          </c:val>
          <c:extLst>
            <c:ext xmlns:c16="http://schemas.microsoft.com/office/drawing/2014/chart" uri="{C3380CC4-5D6E-409C-BE32-E72D297353CC}">
              <c16:uniqueId val="{00000000-D579-4496-8738-AEB572ADD856}"/>
            </c:ext>
          </c:extLst>
        </c:ser>
        <c:dLbls>
          <c:showLegendKey val="0"/>
          <c:showVal val="0"/>
          <c:showCatName val="0"/>
          <c:showSerName val="0"/>
          <c:showPercent val="0"/>
          <c:showBubbleSize val="0"/>
        </c:dLbls>
        <c:gapWidth val="219"/>
        <c:overlap val="-27"/>
        <c:axId val="2102947167"/>
        <c:axId val="2102947647"/>
      </c:barChart>
      <c:catAx>
        <c:axId val="210294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102947647"/>
        <c:crosses val="autoZero"/>
        <c:auto val="1"/>
        <c:lblAlgn val="ctr"/>
        <c:lblOffset val="100"/>
        <c:noMultiLvlLbl val="0"/>
      </c:catAx>
      <c:valAx>
        <c:axId val="2102947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1029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[PO_Vendor_Tracker_Dashboard.xlsx]Pivot Tables!Category-wise Spend</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Spend</a:t>
            </a:r>
            <a:r>
              <a:rPr lang="en-US" sz="1600" baseline="0">
                <a:solidFill>
                  <a:schemeClr val="bg1"/>
                </a:solidFill>
              </a:rPr>
              <a:t> Distribution</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rgbClr val="00B050"/>
            </a:solidFill>
            <a:ln>
              <a:noFill/>
            </a:ln>
            <a:effectLst/>
          </c:spPr>
          <c:invertIfNegative val="0"/>
          <c:cat>
            <c:strRef>
              <c:f>'Pivot Tables'!$A$23:$A$29</c:f>
              <c:strCache>
                <c:ptCount val="6"/>
                <c:pt idx="0">
                  <c:v>Bakery</c:v>
                </c:pt>
                <c:pt idx="1">
                  <c:v>Beverages</c:v>
                </c:pt>
                <c:pt idx="2">
                  <c:v>Dairy</c:v>
                </c:pt>
                <c:pt idx="3">
                  <c:v>Packaging</c:v>
                </c:pt>
                <c:pt idx="4">
                  <c:v>Spices</c:v>
                </c:pt>
                <c:pt idx="5">
                  <c:v>Staples</c:v>
                </c:pt>
              </c:strCache>
            </c:strRef>
          </c:cat>
          <c:val>
            <c:numRef>
              <c:f>'Pivot Tables'!$B$23:$B$29</c:f>
              <c:numCache>
                <c:formatCode>General</c:formatCode>
                <c:ptCount val="6"/>
                <c:pt idx="0">
                  <c:v>65586</c:v>
                </c:pt>
                <c:pt idx="1">
                  <c:v>48010</c:v>
                </c:pt>
                <c:pt idx="2">
                  <c:v>77927</c:v>
                </c:pt>
                <c:pt idx="3">
                  <c:v>77161</c:v>
                </c:pt>
                <c:pt idx="4">
                  <c:v>80052</c:v>
                </c:pt>
                <c:pt idx="5">
                  <c:v>74791</c:v>
                </c:pt>
              </c:numCache>
            </c:numRef>
          </c:val>
          <c:extLst>
            <c:ext xmlns:c16="http://schemas.microsoft.com/office/drawing/2014/chart" uri="{C3380CC4-5D6E-409C-BE32-E72D297353CC}">
              <c16:uniqueId val="{00000000-5F7F-468F-BF8A-6A93283BD3C5}"/>
            </c:ext>
          </c:extLst>
        </c:ser>
        <c:dLbls>
          <c:showLegendKey val="0"/>
          <c:showVal val="0"/>
          <c:showCatName val="0"/>
          <c:showSerName val="0"/>
          <c:showPercent val="0"/>
          <c:showBubbleSize val="0"/>
        </c:dLbls>
        <c:gapWidth val="219"/>
        <c:overlap val="-27"/>
        <c:axId val="172904799"/>
        <c:axId val="174325359"/>
      </c:barChart>
      <c:catAx>
        <c:axId val="17290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74325359"/>
        <c:crosses val="autoZero"/>
        <c:auto val="1"/>
        <c:lblAlgn val="ctr"/>
        <c:lblOffset val="100"/>
        <c:noMultiLvlLbl val="0"/>
      </c:catAx>
      <c:valAx>
        <c:axId val="17432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7290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[PO_Vendor_Tracker_Dashboard.xlsx]Pivot Tables!Vendor Reliability Overview</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Vendor's</a:t>
            </a:r>
            <a:r>
              <a:rPr lang="en-US" sz="1600" baseline="0">
                <a:solidFill>
                  <a:schemeClr val="bg1"/>
                </a:solidFill>
              </a:rPr>
              <a:t> Rating </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Tables'!$F$2</c:f>
              <c:strCache>
                <c:ptCount val="1"/>
                <c:pt idx="0">
                  <c:v>Total</c:v>
                </c:pt>
              </c:strCache>
            </c:strRef>
          </c:tx>
          <c:spPr>
            <a:solidFill>
              <a:srgbClr val="FFFF00"/>
            </a:solidFill>
            <a:ln>
              <a:noFill/>
            </a:ln>
            <a:effectLst/>
          </c:spPr>
          <c:invertIfNegative val="0"/>
          <c:cat>
            <c:strRef>
              <c:f>'Pivot Tables'!$E$3:$E$8</c:f>
              <c:strCache>
                <c:ptCount val="5"/>
                <c:pt idx="0">
                  <c:v>DailyHarvest</c:v>
                </c:pt>
                <c:pt idx="1">
                  <c:v>SpiceCo</c:v>
                </c:pt>
                <c:pt idx="2">
                  <c:v>Pakko Foods</c:v>
                </c:pt>
                <c:pt idx="3">
                  <c:v>ColdKart</c:v>
                </c:pt>
                <c:pt idx="4">
                  <c:v>Fresh Farms</c:v>
                </c:pt>
              </c:strCache>
            </c:strRef>
          </c:cat>
          <c:val>
            <c:numRef>
              <c:f>'Pivot Tables'!$F$3:$F$8</c:f>
              <c:numCache>
                <c:formatCode>General</c:formatCode>
                <c:ptCount val="5"/>
                <c:pt idx="0">
                  <c:v>8</c:v>
                </c:pt>
                <c:pt idx="1">
                  <c:v>7.9</c:v>
                </c:pt>
                <c:pt idx="2">
                  <c:v>7.7</c:v>
                </c:pt>
                <c:pt idx="3">
                  <c:v>7.7</c:v>
                </c:pt>
                <c:pt idx="4">
                  <c:v>7.5</c:v>
                </c:pt>
              </c:numCache>
            </c:numRef>
          </c:val>
          <c:extLst>
            <c:ext xmlns:c16="http://schemas.microsoft.com/office/drawing/2014/chart" uri="{C3380CC4-5D6E-409C-BE32-E72D297353CC}">
              <c16:uniqueId val="{00000000-DF4B-48FA-BA01-0330F12FB2FE}"/>
            </c:ext>
          </c:extLst>
        </c:ser>
        <c:dLbls>
          <c:showLegendKey val="0"/>
          <c:showVal val="0"/>
          <c:showCatName val="0"/>
          <c:showSerName val="0"/>
          <c:showPercent val="0"/>
          <c:showBubbleSize val="0"/>
        </c:dLbls>
        <c:gapWidth val="150"/>
        <c:overlap val="100"/>
        <c:axId val="78749919"/>
        <c:axId val="78749439"/>
      </c:barChart>
      <c:catAx>
        <c:axId val="78749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8749439"/>
        <c:crosses val="autoZero"/>
        <c:auto val="1"/>
        <c:lblAlgn val="ctr"/>
        <c:lblOffset val="100"/>
        <c:noMultiLvlLbl val="0"/>
      </c:catAx>
      <c:valAx>
        <c:axId val="787494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87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bg1">
          <a:lumMod val="65000"/>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511479</xdr:colOff>
      <xdr:row>16</xdr:row>
      <xdr:rowOff>6099</xdr:rowOff>
    </xdr:from>
    <xdr:to>
      <xdr:col>11</xdr:col>
      <xdr:colOff>302491</xdr:colOff>
      <xdr:row>33</xdr:row>
      <xdr:rowOff>100008</xdr:rowOff>
    </xdr:to>
    <xdr:graphicFrame macro="">
      <xdr:nvGraphicFramePr>
        <xdr:cNvPr id="2" name="Chart 1">
          <a:extLst>
            <a:ext uri="{FF2B5EF4-FFF2-40B4-BE49-F238E27FC236}">
              <a16:creationId xmlns:a16="http://schemas.microsoft.com/office/drawing/2014/main" id="{1A38137C-9BB6-49DD-8A47-E15FEF6C9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490603</xdr:colOff>
      <xdr:row>35</xdr:row>
      <xdr:rowOff>15961</xdr:rowOff>
    </xdr:from>
    <xdr:to>
      <xdr:col>11</xdr:col>
      <xdr:colOff>307109</xdr:colOff>
      <xdr:row>55</xdr:row>
      <xdr:rowOff>36277</xdr:rowOff>
    </xdr:to>
    <xdr:graphicFrame macro="">
      <xdr:nvGraphicFramePr>
        <xdr:cNvPr id="3" name="Chart 2">
          <a:extLst>
            <a:ext uri="{FF2B5EF4-FFF2-40B4-BE49-F238E27FC236}">
              <a16:creationId xmlns:a16="http://schemas.microsoft.com/office/drawing/2014/main" id="{37C9A13D-1E20-4199-A065-63F3128D5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588813</xdr:colOff>
      <xdr:row>16</xdr:row>
      <xdr:rowOff>9067</xdr:rowOff>
    </xdr:from>
    <xdr:to>
      <xdr:col>22</xdr:col>
      <xdr:colOff>392925</xdr:colOff>
      <xdr:row>33</xdr:row>
      <xdr:rowOff>102442</xdr:rowOff>
    </xdr:to>
    <xdr:graphicFrame macro="">
      <xdr:nvGraphicFramePr>
        <xdr:cNvPr id="4" name="Chart 3">
          <a:extLst>
            <a:ext uri="{FF2B5EF4-FFF2-40B4-BE49-F238E27FC236}">
              <a16:creationId xmlns:a16="http://schemas.microsoft.com/office/drawing/2014/main" id="{C1F9E61F-588F-41EA-8ADA-DC8BB9597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24769</xdr:colOff>
      <xdr:row>35</xdr:row>
      <xdr:rowOff>5391</xdr:rowOff>
    </xdr:from>
    <xdr:to>
      <xdr:col>22</xdr:col>
      <xdr:colOff>452466</xdr:colOff>
      <xdr:row>55</xdr:row>
      <xdr:rowOff>18959</xdr:rowOff>
    </xdr:to>
    <xdr:graphicFrame macro="">
      <xdr:nvGraphicFramePr>
        <xdr:cNvPr id="5" name="Chart 4">
          <a:extLst>
            <a:ext uri="{FF2B5EF4-FFF2-40B4-BE49-F238E27FC236}">
              <a16:creationId xmlns:a16="http://schemas.microsoft.com/office/drawing/2014/main" id="{FF8859A1-EFF1-41E6-9324-38DDF3677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127105</xdr:colOff>
      <xdr:row>17</xdr:row>
      <xdr:rowOff>181738</xdr:rowOff>
    </xdr:from>
    <xdr:to>
      <xdr:col>27</xdr:col>
      <xdr:colOff>91054</xdr:colOff>
      <xdr:row>36</xdr:row>
      <xdr:rowOff>41681</xdr:rowOff>
    </xdr:to>
    <mc:AlternateContent xmlns:mc="http://schemas.openxmlformats.org/markup-compatibility/2006" xmlns:a14="http://schemas.microsoft.com/office/drawing/2010/main">
      <mc:Choice Requires="a14">
        <xdr:graphicFrame macro="">
          <xdr:nvGraphicFramePr>
            <xdr:cNvPr id="6" name="Vendor_Name">
              <a:extLst>
                <a:ext uri="{FF2B5EF4-FFF2-40B4-BE49-F238E27FC236}">
                  <a16:creationId xmlns:a16="http://schemas.microsoft.com/office/drawing/2014/main" id="{63316C83-4E5E-44A2-BB12-8BA3E6EEB4F9}"/>
                </a:ext>
              </a:extLst>
            </xdr:cNvPr>
            <xdr:cNvGraphicFramePr/>
          </xdr:nvGraphicFramePr>
          <xdr:xfrm>
            <a:off x="0" y="0"/>
            <a:ext cx="0" cy="0"/>
          </xdr:xfrm>
          <a:graphic>
            <a:graphicData uri="http://schemas.microsoft.com/office/drawing/2010/slicer">
              <sle:slicer xmlns:sle="http://schemas.microsoft.com/office/drawing/2010/slicer" name="Vendor_Name"/>
            </a:graphicData>
          </a:graphic>
        </xdr:graphicFrame>
      </mc:Choice>
      <mc:Fallback xmlns="">
        <xdr:sp macro="" textlink="">
          <xdr:nvSpPr>
            <xdr:cNvPr id="0" name=""/>
            <xdr:cNvSpPr>
              <a:spLocks noTextEdit="1"/>
            </xdr:cNvSpPr>
          </xdr:nvSpPr>
          <xdr:spPr>
            <a:xfrm>
              <a:off x="14695512" y="3255569"/>
              <a:ext cx="1785000" cy="3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122441</xdr:colOff>
      <xdr:row>7</xdr:row>
      <xdr:rowOff>6102</xdr:rowOff>
    </xdr:from>
    <xdr:to>
      <xdr:col>27</xdr:col>
      <xdr:colOff>86393</xdr:colOff>
      <xdr:row>16</xdr:row>
      <xdr:rowOff>122211</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91D60D3B-67CE-4473-99DB-6C2D01C3454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4690848" y="1271797"/>
              <a:ext cx="1785003" cy="1743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80970</xdr:colOff>
      <xdr:row>37</xdr:row>
      <xdr:rowOff>119728</xdr:rowOff>
    </xdr:from>
    <xdr:to>
      <xdr:col>27</xdr:col>
      <xdr:colOff>138731</xdr:colOff>
      <xdr:row>57</xdr:row>
      <xdr:rowOff>76800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75F2B3B2-90BB-4013-AE8B-A9D6B30D0F0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649377" y="6809830"/>
              <a:ext cx="1878812" cy="3573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27</xdr:col>
      <xdr:colOff>594987</xdr:colOff>
      <xdr:row>6</xdr:row>
      <xdr:rowOff>47038</xdr:rowOff>
    </xdr:to>
    <xdr:sp macro="" textlink="">
      <xdr:nvSpPr>
        <xdr:cNvPr id="9" name="Rectangle: Rounded Corners 8">
          <a:extLst>
            <a:ext uri="{FF2B5EF4-FFF2-40B4-BE49-F238E27FC236}">
              <a16:creationId xmlns:a16="http://schemas.microsoft.com/office/drawing/2014/main" id="{C75B1A33-C0BA-43FB-DC8F-51E9F563EEBE}"/>
            </a:ext>
          </a:extLst>
        </xdr:cNvPr>
        <xdr:cNvSpPr/>
      </xdr:nvSpPr>
      <xdr:spPr>
        <a:xfrm>
          <a:off x="0" y="0"/>
          <a:ext cx="16941453" cy="117438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ysClr val="windowText" lastClr="000000"/>
              </a:solidFill>
              <a:latin typeface="Segoe UI Semibold" panose="020B0702040204020203" pitchFamily="34" charset="0"/>
              <a:cs typeface="Segoe UI Semibold" panose="020B0702040204020203" pitchFamily="34" charset="0"/>
            </a:rPr>
            <a:t>Purchase Order &amp; Vendor Tracker Dashboard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ADHYA SINGH" refreshedDate="45862.518182523148" createdVersion="8" refreshedVersion="8" minRefreshableVersion="3" recordCount="80" xr:uid="{7C2BEEC7-A8ED-4FC7-BB79-B3737EBC5105}">
  <cacheSource type="worksheet">
    <worksheetSource ref="A1:I81" sheet="PO_Data"/>
  </cacheSource>
  <cacheFields count="9">
    <cacheField name="PO_ID" numFmtId="0">
      <sharedItems count="80">
        <s v="PO001"/>
        <s v="PO002"/>
        <s v="PO003"/>
        <s v="PO004"/>
        <s v="PO005"/>
        <s v="PO006"/>
        <s v="PO007"/>
        <s v="PO008"/>
        <s v="PO009"/>
        <s v="PO010"/>
        <s v="PO011"/>
        <s v="PO012"/>
        <s v="PO013"/>
        <s v="PO014"/>
        <s v="PO015"/>
        <s v="PO016"/>
        <s v="PO017"/>
        <s v="PO018"/>
        <s v="PO019"/>
        <s v="PO020"/>
        <s v="PO021"/>
        <s v="PO022"/>
        <s v="PO023"/>
        <s v="PO024"/>
        <s v="PO025"/>
        <s v="PO026"/>
        <s v="PO027"/>
        <s v="PO028"/>
        <s v="PO029"/>
        <s v="PO030"/>
        <s v="PO031"/>
        <s v="PO032"/>
        <s v="PO033"/>
        <s v="PO034"/>
        <s v="PO035"/>
        <s v="PO036"/>
        <s v="PO037"/>
        <s v="PO038"/>
        <s v="PO039"/>
        <s v="PO040"/>
        <s v="PO041"/>
        <s v="PO042"/>
        <s v="PO043"/>
        <s v="PO044"/>
        <s v="PO045"/>
        <s v="PO046"/>
        <s v="PO047"/>
        <s v="PO048"/>
        <s v="PO049"/>
        <s v="PO050"/>
        <s v="PO051"/>
        <s v="PO052"/>
        <s v="PO053"/>
        <s v="PO054"/>
        <s v="PO055"/>
        <s v="PO056"/>
        <s v="PO057"/>
        <s v="PO058"/>
        <s v="PO059"/>
        <s v="PO060"/>
        <s v="PO061"/>
        <s v="PO062"/>
        <s v="PO063"/>
        <s v="PO064"/>
        <s v="PO065"/>
        <s v="PO066"/>
        <s v="PO067"/>
        <s v="PO068"/>
        <s v="PO069"/>
        <s v="PO070"/>
        <s v="PO071"/>
        <s v="PO072"/>
        <s v="PO073"/>
        <s v="PO074"/>
        <s v="PO075"/>
        <s v="PO076"/>
        <s v="PO077"/>
        <s v="PO078"/>
        <s v="PO079"/>
        <s v="PO080"/>
      </sharedItems>
    </cacheField>
    <cacheField name="PO_Date" numFmtId="0">
      <sharedItems count="21">
        <s v="10-Jul-25"/>
        <s v="01-Jul-25"/>
        <s v="21-Jul-25"/>
        <s v="15-Jul-25"/>
        <s v="11-Jul-25"/>
        <s v="14-Jul-25"/>
        <s v="06-Jul-25"/>
        <s v="08-Jul-25"/>
        <s v="12-Jul-25"/>
        <s v="05-Jul-25"/>
        <s v="13-Jul-25"/>
        <s v="03-Jul-25"/>
        <s v="19-Jul-25"/>
        <s v="02-Jul-25"/>
        <s v="07-Jul-25"/>
        <s v="04-Jul-25"/>
        <s v="17-Jul-25"/>
        <s v="16-Jul-25"/>
        <s v="18-Jul-25"/>
        <s v="20-Jul-25"/>
        <s v="09-Jul-25"/>
      </sharedItems>
    </cacheField>
    <cacheField name="Vendor_Name" numFmtId="0">
      <sharedItems count="5">
        <s v="ColdKart"/>
        <s v="Fresh Farms"/>
        <s v="DailyHarvest"/>
        <s v="Pakko Foods"/>
        <s v="SpiceCo"/>
      </sharedItems>
    </cacheField>
    <cacheField name="Item" numFmtId="0">
      <sharedItems/>
    </cacheField>
    <cacheField name="Category" numFmtId="0">
      <sharedItems count="6">
        <s v="Dairy"/>
        <s v="Staples"/>
        <s v="Spices"/>
        <s v="Packaging"/>
        <s v="Beverages"/>
        <s v="Bakery"/>
      </sharedItems>
    </cacheField>
    <cacheField name="Quantity" numFmtId="0">
      <sharedItems containsSemiMixedTypes="0" containsString="0" containsNumber="1" containsInteger="1" minValue="10" maxValue="199"/>
    </cacheField>
    <cacheField name="Unit_Price" numFmtId="0">
      <sharedItems containsSemiMixedTypes="0" containsString="0" containsNumber="1" containsInteger="1" minValue="10" maxValue="96"/>
    </cacheField>
    <cacheField name="Total_Amount" numFmtId="0">
      <sharedItems containsSemiMixedTypes="0" containsString="0" containsNumber="1" containsInteger="1" minValue="110" maxValue="16456"/>
    </cacheField>
    <cacheField name="Status" numFmtId="0">
      <sharedItems count="3">
        <s v="Ordered"/>
        <s v="Pending"/>
        <s v="Delivered"/>
      </sharedItems>
    </cacheField>
  </cacheFields>
  <extLst>
    <ext xmlns:x14="http://schemas.microsoft.com/office/spreadsheetml/2009/9/main" uri="{725AE2AE-9491-48be-B2B4-4EB974FC3084}">
      <x14:pivotCacheDefinition pivotCacheId="21422606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ADHYA SINGH" refreshedDate="45862.545361226854" createdVersion="8" refreshedVersion="8" minRefreshableVersion="3" recordCount="5" xr:uid="{035507AB-5305-48DB-A2D7-0C7FF0826141}">
  <cacheSource type="worksheet">
    <worksheetSource ref="A1:G6" sheet="Vendor_Master"/>
  </cacheSource>
  <cacheFields count="7">
    <cacheField name="Vendor_Name" numFmtId="0">
      <sharedItems count="5">
        <s v="Fresh Farms"/>
        <s v="Pakko Foods"/>
        <s v="SpiceCo"/>
        <s v="ColdKart"/>
        <s v="DailyHarvest"/>
      </sharedItems>
    </cacheField>
    <cacheField name="Contact_Person" numFmtId="0">
      <sharedItems/>
    </cacheField>
    <cacheField name="Phone" numFmtId="0">
      <sharedItems/>
    </cacheField>
    <cacheField name="Email" numFmtId="0">
      <sharedItems/>
    </cacheField>
    <cacheField name="Items_Supplied" numFmtId="0">
      <sharedItems/>
    </cacheField>
    <cacheField name="Last_PO_Date" numFmtId="0">
      <sharedItems/>
    </cacheField>
    <cacheField name="Reliability_Score" numFmtId="0">
      <sharedItems containsSemiMixedTypes="0" containsString="0" containsNumber="1" minValue="7.5"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s v="Milk"/>
    <x v="0"/>
    <n v="156"/>
    <n v="63"/>
    <n v="9828"/>
    <x v="0"/>
  </r>
  <r>
    <x v="1"/>
    <x v="1"/>
    <x v="1"/>
    <s v="Flour"/>
    <x v="1"/>
    <n v="42"/>
    <n v="80"/>
    <n v="3360"/>
    <x v="1"/>
  </r>
  <r>
    <x v="2"/>
    <x v="2"/>
    <x v="2"/>
    <s v="Rice"/>
    <x v="1"/>
    <n v="148"/>
    <n v="88"/>
    <n v="13024"/>
    <x v="0"/>
  </r>
  <r>
    <x v="3"/>
    <x v="3"/>
    <x v="2"/>
    <s v="Cumin"/>
    <x v="2"/>
    <n v="61"/>
    <n v="17"/>
    <n v="1037"/>
    <x v="2"/>
  </r>
  <r>
    <x v="4"/>
    <x v="4"/>
    <x v="1"/>
    <s v="Napkins"/>
    <x v="3"/>
    <n v="95"/>
    <n v="43"/>
    <n v="4085"/>
    <x v="2"/>
  </r>
  <r>
    <x v="5"/>
    <x v="0"/>
    <x v="0"/>
    <s v="Containers"/>
    <x v="3"/>
    <n v="193"/>
    <n v="84"/>
    <n v="16212"/>
    <x v="2"/>
  </r>
  <r>
    <x v="6"/>
    <x v="5"/>
    <x v="3"/>
    <s v="Cheese"/>
    <x v="0"/>
    <n v="192"/>
    <n v="56"/>
    <n v="10752"/>
    <x v="2"/>
  </r>
  <r>
    <x v="7"/>
    <x v="6"/>
    <x v="1"/>
    <s v="Cheese"/>
    <x v="0"/>
    <n v="110"/>
    <n v="17"/>
    <n v="1870"/>
    <x v="1"/>
  </r>
  <r>
    <x v="8"/>
    <x v="7"/>
    <x v="2"/>
    <s v="Buttermilk"/>
    <x v="4"/>
    <n v="27"/>
    <n v="55"/>
    <n v="1485"/>
    <x v="0"/>
  </r>
  <r>
    <x v="9"/>
    <x v="8"/>
    <x v="3"/>
    <s v="Cold Coffee"/>
    <x v="4"/>
    <n v="46"/>
    <n v="52"/>
    <n v="2392"/>
    <x v="0"/>
  </r>
  <r>
    <x v="10"/>
    <x v="2"/>
    <x v="4"/>
    <s v="Croissant"/>
    <x v="5"/>
    <n v="48"/>
    <n v="33"/>
    <n v="1584"/>
    <x v="0"/>
  </r>
  <r>
    <x v="11"/>
    <x v="9"/>
    <x v="4"/>
    <s v="Red Chilli"/>
    <x v="2"/>
    <n v="194"/>
    <n v="13"/>
    <n v="2522"/>
    <x v="1"/>
  </r>
  <r>
    <x v="12"/>
    <x v="10"/>
    <x v="0"/>
    <s v="Butter"/>
    <x v="0"/>
    <n v="83"/>
    <n v="64"/>
    <n v="5312"/>
    <x v="2"/>
  </r>
  <r>
    <x v="13"/>
    <x v="11"/>
    <x v="2"/>
    <s v="Croissant"/>
    <x v="5"/>
    <n v="187"/>
    <n v="88"/>
    <n v="16456"/>
    <x v="1"/>
  </r>
  <r>
    <x v="14"/>
    <x v="12"/>
    <x v="3"/>
    <s v="Milk"/>
    <x v="0"/>
    <n v="76"/>
    <n v="21"/>
    <n v="1596"/>
    <x v="0"/>
  </r>
  <r>
    <x v="15"/>
    <x v="13"/>
    <x v="2"/>
    <s v="Cumin"/>
    <x v="2"/>
    <n v="24"/>
    <n v="30"/>
    <n v="720"/>
    <x v="2"/>
  </r>
  <r>
    <x v="16"/>
    <x v="14"/>
    <x v="1"/>
    <s v="Rice"/>
    <x v="1"/>
    <n v="11"/>
    <n v="14"/>
    <n v="154"/>
    <x v="2"/>
  </r>
  <r>
    <x v="17"/>
    <x v="10"/>
    <x v="3"/>
    <s v="Napkins"/>
    <x v="3"/>
    <n v="95"/>
    <n v="44"/>
    <n v="4180"/>
    <x v="1"/>
  </r>
  <r>
    <x v="18"/>
    <x v="15"/>
    <x v="1"/>
    <s v="Rice"/>
    <x v="1"/>
    <n v="197"/>
    <n v="57"/>
    <n v="11229"/>
    <x v="0"/>
  </r>
  <r>
    <x v="19"/>
    <x v="11"/>
    <x v="2"/>
    <s v="Containers"/>
    <x v="3"/>
    <n v="30"/>
    <n v="47"/>
    <n v="1410"/>
    <x v="1"/>
  </r>
  <r>
    <x v="20"/>
    <x v="16"/>
    <x v="1"/>
    <s v="Buttermilk"/>
    <x v="4"/>
    <n v="47"/>
    <n v="13"/>
    <n v="611"/>
    <x v="0"/>
  </r>
  <r>
    <x v="21"/>
    <x v="9"/>
    <x v="1"/>
    <s v="Burger Buns"/>
    <x v="5"/>
    <n v="41"/>
    <n v="41"/>
    <n v="1681"/>
    <x v="2"/>
  </r>
  <r>
    <x v="22"/>
    <x v="17"/>
    <x v="3"/>
    <s v="Buttermilk"/>
    <x v="4"/>
    <n v="76"/>
    <n v="13"/>
    <n v="988"/>
    <x v="0"/>
  </r>
  <r>
    <x v="23"/>
    <x v="8"/>
    <x v="4"/>
    <s v="Flour"/>
    <x v="1"/>
    <n v="21"/>
    <n v="16"/>
    <n v="336"/>
    <x v="0"/>
  </r>
  <r>
    <x v="24"/>
    <x v="11"/>
    <x v="4"/>
    <s v="Croissant"/>
    <x v="5"/>
    <n v="186"/>
    <n v="35"/>
    <n v="6510"/>
    <x v="2"/>
  </r>
  <r>
    <x v="25"/>
    <x v="13"/>
    <x v="0"/>
    <s v="Cups"/>
    <x v="3"/>
    <n v="198"/>
    <n v="72"/>
    <n v="14256"/>
    <x v="2"/>
  </r>
  <r>
    <x v="26"/>
    <x v="18"/>
    <x v="2"/>
    <s v="Bread Loaf"/>
    <x v="5"/>
    <n v="37"/>
    <n v="69"/>
    <n v="2553"/>
    <x v="2"/>
  </r>
  <r>
    <x v="27"/>
    <x v="0"/>
    <x v="1"/>
    <s v="Turmeric"/>
    <x v="2"/>
    <n v="135"/>
    <n v="54"/>
    <n v="7290"/>
    <x v="0"/>
  </r>
  <r>
    <x v="28"/>
    <x v="19"/>
    <x v="2"/>
    <s v="Burger Buns"/>
    <x v="5"/>
    <n v="11"/>
    <n v="10"/>
    <n v="110"/>
    <x v="2"/>
  </r>
  <r>
    <x v="29"/>
    <x v="3"/>
    <x v="1"/>
    <s v="Containers"/>
    <x v="3"/>
    <n v="42"/>
    <n v="63"/>
    <n v="2646"/>
    <x v="2"/>
  </r>
  <r>
    <x v="30"/>
    <x v="6"/>
    <x v="2"/>
    <s v="Croissant"/>
    <x v="5"/>
    <n v="186"/>
    <n v="33"/>
    <n v="6138"/>
    <x v="0"/>
  </r>
  <r>
    <x v="31"/>
    <x v="9"/>
    <x v="4"/>
    <s v="Butter"/>
    <x v="0"/>
    <n v="66"/>
    <n v="11"/>
    <n v="726"/>
    <x v="1"/>
  </r>
  <r>
    <x v="32"/>
    <x v="9"/>
    <x v="1"/>
    <s v="Flour"/>
    <x v="1"/>
    <n v="165"/>
    <n v="80"/>
    <n v="13200"/>
    <x v="0"/>
  </r>
  <r>
    <x v="33"/>
    <x v="16"/>
    <x v="0"/>
    <s v="Sugar"/>
    <x v="1"/>
    <n v="138"/>
    <n v="33"/>
    <n v="4554"/>
    <x v="2"/>
  </r>
  <r>
    <x v="34"/>
    <x v="16"/>
    <x v="3"/>
    <s v="Red Chilli"/>
    <x v="2"/>
    <n v="18"/>
    <n v="66"/>
    <n v="1188"/>
    <x v="0"/>
  </r>
  <r>
    <x v="35"/>
    <x v="10"/>
    <x v="0"/>
    <s v="Napkins"/>
    <x v="3"/>
    <n v="62"/>
    <n v="70"/>
    <n v="4340"/>
    <x v="1"/>
  </r>
  <r>
    <x v="36"/>
    <x v="11"/>
    <x v="1"/>
    <s v="Sugar"/>
    <x v="1"/>
    <n v="88"/>
    <n v="82"/>
    <n v="7216"/>
    <x v="0"/>
  </r>
  <r>
    <x v="37"/>
    <x v="7"/>
    <x v="4"/>
    <s v="Cheese"/>
    <x v="0"/>
    <n v="42"/>
    <n v="55"/>
    <n v="2310"/>
    <x v="1"/>
  </r>
  <r>
    <x v="38"/>
    <x v="3"/>
    <x v="2"/>
    <s v="Buttermilk"/>
    <x v="4"/>
    <n v="182"/>
    <n v="23"/>
    <n v="4186"/>
    <x v="0"/>
  </r>
  <r>
    <x v="39"/>
    <x v="5"/>
    <x v="2"/>
    <s v="Sugar"/>
    <x v="1"/>
    <n v="62"/>
    <n v="32"/>
    <n v="1984"/>
    <x v="2"/>
  </r>
  <r>
    <x v="40"/>
    <x v="18"/>
    <x v="2"/>
    <s v="Red Chilli"/>
    <x v="2"/>
    <n v="173"/>
    <n v="95"/>
    <n v="16435"/>
    <x v="1"/>
  </r>
  <r>
    <x v="41"/>
    <x v="7"/>
    <x v="4"/>
    <s v="Cumin"/>
    <x v="2"/>
    <n v="153"/>
    <n v="43"/>
    <n v="6579"/>
    <x v="2"/>
  </r>
  <r>
    <x v="42"/>
    <x v="20"/>
    <x v="1"/>
    <s v="Red Chilli"/>
    <x v="2"/>
    <n v="127"/>
    <n v="53"/>
    <n v="6731"/>
    <x v="0"/>
  </r>
  <r>
    <x v="43"/>
    <x v="19"/>
    <x v="4"/>
    <s v="Cold Coffee"/>
    <x v="4"/>
    <n v="49"/>
    <n v="75"/>
    <n v="3675"/>
    <x v="2"/>
  </r>
  <r>
    <x v="44"/>
    <x v="3"/>
    <x v="4"/>
    <s v="Cumin"/>
    <x v="2"/>
    <n v="60"/>
    <n v="40"/>
    <n v="2400"/>
    <x v="1"/>
  </r>
  <r>
    <x v="45"/>
    <x v="19"/>
    <x v="4"/>
    <s v="Cups"/>
    <x v="3"/>
    <n v="116"/>
    <n v="88"/>
    <n v="10208"/>
    <x v="2"/>
  </r>
  <r>
    <x v="46"/>
    <x v="15"/>
    <x v="4"/>
    <s v="Sugar"/>
    <x v="1"/>
    <n v="14"/>
    <n v="49"/>
    <n v="686"/>
    <x v="1"/>
  </r>
  <r>
    <x v="47"/>
    <x v="11"/>
    <x v="1"/>
    <s v="Cheese"/>
    <x v="0"/>
    <n v="144"/>
    <n v="65"/>
    <n v="9360"/>
    <x v="0"/>
  </r>
  <r>
    <x v="48"/>
    <x v="12"/>
    <x v="2"/>
    <s v="Cumin"/>
    <x v="2"/>
    <n v="78"/>
    <n v="86"/>
    <n v="6708"/>
    <x v="1"/>
  </r>
  <r>
    <x v="49"/>
    <x v="17"/>
    <x v="1"/>
    <s v="Rice"/>
    <x v="1"/>
    <n v="105"/>
    <n v="60"/>
    <n v="6300"/>
    <x v="2"/>
  </r>
  <r>
    <x v="50"/>
    <x v="7"/>
    <x v="4"/>
    <s v="Cups"/>
    <x v="3"/>
    <n v="37"/>
    <n v="44"/>
    <n v="1628"/>
    <x v="2"/>
  </r>
  <r>
    <x v="51"/>
    <x v="2"/>
    <x v="3"/>
    <s v="Napkins"/>
    <x v="3"/>
    <n v="199"/>
    <n v="43"/>
    <n v="8557"/>
    <x v="0"/>
  </r>
  <r>
    <x v="52"/>
    <x v="14"/>
    <x v="1"/>
    <s v="Buttermilk"/>
    <x v="4"/>
    <n v="33"/>
    <n v="24"/>
    <n v="792"/>
    <x v="1"/>
  </r>
  <r>
    <x v="53"/>
    <x v="8"/>
    <x v="1"/>
    <s v="Cold Coffee"/>
    <x v="4"/>
    <n v="117"/>
    <n v="48"/>
    <n v="5616"/>
    <x v="1"/>
  </r>
  <r>
    <x v="54"/>
    <x v="7"/>
    <x v="4"/>
    <s v="Flour"/>
    <x v="1"/>
    <n v="10"/>
    <n v="69"/>
    <n v="690"/>
    <x v="2"/>
  </r>
  <r>
    <x v="55"/>
    <x v="7"/>
    <x v="0"/>
    <s v="Red Chilli"/>
    <x v="2"/>
    <n v="63"/>
    <n v="88"/>
    <n v="5544"/>
    <x v="0"/>
  </r>
  <r>
    <x v="56"/>
    <x v="20"/>
    <x v="1"/>
    <s v="Containers"/>
    <x v="3"/>
    <n v="35"/>
    <n v="15"/>
    <n v="525"/>
    <x v="0"/>
  </r>
  <r>
    <x v="57"/>
    <x v="20"/>
    <x v="1"/>
    <s v="Cold Coffee"/>
    <x v="4"/>
    <n v="144"/>
    <n v="63"/>
    <n v="9072"/>
    <x v="2"/>
  </r>
  <r>
    <x v="58"/>
    <x v="0"/>
    <x v="4"/>
    <s v="Croissant"/>
    <x v="5"/>
    <n v="97"/>
    <n v="13"/>
    <n v="1261"/>
    <x v="0"/>
  </r>
  <r>
    <x v="59"/>
    <x v="6"/>
    <x v="1"/>
    <s v="Cumin"/>
    <x v="2"/>
    <n v="86"/>
    <n v="60"/>
    <n v="5160"/>
    <x v="2"/>
  </r>
  <r>
    <x v="60"/>
    <x v="5"/>
    <x v="1"/>
    <s v="Cold Coffee"/>
    <x v="4"/>
    <n v="35"/>
    <n v="76"/>
    <n v="2660"/>
    <x v="0"/>
  </r>
  <r>
    <x v="61"/>
    <x v="12"/>
    <x v="1"/>
    <s v="Croissant"/>
    <x v="5"/>
    <n v="117"/>
    <n v="38"/>
    <n v="4446"/>
    <x v="1"/>
  </r>
  <r>
    <x v="62"/>
    <x v="19"/>
    <x v="0"/>
    <s v="Turmeric"/>
    <x v="2"/>
    <n v="103"/>
    <n v="70"/>
    <n v="7210"/>
    <x v="2"/>
  </r>
  <r>
    <x v="63"/>
    <x v="1"/>
    <x v="1"/>
    <s v="Butter"/>
    <x v="0"/>
    <n v="125"/>
    <n v="19"/>
    <n v="2375"/>
    <x v="0"/>
  </r>
  <r>
    <x v="64"/>
    <x v="4"/>
    <x v="2"/>
    <s v="Burger Buns"/>
    <x v="5"/>
    <n v="126"/>
    <n v="54"/>
    <n v="6804"/>
    <x v="2"/>
  </r>
  <r>
    <x v="65"/>
    <x v="19"/>
    <x v="4"/>
    <s v="Bread Loaf"/>
    <x v="5"/>
    <n v="118"/>
    <n v="36"/>
    <n v="4248"/>
    <x v="1"/>
  </r>
  <r>
    <x v="66"/>
    <x v="6"/>
    <x v="4"/>
    <s v="Bread Loaf"/>
    <x v="5"/>
    <n v="89"/>
    <n v="87"/>
    <n v="7743"/>
    <x v="0"/>
  </r>
  <r>
    <x v="67"/>
    <x v="13"/>
    <x v="1"/>
    <s v="Containers"/>
    <x v="3"/>
    <n v="34"/>
    <n v="96"/>
    <n v="3264"/>
    <x v="1"/>
  </r>
  <r>
    <x v="68"/>
    <x v="20"/>
    <x v="0"/>
    <s v="Rice"/>
    <x v="1"/>
    <n v="79"/>
    <n v="42"/>
    <n v="3318"/>
    <x v="0"/>
  </r>
  <r>
    <x v="69"/>
    <x v="7"/>
    <x v="3"/>
    <s v="Cheese"/>
    <x v="0"/>
    <n v="56"/>
    <n v="80"/>
    <n v="4480"/>
    <x v="1"/>
  </r>
  <r>
    <x v="70"/>
    <x v="9"/>
    <x v="0"/>
    <s v="Cheese"/>
    <x v="0"/>
    <n v="183"/>
    <n v="67"/>
    <n v="12261"/>
    <x v="1"/>
  </r>
  <r>
    <x v="71"/>
    <x v="13"/>
    <x v="1"/>
    <s v="Cold Coffee"/>
    <x v="4"/>
    <n v="16"/>
    <n v="44"/>
    <n v="704"/>
    <x v="1"/>
  </r>
  <r>
    <x v="72"/>
    <x v="2"/>
    <x v="0"/>
    <s v="Flour"/>
    <x v="1"/>
    <n v="92"/>
    <n v="95"/>
    <n v="8740"/>
    <x v="0"/>
  </r>
  <r>
    <x v="73"/>
    <x v="20"/>
    <x v="4"/>
    <s v="Cups"/>
    <x v="3"/>
    <n v="117"/>
    <n v="50"/>
    <n v="5850"/>
    <x v="2"/>
  </r>
  <r>
    <x v="74"/>
    <x v="15"/>
    <x v="4"/>
    <s v="Bread Loaf"/>
    <x v="5"/>
    <n v="68"/>
    <n v="89"/>
    <n v="6052"/>
    <x v="0"/>
  </r>
  <r>
    <x v="75"/>
    <x v="16"/>
    <x v="3"/>
    <s v="Buttermilk"/>
    <x v="4"/>
    <n v="100"/>
    <n v="81"/>
    <n v="8100"/>
    <x v="2"/>
  </r>
  <r>
    <x v="76"/>
    <x v="18"/>
    <x v="1"/>
    <s v="Cold Coffee"/>
    <x v="4"/>
    <n v="131"/>
    <n v="59"/>
    <n v="7729"/>
    <x v="0"/>
  </r>
  <r>
    <x v="77"/>
    <x v="16"/>
    <x v="1"/>
    <s v="Cumin"/>
    <x v="2"/>
    <n v="112"/>
    <n v="94"/>
    <n v="10528"/>
    <x v="0"/>
  </r>
  <r>
    <x v="78"/>
    <x v="2"/>
    <x v="3"/>
    <s v="Milk"/>
    <x v="0"/>
    <n v="104"/>
    <n v="63"/>
    <n v="6552"/>
    <x v="2"/>
  </r>
  <r>
    <x v="79"/>
    <x v="17"/>
    <x v="2"/>
    <s v="Butter"/>
    <x v="0"/>
    <n v="191"/>
    <n v="55"/>
    <n v="1050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Anita Rao"/>
    <s v="9674337751"/>
    <s v="freshfarms@example.com"/>
    <s v="Juice, Flour"/>
    <s v="19-Jul-25"/>
    <n v="7.5"/>
  </r>
  <r>
    <x v="1"/>
    <s v="Pooja Iyer"/>
    <s v="9534476337"/>
    <s v="pakkofoods@example.com"/>
    <s v="Red Chilli, Buttermilk"/>
    <s v="21-Jul-25"/>
    <n v="7.7"/>
  </r>
  <r>
    <x v="2"/>
    <s v="Sunil Jain"/>
    <s v="9452667321"/>
    <s v="spiceco@example.com"/>
    <s v="Rice, Milk"/>
    <s v="21-Jul-25"/>
    <n v="7.9"/>
  </r>
  <r>
    <x v="3"/>
    <s v="Rajeev Mehta"/>
    <s v="9927444847"/>
    <s v="coldkart@example.com"/>
    <s v="Red Chilli, Milk"/>
    <s v="21-Jul-25"/>
    <n v="7.7"/>
  </r>
  <r>
    <x v="4"/>
    <s v="Anita Rao"/>
    <s v="9640328633"/>
    <s v="dailyharvest@example.com"/>
    <s v="Butter, Croissant"/>
    <s v="21-Jul-25"/>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63040-AB5E-455E-8755-10D8EF8E8A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113" firstHeaderRow="1" firstDataRow="1" firstDataCol="1"/>
  <pivotFields count="9">
    <pivotField axis="axisRow" showAll="0">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showAll="0"/>
    <pivotField showAll="0">
      <items count="6">
        <item x="0"/>
        <item x="2"/>
        <item x="1"/>
        <item x="3"/>
        <item x="4"/>
        <item t="default"/>
      </items>
    </pivotField>
    <pivotField showAll="0"/>
    <pivotField showAll="0">
      <items count="7">
        <item x="5"/>
        <item x="4"/>
        <item x="0"/>
        <item x="3"/>
        <item x="2"/>
        <item x="1"/>
        <item t="default"/>
      </items>
    </pivotField>
    <pivotField showAll="0"/>
    <pivotField showAll="0"/>
    <pivotField dataField="1" showAll="0"/>
    <pivotField showAll="0">
      <items count="4">
        <item x="2"/>
        <item x="0"/>
        <item x="1"/>
        <item t="default"/>
      </items>
    </pivotField>
  </pivotFields>
  <rowFields count="1">
    <field x="0"/>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Items count="1">
    <i/>
  </colItems>
  <dataFields count="1">
    <dataField name="Sum of Total_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A93FA-B16F-4E97-BD69-1BB9FF7E7E77}" name="Category-wise Sp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B29" firstHeaderRow="1" firstDataRow="1" firstDataCol="1"/>
  <pivotFields count="9">
    <pivotField showAll="0"/>
    <pivotField showAll="0"/>
    <pivotField showAll="0">
      <items count="6">
        <item x="0"/>
        <item x="2"/>
        <item x="1"/>
        <item x="3"/>
        <item x="4"/>
        <item t="default"/>
      </items>
    </pivotField>
    <pivotField showAll="0"/>
    <pivotField axis="axisRow" showAll="0">
      <items count="7">
        <item x="5"/>
        <item x="4"/>
        <item x="0"/>
        <item x="3"/>
        <item x="2"/>
        <item x="1"/>
        <item t="default"/>
      </items>
    </pivotField>
    <pivotField showAll="0"/>
    <pivotField showAll="0"/>
    <pivotField dataField="1" showAll="0"/>
    <pivotField showAll="0">
      <items count="4">
        <item x="2"/>
        <item x="0"/>
        <item x="1"/>
        <item t="default"/>
      </items>
    </pivotField>
  </pivotFields>
  <rowFields count="1">
    <field x="4"/>
  </rowFields>
  <rowItems count="7">
    <i>
      <x/>
    </i>
    <i>
      <x v="1"/>
    </i>
    <i>
      <x v="2"/>
    </i>
    <i>
      <x v="3"/>
    </i>
    <i>
      <x v="4"/>
    </i>
    <i>
      <x v="5"/>
    </i>
    <i t="grand">
      <x/>
    </i>
  </rowItems>
  <colItems count="1">
    <i/>
  </colItems>
  <dataFields count="1">
    <dataField name="Sum of Total_Amount" fld="7" baseField="0" baseItem="0"/>
  </dataFields>
  <chartFormats count="2">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1609F-EDF6-4496-8BCE-8D0F6E2EEE0B}" name="Vendor-wise Spe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B19" firstHeaderRow="1" firstDataRow="1" firstDataCol="1"/>
  <pivotFields count="9">
    <pivotField showAll="0"/>
    <pivotField showAll="0"/>
    <pivotField axis="axisRow" showAll="0">
      <items count="6">
        <item x="0"/>
        <item x="2"/>
        <item x="1"/>
        <item x="3"/>
        <item x="4"/>
        <item t="default"/>
      </items>
    </pivotField>
    <pivotField showAll="0"/>
    <pivotField showAll="0">
      <items count="7">
        <item x="5"/>
        <item x="4"/>
        <item x="0"/>
        <item x="3"/>
        <item x="2"/>
        <item x="1"/>
        <item t="default"/>
      </items>
    </pivotField>
    <pivotField showAll="0"/>
    <pivotField showAll="0"/>
    <pivotField dataField="1" showAll="0"/>
    <pivotField showAll="0">
      <items count="4">
        <item x="2"/>
        <item x="0"/>
        <item x="1"/>
        <item t="default"/>
      </items>
    </pivotField>
  </pivotFields>
  <rowFields count="1">
    <field x="2"/>
  </rowFields>
  <rowItems count="6">
    <i>
      <x/>
    </i>
    <i>
      <x v="1"/>
    </i>
    <i>
      <x v="2"/>
    </i>
    <i>
      <x v="3"/>
    </i>
    <i>
      <x v="4"/>
    </i>
    <i t="grand">
      <x/>
    </i>
  </rowItems>
  <colItems count="1">
    <i/>
  </colItems>
  <dataFields count="1">
    <dataField name="Sum of Total_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E80042-AD5E-4E13-B584-EF2A5AF0C066}" name="PO Status Breakdow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10" firstHeaderRow="1" firstDataRow="1" firstDataCol="1"/>
  <pivotFields count="9">
    <pivotField dataField="1" showAll="0"/>
    <pivotField showAll="0"/>
    <pivotField showAll="0">
      <items count="6">
        <item x="0"/>
        <item x="2"/>
        <item x="1"/>
        <item x="3"/>
        <item x="4"/>
        <item t="default"/>
      </items>
    </pivotField>
    <pivotField showAll="0"/>
    <pivotField showAll="0">
      <items count="7">
        <item x="5"/>
        <item x="4"/>
        <item x="0"/>
        <item x="3"/>
        <item x="2"/>
        <item x="1"/>
        <item t="default"/>
      </items>
    </pivotField>
    <pivotField showAll="0"/>
    <pivotField showAll="0"/>
    <pivotField showAll="0"/>
    <pivotField axis="axisRow" showAll="0">
      <items count="4">
        <item x="2"/>
        <item x="0"/>
        <item x="1"/>
        <item t="default"/>
      </items>
    </pivotField>
  </pivotFields>
  <rowFields count="1">
    <field x="8"/>
  </rowFields>
  <rowItems count="4">
    <i>
      <x/>
    </i>
    <i>
      <x v="1"/>
    </i>
    <i>
      <x v="2"/>
    </i>
    <i t="grand">
      <x/>
    </i>
  </rowItems>
  <colItems count="1">
    <i/>
  </colItems>
  <dataFields count="1">
    <dataField name="Count of PO_ID" fld="0" subtotal="count" baseField="0" baseItem="0"/>
  </dataFields>
  <chartFormats count="4">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13985E-DB51-4B8D-934E-03DC335AE08D}" name="Total PO Val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9">
    <pivotField showAll="0"/>
    <pivotField showAll="0"/>
    <pivotField showAll="0">
      <items count="6">
        <item x="0"/>
        <item x="2"/>
        <item x="1"/>
        <item x="3"/>
        <item x="4"/>
        <item t="default"/>
      </items>
    </pivotField>
    <pivotField showAll="0"/>
    <pivotField showAll="0">
      <items count="7">
        <item x="5"/>
        <item x="4"/>
        <item x="0"/>
        <item x="3"/>
        <item x="2"/>
        <item x="1"/>
        <item t="default"/>
      </items>
    </pivotField>
    <pivotField showAll="0"/>
    <pivotField showAll="0"/>
    <pivotField dataField="1" showAll="0"/>
    <pivotField showAll="0">
      <items count="4">
        <item x="2"/>
        <item x="0"/>
        <item x="1"/>
        <item t="default"/>
      </items>
    </pivotField>
  </pivotFields>
  <rowItems count="1">
    <i/>
  </rowItems>
  <colItems count="1">
    <i/>
  </colItems>
  <dataFields count="1">
    <dataField name="Sum of Total_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8431C7-F0C0-46D9-B2AE-F878C3A48016}" name="Vendor Reliability Overview"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F8" firstHeaderRow="1" firstDataRow="1" firstDataCol="1"/>
  <pivotFields count="7">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0"/>
  </rowFields>
  <rowItems count="6">
    <i>
      <x v="1"/>
    </i>
    <i>
      <x v="4"/>
    </i>
    <i>
      <x v="3"/>
    </i>
    <i>
      <x/>
    </i>
    <i>
      <x v="2"/>
    </i>
    <i t="grand">
      <x/>
    </i>
  </rowItems>
  <colItems count="1">
    <i/>
  </colItems>
  <dataFields count="1">
    <dataField name="Average of Reliability_Score" fld="6"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B8E742C4-57EA-458C-8ABF-3202B2F89D10}" sourceName="Vendor_Name">
  <pivotTables>
    <pivotTable tabId="5" name="PO Status Breakdown"/>
    <pivotTable tabId="5" name="Category-wise Spend"/>
    <pivotTable tabId="5" name="PivotTable6"/>
    <pivotTable tabId="5" name="Total PO Value"/>
    <pivotTable tabId="5" name="Vendor-wise Spend"/>
  </pivotTables>
  <data>
    <tabular pivotCacheId="2142260652">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AC068C9-26AD-4B5A-8A62-10644FA8DA71}" sourceName="Status">
  <pivotTables>
    <pivotTable tabId="5" name="PO Status Breakdown"/>
    <pivotTable tabId="5" name="Category-wise Spend"/>
    <pivotTable tabId="5" name="PivotTable6"/>
    <pivotTable tabId="5" name="Total PO Value"/>
    <pivotTable tabId="5" name="Vendor-wise Spend"/>
  </pivotTables>
  <data>
    <tabular pivotCacheId="214226065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50FF2A3-A203-4E79-AA97-34CBADE03206}" sourceName="Category">
  <pivotTables>
    <pivotTable tabId="5" name="PO Status Breakdown"/>
    <pivotTable tabId="5" name="Category-wise Spend"/>
    <pivotTable tabId="5" name="PivotTable6"/>
    <pivotTable tabId="5" name="Total PO Value"/>
    <pivotTable tabId="5" name="Vendor-wise Spend"/>
  </pivotTables>
  <data>
    <tabular pivotCacheId="2142260652">
      <items count="6">
        <i x="5" s="1"/>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_Name" xr10:uid="{F356E921-CC45-4119-80AE-E273635356D5}" cache="Slicer_Vendor_Name" caption="Vendor" style="SlicerStyleLight5" rowHeight="540000"/>
  <slicer name="Status" xr10:uid="{0E068504-CFC5-4CD2-B363-CC4E79F0A02A}" cache="Slicer_Status" caption="Status" style="SlicerStyleLight5" rowHeight="432000"/>
  <slicer name="Category" xr10:uid="{94534E91-BC56-4E6A-990F-6521F5D91734}" cache="Slicer_Category" caption="Category" style="SlicerStyleLight5" rowHeight="504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1"/>
  <sheetViews>
    <sheetView topLeftCell="A20" workbookViewId="0">
      <selection activeCell="B22" sqref="B22"/>
    </sheetView>
  </sheetViews>
  <sheetFormatPr defaultRowHeight="14.4" x14ac:dyDescent="0.3"/>
  <cols>
    <col min="3" max="3" width="14" customWidth="1"/>
    <col min="6" max="6" width="10.21875" customWidth="1"/>
    <col min="7" max="7" width="11.44140625" customWidth="1"/>
    <col min="8" max="8" width="13.6640625" customWidth="1"/>
    <col min="9" max="9" width="10.6640625"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89</v>
      </c>
      <c r="C2" t="s">
        <v>110</v>
      </c>
      <c r="D2" t="s">
        <v>115</v>
      </c>
      <c r="E2" t="s">
        <v>132</v>
      </c>
      <c r="F2">
        <v>156</v>
      </c>
      <c r="G2">
        <v>63</v>
      </c>
      <c r="H2">
        <v>9828</v>
      </c>
      <c r="I2" t="s">
        <v>138</v>
      </c>
    </row>
    <row r="3" spans="1:9" x14ac:dyDescent="0.3">
      <c r="A3" t="s">
        <v>10</v>
      </c>
      <c r="B3" t="s">
        <v>90</v>
      </c>
      <c r="C3" t="s">
        <v>111</v>
      </c>
      <c r="D3" t="s">
        <v>116</v>
      </c>
      <c r="E3" t="s">
        <v>133</v>
      </c>
      <c r="F3">
        <v>42</v>
      </c>
      <c r="G3">
        <v>80</v>
      </c>
      <c r="H3">
        <v>3360</v>
      </c>
      <c r="I3" t="s">
        <v>139</v>
      </c>
    </row>
    <row r="4" spans="1:9" x14ac:dyDescent="0.3">
      <c r="A4" t="s">
        <v>11</v>
      </c>
      <c r="B4" t="s">
        <v>91</v>
      </c>
      <c r="C4" t="s">
        <v>112</v>
      </c>
      <c r="D4" t="s">
        <v>117</v>
      </c>
      <c r="E4" t="s">
        <v>133</v>
      </c>
      <c r="F4">
        <v>148</v>
      </c>
      <c r="G4">
        <v>88</v>
      </c>
      <c r="H4">
        <v>13024</v>
      </c>
      <c r="I4" t="s">
        <v>138</v>
      </c>
    </row>
    <row r="5" spans="1:9" x14ac:dyDescent="0.3">
      <c r="A5" t="s">
        <v>12</v>
      </c>
      <c r="B5" t="s">
        <v>92</v>
      </c>
      <c r="C5" t="s">
        <v>112</v>
      </c>
      <c r="D5" t="s">
        <v>118</v>
      </c>
      <c r="E5" t="s">
        <v>134</v>
      </c>
      <c r="F5">
        <v>61</v>
      </c>
      <c r="G5">
        <v>17</v>
      </c>
      <c r="H5">
        <v>1037</v>
      </c>
      <c r="I5" t="s">
        <v>140</v>
      </c>
    </row>
    <row r="6" spans="1:9" x14ac:dyDescent="0.3">
      <c r="A6" t="s">
        <v>13</v>
      </c>
      <c r="B6" t="s">
        <v>93</v>
      </c>
      <c r="C6" t="s">
        <v>111</v>
      </c>
      <c r="D6" t="s">
        <v>119</v>
      </c>
      <c r="E6" t="s">
        <v>135</v>
      </c>
      <c r="F6">
        <v>95</v>
      </c>
      <c r="G6">
        <v>43</v>
      </c>
      <c r="H6">
        <v>4085</v>
      </c>
      <c r="I6" t="s">
        <v>140</v>
      </c>
    </row>
    <row r="7" spans="1:9" x14ac:dyDescent="0.3">
      <c r="A7" t="s">
        <v>14</v>
      </c>
      <c r="B7" t="s">
        <v>89</v>
      </c>
      <c r="C7" t="s">
        <v>110</v>
      </c>
      <c r="D7" t="s">
        <v>120</v>
      </c>
      <c r="E7" t="s">
        <v>135</v>
      </c>
      <c r="F7">
        <v>193</v>
      </c>
      <c r="G7">
        <v>84</v>
      </c>
      <c r="H7">
        <v>16212</v>
      </c>
      <c r="I7" t="s">
        <v>140</v>
      </c>
    </row>
    <row r="8" spans="1:9" x14ac:dyDescent="0.3">
      <c r="A8" t="s">
        <v>15</v>
      </c>
      <c r="B8" t="s">
        <v>94</v>
      </c>
      <c r="C8" t="s">
        <v>113</v>
      </c>
      <c r="D8" t="s">
        <v>121</v>
      </c>
      <c r="E8" t="s">
        <v>132</v>
      </c>
      <c r="F8">
        <v>192</v>
      </c>
      <c r="G8">
        <v>56</v>
      </c>
      <c r="H8">
        <v>10752</v>
      </c>
      <c r="I8" t="s">
        <v>140</v>
      </c>
    </row>
    <row r="9" spans="1:9" x14ac:dyDescent="0.3">
      <c r="A9" t="s">
        <v>16</v>
      </c>
      <c r="B9" t="s">
        <v>95</v>
      </c>
      <c r="C9" t="s">
        <v>111</v>
      </c>
      <c r="D9" t="s">
        <v>121</v>
      </c>
      <c r="E9" t="s">
        <v>132</v>
      </c>
      <c r="F9">
        <v>110</v>
      </c>
      <c r="G9">
        <v>17</v>
      </c>
      <c r="H9">
        <v>1870</v>
      </c>
      <c r="I9" t="s">
        <v>139</v>
      </c>
    </row>
    <row r="10" spans="1:9" x14ac:dyDescent="0.3">
      <c r="A10" t="s">
        <v>17</v>
      </c>
      <c r="B10" t="s">
        <v>96</v>
      </c>
      <c r="C10" t="s">
        <v>112</v>
      </c>
      <c r="D10" t="s">
        <v>122</v>
      </c>
      <c r="E10" t="s">
        <v>136</v>
      </c>
      <c r="F10">
        <v>27</v>
      </c>
      <c r="G10">
        <v>55</v>
      </c>
      <c r="H10">
        <v>1485</v>
      </c>
      <c r="I10" t="s">
        <v>138</v>
      </c>
    </row>
    <row r="11" spans="1:9" x14ac:dyDescent="0.3">
      <c r="A11" t="s">
        <v>18</v>
      </c>
      <c r="B11" t="s">
        <v>97</v>
      </c>
      <c r="C11" t="s">
        <v>113</v>
      </c>
      <c r="D11" t="s">
        <v>123</v>
      </c>
      <c r="E11" t="s">
        <v>136</v>
      </c>
      <c r="F11">
        <v>46</v>
      </c>
      <c r="G11">
        <v>52</v>
      </c>
      <c r="H11">
        <v>2392</v>
      </c>
      <c r="I11" t="s">
        <v>138</v>
      </c>
    </row>
    <row r="12" spans="1:9" x14ac:dyDescent="0.3">
      <c r="A12" t="s">
        <v>19</v>
      </c>
      <c r="B12" t="s">
        <v>91</v>
      </c>
      <c r="C12" t="s">
        <v>114</v>
      </c>
      <c r="D12" t="s">
        <v>124</v>
      </c>
      <c r="E12" t="s">
        <v>137</v>
      </c>
      <c r="F12">
        <v>48</v>
      </c>
      <c r="G12">
        <v>33</v>
      </c>
      <c r="H12">
        <v>1584</v>
      </c>
      <c r="I12" t="s">
        <v>138</v>
      </c>
    </row>
    <row r="13" spans="1:9" x14ac:dyDescent="0.3">
      <c r="A13" t="s">
        <v>20</v>
      </c>
      <c r="B13" t="s">
        <v>98</v>
      </c>
      <c r="C13" t="s">
        <v>114</v>
      </c>
      <c r="D13" t="s">
        <v>125</v>
      </c>
      <c r="E13" t="s">
        <v>134</v>
      </c>
      <c r="F13">
        <v>194</v>
      </c>
      <c r="G13">
        <v>13</v>
      </c>
      <c r="H13">
        <v>2522</v>
      </c>
      <c r="I13" t="s">
        <v>139</v>
      </c>
    </row>
    <row r="14" spans="1:9" x14ac:dyDescent="0.3">
      <c r="A14" t="s">
        <v>21</v>
      </c>
      <c r="B14" t="s">
        <v>99</v>
      </c>
      <c r="C14" t="s">
        <v>110</v>
      </c>
      <c r="D14" t="s">
        <v>126</v>
      </c>
      <c r="E14" t="s">
        <v>132</v>
      </c>
      <c r="F14">
        <v>83</v>
      </c>
      <c r="G14">
        <v>64</v>
      </c>
      <c r="H14">
        <v>5312</v>
      </c>
      <c r="I14" t="s">
        <v>140</v>
      </c>
    </row>
    <row r="15" spans="1:9" x14ac:dyDescent="0.3">
      <c r="A15" t="s">
        <v>22</v>
      </c>
      <c r="B15" t="s">
        <v>100</v>
      </c>
      <c r="C15" t="s">
        <v>112</v>
      </c>
      <c r="D15" t="s">
        <v>124</v>
      </c>
      <c r="E15" t="s">
        <v>137</v>
      </c>
      <c r="F15">
        <v>187</v>
      </c>
      <c r="G15">
        <v>88</v>
      </c>
      <c r="H15">
        <v>16456</v>
      </c>
      <c r="I15" t="s">
        <v>139</v>
      </c>
    </row>
    <row r="16" spans="1:9" x14ac:dyDescent="0.3">
      <c r="A16" t="s">
        <v>23</v>
      </c>
      <c r="B16" t="s">
        <v>101</v>
      </c>
      <c r="C16" t="s">
        <v>113</v>
      </c>
      <c r="D16" t="s">
        <v>115</v>
      </c>
      <c r="E16" t="s">
        <v>132</v>
      </c>
      <c r="F16">
        <v>76</v>
      </c>
      <c r="G16">
        <v>21</v>
      </c>
      <c r="H16">
        <v>1596</v>
      </c>
      <c r="I16" t="s">
        <v>138</v>
      </c>
    </row>
    <row r="17" spans="1:9" x14ac:dyDescent="0.3">
      <c r="A17" t="s">
        <v>24</v>
      </c>
      <c r="B17" t="s">
        <v>102</v>
      </c>
      <c r="C17" t="s">
        <v>112</v>
      </c>
      <c r="D17" t="s">
        <v>118</v>
      </c>
      <c r="E17" t="s">
        <v>134</v>
      </c>
      <c r="F17">
        <v>24</v>
      </c>
      <c r="G17">
        <v>30</v>
      </c>
      <c r="H17">
        <v>720</v>
      </c>
      <c r="I17" t="s">
        <v>140</v>
      </c>
    </row>
    <row r="18" spans="1:9" x14ac:dyDescent="0.3">
      <c r="A18" t="s">
        <v>25</v>
      </c>
      <c r="B18" t="s">
        <v>103</v>
      </c>
      <c r="C18" t="s">
        <v>111</v>
      </c>
      <c r="D18" t="s">
        <v>117</v>
      </c>
      <c r="E18" t="s">
        <v>133</v>
      </c>
      <c r="F18">
        <v>11</v>
      </c>
      <c r="G18">
        <v>14</v>
      </c>
      <c r="H18">
        <v>154</v>
      </c>
      <c r="I18" t="s">
        <v>140</v>
      </c>
    </row>
    <row r="19" spans="1:9" x14ac:dyDescent="0.3">
      <c r="A19" t="s">
        <v>26</v>
      </c>
      <c r="B19" t="s">
        <v>99</v>
      </c>
      <c r="C19" t="s">
        <v>113</v>
      </c>
      <c r="D19" t="s">
        <v>119</v>
      </c>
      <c r="E19" t="s">
        <v>135</v>
      </c>
      <c r="F19">
        <v>95</v>
      </c>
      <c r="G19">
        <v>44</v>
      </c>
      <c r="H19">
        <v>4180</v>
      </c>
      <c r="I19" t="s">
        <v>139</v>
      </c>
    </row>
    <row r="20" spans="1:9" x14ac:dyDescent="0.3">
      <c r="A20" t="s">
        <v>27</v>
      </c>
      <c r="B20" t="s">
        <v>104</v>
      </c>
      <c r="C20" t="s">
        <v>111</v>
      </c>
      <c r="D20" t="s">
        <v>117</v>
      </c>
      <c r="E20" t="s">
        <v>133</v>
      </c>
      <c r="F20">
        <v>197</v>
      </c>
      <c r="G20">
        <v>57</v>
      </c>
      <c r="H20">
        <v>11229</v>
      </c>
      <c r="I20" t="s">
        <v>138</v>
      </c>
    </row>
    <row r="21" spans="1:9" x14ac:dyDescent="0.3">
      <c r="A21" t="s">
        <v>28</v>
      </c>
      <c r="B21" t="s">
        <v>100</v>
      </c>
      <c r="C21" t="s">
        <v>112</v>
      </c>
      <c r="D21" t="s">
        <v>120</v>
      </c>
      <c r="E21" t="s">
        <v>135</v>
      </c>
      <c r="F21">
        <v>30</v>
      </c>
      <c r="G21">
        <v>47</v>
      </c>
      <c r="H21">
        <v>1410</v>
      </c>
      <c r="I21" t="s">
        <v>139</v>
      </c>
    </row>
    <row r="22" spans="1:9" x14ac:dyDescent="0.3">
      <c r="A22" t="s">
        <v>29</v>
      </c>
      <c r="B22" t="s">
        <v>105</v>
      </c>
      <c r="C22" t="s">
        <v>111</v>
      </c>
      <c r="D22" t="s">
        <v>122</v>
      </c>
      <c r="E22" t="s">
        <v>136</v>
      </c>
      <c r="F22">
        <v>47</v>
      </c>
      <c r="G22">
        <v>13</v>
      </c>
      <c r="H22">
        <v>611</v>
      </c>
      <c r="I22" t="s">
        <v>138</v>
      </c>
    </row>
    <row r="23" spans="1:9" x14ac:dyDescent="0.3">
      <c r="A23" t="s">
        <v>30</v>
      </c>
      <c r="B23" t="s">
        <v>98</v>
      </c>
      <c r="C23" t="s">
        <v>111</v>
      </c>
      <c r="D23" t="s">
        <v>127</v>
      </c>
      <c r="E23" t="s">
        <v>137</v>
      </c>
      <c r="F23">
        <v>41</v>
      </c>
      <c r="G23">
        <v>41</v>
      </c>
      <c r="H23">
        <v>1681</v>
      </c>
      <c r="I23" t="s">
        <v>140</v>
      </c>
    </row>
    <row r="24" spans="1:9" x14ac:dyDescent="0.3">
      <c r="A24" t="s">
        <v>31</v>
      </c>
      <c r="B24" t="s">
        <v>106</v>
      </c>
      <c r="C24" t="s">
        <v>113</v>
      </c>
      <c r="D24" t="s">
        <v>122</v>
      </c>
      <c r="E24" t="s">
        <v>136</v>
      </c>
      <c r="F24">
        <v>76</v>
      </c>
      <c r="G24">
        <v>13</v>
      </c>
      <c r="H24">
        <v>988</v>
      </c>
      <c r="I24" t="s">
        <v>138</v>
      </c>
    </row>
    <row r="25" spans="1:9" x14ac:dyDescent="0.3">
      <c r="A25" t="s">
        <v>32</v>
      </c>
      <c r="B25" t="s">
        <v>97</v>
      </c>
      <c r="C25" t="s">
        <v>114</v>
      </c>
      <c r="D25" t="s">
        <v>116</v>
      </c>
      <c r="E25" t="s">
        <v>133</v>
      </c>
      <c r="F25">
        <v>21</v>
      </c>
      <c r="G25">
        <v>16</v>
      </c>
      <c r="H25">
        <v>336</v>
      </c>
      <c r="I25" t="s">
        <v>138</v>
      </c>
    </row>
    <row r="26" spans="1:9" x14ac:dyDescent="0.3">
      <c r="A26" t="s">
        <v>33</v>
      </c>
      <c r="B26" t="s">
        <v>100</v>
      </c>
      <c r="C26" t="s">
        <v>114</v>
      </c>
      <c r="D26" t="s">
        <v>124</v>
      </c>
      <c r="E26" t="s">
        <v>137</v>
      </c>
      <c r="F26">
        <v>186</v>
      </c>
      <c r="G26">
        <v>35</v>
      </c>
      <c r="H26">
        <v>6510</v>
      </c>
      <c r="I26" t="s">
        <v>140</v>
      </c>
    </row>
    <row r="27" spans="1:9" x14ac:dyDescent="0.3">
      <c r="A27" t="s">
        <v>34</v>
      </c>
      <c r="B27" t="s">
        <v>102</v>
      </c>
      <c r="C27" t="s">
        <v>110</v>
      </c>
      <c r="D27" t="s">
        <v>128</v>
      </c>
      <c r="E27" t="s">
        <v>135</v>
      </c>
      <c r="F27">
        <v>198</v>
      </c>
      <c r="G27">
        <v>72</v>
      </c>
      <c r="H27">
        <v>14256</v>
      </c>
      <c r="I27" t="s">
        <v>140</v>
      </c>
    </row>
    <row r="28" spans="1:9" x14ac:dyDescent="0.3">
      <c r="A28" t="s">
        <v>35</v>
      </c>
      <c r="B28" t="s">
        <v>107</v>
      </c>
      <c r="C28" t="s">
        <v>112</v>
      </c>
      <c r="D28" t="s">
        <v>129</v>
      </c>
      <c r="E28" t="s">
        <v>137</v>
      </c>
      <c r="F28">
        <v>37</v>
      </c>
      <c r="G28">
        <v>69</v>
      </c>
      <c r="H28">
        <v>2553</v>
      </c>
      <c r="I28" t="s">
        <v>140</v>
      </c>
    </row>
    <row r="29" spans="1:9" x14ac:dyDescent="0.3">
      <c r="A29" t="s">
        <v>36</v>
      </c>
      <c r="B29" t="s">
        <v>89</v>
      </c>
      <c r="C29" t="s">
        <v>111</v>
      </c>
      <c r="D29" t="s">
        <v>130</v>
      </c>
      <c r="E29" t="s">
        <v>134</v>
      </c>
      <c r="F29">
        <v>135</v>
      </c>
      <c r="G29">
        <v>54</v>
      </c>
      <c r="H29">
        <v>7290</v>
      </c>
      <c r="I29" t="s">
        <v>138</v>
      </c>
    </row>
    <row r="30" spans="1:9" x14ac:dyDescent="0.3">
      <c r="A30" t="s">
        <v>37</v>
      </c>
      <c r="B30" t="s">
        <v>108</v>
      </c>
      <c r="C30" t="s">
        <v>112</v>
      </c>
      <c r="D30" t="s">
        <v>127</v>
      </c>
      <c r="E30" t="s">
        <v>137</v>
      </c>
      <c r="F30">
        <v>11</v>
      </c>
      <c r="G30">
        <v>10</v>
      </c>
      <c r="H30">
        <v>110</v>
      </c>
      <c r="I30" t="s">
        <v>140</v>
      </c>
    </row>
    <row r="31" spans="1:9" x14ac:dyDescent="0.3">
      <c r="A31" t="s">
        <v>38</v>
      </c>
      <c r="B31" t="s">
        <v>92</v>
      </c>
      <c r="C31" t="s">
        <v>111</v>
      </c>
      <c r="D31" t="s">
        <v>120</v>
      </c>
      <c r="E31" t="s">
        <v>135</v>
      </c>
      <c r="F31">
        <v>42</v>
      </c>
      <c r="G31">
        <v>63</v>
      </c>
      <c r="H31">
        <v>2646</v>
      </c>
      <c r="I31" t="s">
        <v>140</v>
      </c>
    </row>
    <row r="32" spans="1:9" x14ac:dyDescent="0.3">
      <c r="A32" t="s">
        <v>39</v>
      </c>
      <c r="B32" t="s">
        <v>95</v>
      </c>
      <c r="C32" t="s">
        <v>112</v>
      </c>
      <c r="D32" t="s">
        <v>124</v>
      </c>
      <c r="E32" t="s">
        <v>137</v>
      </c>
      <c r="F32">
        <v>186</v>
      </c>
      <c r="G32">
        <v>33</v>
      </c>
      <c r="H32">
        <v>6138</v>
      </c>
      <c r="I32" t="s">
        <v>138</v>
      </c>
    </row>
    <row r="33" spans="1:9" x14ac:dyDescent="0.3">
      <c r="A33" t="s">
        <v>40</v>
      </c>
      <c r="B33" t="s">
        <v>98</v>
      </c>
      <c r="C33" t="s">
        <v>114</v>
      </c>
      <c r="D33" t="s">
        <v>126</v>
      </c>
      <c r="E33" t="s">
        <v>132</v>
      </c>
      <c r="F33">
        <v>66</v>
      </c>
      <c r="G33">
        <v>11</v>
      </c>
      <c r="H33">
        <v>726</v>
      </c>
      <c r="I33" t="s">
        <v>139</v>
      </c>
    </row>
    <row r="34" spans="1:9" x14ac:dyDescent="0.3">
      <c r="A34" t="s">
        <v>41</v>
      </c>
      <c r="B34" t="s">
        <v>98</v>
      </c>
      <c r="C34" t="s">
        <v>111</v>
      </c>
      <c r="D34" t="s">
        <v>116</v>
      </c>
      <c r="E34" t="s">
        <v>133</v>
      </c>
      <c r="F34">
        <v>165</v>
      </c>
      <c r="G34">
        <v>80</v>
      </c>
      <c r="H34">
        <v>13200</v>
      </c>
      <c r="I34" t="s">
        <v>138</v>
      </c>
    </row>
    <row r="35" spans="1:9" x14ac:dyDescent="0.3">
      <c r="A35" t="s">
        <v>42</v>
      </c>
      <c r="B35" t="s">
        <v>105</v>
      </c>
      <c r="C35" t="s">
        <v>110</v>
      </c>
      <c r="D35" t="s">
        <v>131</v>
      </c>
      <c r="E35" t="s">
        <v>133</v>
      </c>
      <c r="F35">
        <v>138</v>
      </c>
      <c r="G35">
        <v>33</v>
      </c>
      <c r="H35">
        <v>4554</v>
      </c>
      <c r="I35" t="s">
        <v>140</v>
      </c>
    </row>
    <row r="36" spans="1:9" x14ac:dyDescent="0.3">
      <c r="A36" t="s">
        <v>43</v>
      </c>
      <c r="B36" t="s">
        <v>105</v>
      </c>
      <c r="C36" t="s">
        <v>113</v>
      </c>
      <c r="D36" t="s">
        <v>125</v>
      </c>
      <c r="E36" t="s">
        <v>134</v>
      </c>
      <c r="F36">
        <v>18</v>
      </c>
      <c r="G36">
        <v>66</v>
      </c>
      <c r="H36">
        <v>1188</v>
      </c>
      <c r="I36" t="s">
        <v>138</v>
      </c>
    </row>
    <row r="37" spans="1:9" x14ac:dyDescent="0.3">
      <c r="A37" t="s">
        <v>44</v>
      </c>
      <c r="B37" t="s">
        <v>99</v>
      </c>
      <c r="C37" t="s">
        <v>110</v>
      </c>
      <c r="D37" t="s">
        <v>119</v>
      </c>
      <c r="E37" t="s">
        <v>135</v>
      </c>
      <c r="F37">
        <v>62</v>
      </c>
      <c r="G37">
        <v>70</v>
      </c>
      <c r="H37">
        <v>4340</v>
      </c>
      <c r="I37" t="s">
        <v>139</v>
      </c>
    </row>
    <row r="38" spans="1:9" x14ac:dyDescent="0.3">
      <c r="A38" t="s">
        <v>45</v>
      </c>
      <c r="B38" t="s">
        <v>100</v>
      </c>
      <c r="C38" t="s">
        <v>111</v>
      </c>
      <c r="D38" t="s">
        <v>131</v>
      </c>
      <c r="E38" t="s">
        <v>133</v>
      </c>
      <c r="F38">
        <v>88</v>
      </c>
      <c r="G38">
        <v>82</v>
      </c>
      <c r="H38">
        <v>7216</v>
      </c>
      <c r="I38" t="s">
        <v>138</v>
      </c>
    </row>
    <row r="39" spans="1:9" x14ac:dyDescent="0.3">
      <c r="A39" t="s">
        <v>46</v>
      </c>
      <c r="B39" t="s">
        <v>96</v>
      </c>
      <c r="C39" t="s">
        <v>114</v>
      </c>
      <c r="D39" t="s">
        <v>121</v>
      </c>
      <c r="E39" t="s">
        <v>132</v>
      </c>
      <c r="F39">
        <v>42</v>
      </c>
      <c r="G39">
        <v>55</v>
      </c>
      <c r="H39">
        <v>2310</v>
      </c>
      <c r="I39" t="s">
        <v>139</v>
      </c>
    </row>
    <row r="40" spans="1:9" x14ac:dyDescent="0.3">
      <c r="A40" t="s">
        <v>47</v>
      </c>
      <c r="B40" t="s">
        <v>92</v>
      </c>
      <c r="C40" t="s">
        <v>112</v>
      </c>
      <c r="D40" t="s">
        <v>122</v>
      </c>
      <c r="E40" t="s">
        <v>136</v>
      </c>
      <c r="F40">
        <v>182</v>
      </c>
      <c r="G40">
        <v>23</v>
      </c>
      <c r="H40">
        <v>4186</v>
      </c>
      <c r="I40" t="s">
        <v>138</v>
      </c>
    </row>
    <row r="41" spans="1:9" x14ac:dyDescent="0.3">
      <c r="A41" t="s">
        <v>48</v>
      </c>
      <c r="B41" t="s">
        <v>94</v>
      </c>
      <c r="C41" t="s">
        <v>112</v>
      </c>
      <c r="D41" t="s">
        <v>131</v>
      </c>
      <c r="E41" t="s">
        <v>133</v>
      </c>
      <c r="F41">
        <v>62</v>
      </c>
      <c r="G41">
        <v>32</v>
      </c>
      <c r="H41">
        <v>1984</v>
      </c>
      <c r="I41" t="s">
        <v>140</v>
      </c>
    </row>
    <row r="42" spans="1:9" x14ac:dyDescent="0.3">
      <c r="A42" t="s">
        <v>49</v>
      </c>
      <c r="B42" t="s">
        <v>107</v>
      </c>
      <c r="C42" t="s">
        <v>112</v>
      </c>
      <c r="D42" t="s">
        <v>125</v>
      </c>
      <c r="E42" t="s">
        <v>134</v>
      </c>
      <c r="F42">
        <v>173</v>
      </c>
      <c r="G42">
        <v>95</v>
      </c>
      <c r="H42">
        <v>16435</v>
      </c>
      <c r="I42" t="s">
        <v>139</v>
      </c>
    </row>
    <row r="43" spans="1:9" x14ac:dyDescent="0.3">
      <c r="A43" t="s">
        <v>50</v>
      </c>
      <c r="B43" t="s">
        <v>96</v>
      </c>
      <c r="C43" t="s">
        <v>114</v>
      </c>
      <c r="D43" t="s">
        <v>118</v>
      </c>
      <c r="E43" t="s">
        <v>134</v>
      </c>
      <c r="F43">
        <v>153</v>
      </c>
      <c r="G43">
        <v>43</v>
      </c>
      <c r="H43">
        <v>6579</v>
      </c>
      <c r="I43" t="s">
        <v>140</v>
      </c>
    </row>
    <row r="44" spans="1:9" x14ac:dyDescent="0.3">
      <c r="A44" t="s">
        <v>51</v>
      </c>
      <c r="B44" t="s">
        <v>109</v>
      </c>
      <c r="C44" t="s">
        <v>111</v>
      </c>
      <c r="D44" t="s">
        <v>125</v>
      </c>
      <c r="E44" t="s">
        <v>134</v>
      </c>
      <c r="F44">
        <v>127</v>
      </c>
      <c r="G44">
        <v>53</v>
      </c>
      <c r="H44">
        <v>6731</v>
      </c>
      <c r="I44" t="s">
        <v>138</v>
      </c>
    </row>
    <row r="45" spans="1:9" x14ac:dyDescent="0.3">
      <c r="A45" t="s">
        <v>52</v>
      </c>
      <c r="B45" t="s">
        <v>108</v>
      </c>
      <c r="C45" t="s">
        <v>114</v>
      </c>
      <c r="D45" t="s">
        <v>123</v>
      </c>
      <c r="E45" t="s">
        <v>136</v>
      </c>
      <c r="F45">
        <v>49</v>
      </c>
      <c r="G45">
        <v>75</v>
      </c>
      <c r="H45">
        <v>3675</v>
      </c>
      <c r="I45" t="s">
        <v>140</v>
      </c>
    </row>
    <row r="46" spans="1:9" x14ac:dyDescent="0.3">
      <c r="A46" t="s">
        <v>53</v>
      </c>
      <c r="B46" t="s">
        <v>92</v>
      </c>
      <c r="C46" t="s">
        <v>114</v>
      </c>
      <c r="D46" t="s">
        <v>118</v>
      </c>
      <c r="E46" t="s">
        <v>134</v>
      </c>
      <c r="F46">
        <v>60</v>
      </c>
      <c r="G46">
        <v>40</v>
      </c>
      <c r="H46">
        <v>2400</v>
      </c>
      <c r="I46" t="s">
        <v>139</v>
      </c>
    </row>
    <row r="47" spans="1:9" x14ac:dyDescent="0.3">
      <c r="A47" t="s">
        <v>54</v>
      </c>
      <c r="B47" t="s">
        <v>108</v>
      </c>
      <c r="C47" t="s">
        <v>114</v>
      </c>
      <c r="D47" t="s">
        <v>128</v>
      </c>
      <c r="E47" t="s">
        <v>135</v>
      </c>
      <c r="F47">
        <v>116</v>
      </c>
      <c r="G47">
        <v>88</v>
      </c>
      <c r="H47">
        <v>10208</v>
      </c>
      <c r="I47" t="s">
        <v>140</v>
      </c>
    </row>
    <row r="48" spans="1:9" x14ac:dyDescent="0.3">
      <c r="A48" t="s">
        <v>55</v>
      </c>
      <c r="B48" t="s">
        <v>104</v>
      </c>
      <c r="C48" t="s">
        <v>114</v>
      </c>
      <c r="D48" t="s">
        <v>131</v>
      </c>
      <c r="E48" t="s">
        <v>133</v>
      </c>
      <c r="F48">
        <v>14</v>
      </c>
      <c r="G48">
        <v>49</v>
      </c>
      <c r="H48">
        <v>686</v>
      </c>
      <c r="I48" t="s">
        <v>139</v>
      </c>
    </row>
    <row r="49" spans="1:9" x14ac:dyDescent="0.3">
      <c r="A49" t="s">
        <v>56</v>
      </c>
      <c r="B49" t="s">
        <v>100</v>
      </c>
      <c r="C49" t="s">
        <v>111</v>
      </c>
      <c r="D49" t="s">
        <v>121</v>
      </c>
      <c r="E49" t="s">
        <v>132</v>
      </c>
      <c r="F49">
        <v>144</v>
      </c>
      <c r="G49">
        <v>65</v>
      </c>
      <c r="H49">
        <v>9360</v>
      </c>
      <c r="I49" t="s">
        <v>138</v>
      </c>
    </row>
    <row r="50" spans="1:9" x14ac:dyDescent="0.3">
      <c r="A50" t="s">
        <v>57</v>
      </c>
      <c r="B50" t="s">
        <v>101</v>
      </c>
      <c r="C50" t="s">
        <v>112</v>
      </c>
      <c r="D50" t="s">
        <v>118</v>
      </c>
      <c r="E50" t="s">
        <v>134</v>
      </c>
      <c r="F50">
        <v>78</v>
      </c>
      <c r="G50">
        <v>86</v>
      </c>
      <c r="H50">
        <v>6708</v>
      </c>
      <c r="I50" t="s">
        <v>139</v>
      </c>
    </row>
    <row r="51" spans="1:9" x14ac:dyDescent="0.3">
      <c r="A51" t="s">
        <v>58</v>
      </c>
      <c r="B51" t="s">
        <v>106</v>
      </c>
      <c r="C51" t="s">
        <v>111</v>
      </c>
      <c r="D51" t="s">
        <v>117</v>
      </c>
      <c r="E51" t="s">
        <v>133</v>
      </c>
      <c r="F51">
        <v>105</v>
      </c>
      <c r="G51">
        <v>60</v>
      </c>
      <c r="H51">
        <v>6300</v>
      </c>
      <c r="I51" t="s">
        <v>140</v>
      </c>
    </row>
    <row r="52" spans="1:9" x14ac:dyDescent="0.3">
      <c r="A52" t="s">
        <v>59</v>
      </c>
      <c r="B52" t="s">
        <v>96</v>
      </c>
      <c r="C52" t="s">
        <v>114</v>
      </c>
      <c r="D52" t="s">
        <v>128</v>
      </c>
      <c r="E52" t="s">
        <v>135</v>
      </c>
      <c r="F52">
        <v>37</v>
      </c>
      <c r="G52">
        <v>44</v>
      </c>
      <c r="H52">
        <v>1628</v>
      </c>
      <c r="I52" t="s">
        <v>140</v>
      </c>
    </row>
    <row r="53" spans="1:9" x14ac:dyDescent="0.3">
      <c r="A53" t="s">
        <v>60</v>
      </c>
      <c r="B53" t="s">
        <v>91</v>
      </c>
      <c r="C53" t="s">
        <v>113</v>
      </c>
      <c r="D53" t="s">
        <v>119</v>
      </c>
      <c r="E53" t="s">
        <v>135</v>
      </c>
      <c r="F53">
        <v>199</v>
      </c>
      <c r="G53">
        <v>43</v>
      </c>
      <c r="H53">
        <v>8557</v>
      </c>
      <c r="I53" t="s">
        <v>138</v>
      </c>
    </row>
    <row r="54" spans="1:9" x14ac:dyDescent="0.3">
      <c r="A54" t="s">
        <v>61</v>
      </c>
      <c r="B54" t="s">
        <v>103</v>
      </c>
      <c r="C54" t="s">
        <v>111</v>
      </c>
      <c r="D54" t="s">
        <v>122</v>
      </c>
      <c r="E54" t="s">
        <v>136</v>
      </c>
      <c r="F54">
        <v>33</v>
      </c>
      <c r="G54">
        <v>24</v>
      </c>
      <c r="H54">
        <v>792</v>
      </c>
      <c r="I54" t="s">
        <v>139</v>
      </c>
    </row>
    <row r="55" spans="1:9" x14ac:dyDescent="0.3">
      <c r="A55" t="s">
        <v>62</v>
      </c>
      <c r="B55" t="s">
        <v>97</v>
      </c>
      <c r="C55" t="s">
        <v>111</v>
      </c>
      <c r="D55" t="s">
        <v>123</v>
      </c>
      <c r="E55" t="s">
        <v>136</v>
      </c>
      <c r="F55">
        <v>117</v>
      </c>
      <c r="G55">
        <v>48</v>
      </c>
      <c r="H55">
        <v>5616</v>
      </c>
      <c r="I55" t="s">
        <v>139</v>
      </c>
    </row>
    <row r="56" spans="1:9" x14ac:dyDescent="0.3">
      <c r="A56" t="s">
        <v>63</v>
      </c>
      <c r="B56" t="s">
        <v>96</v>
      </c>
      <c r="C56" t="s">
        <v>114</v>
      </c>
      <c r="D56" t="s">
        <v>116</v>
      </c>
      <c r="E56" t="s">
        <v>133</v>
      </c>
      <c r="F56">
        <v>10</v>
      </c>
      <c r="G56">
        <v>69</v>
      </c>
      <c r="H56">
        <v>690</v>
      </c>
      <c r="I56" t="s">
        <v>140</v>
      </c>
    </row>
    <row r="57" spans="1:9" x14ac:dyDescent="0.3">
      <c r="A57" t="s">
        <v>64</v>
      </c>
      <c r="B57" t="s">
        <v>96</v>
      </c>
      <c r="C57" t="s">
        <v>110</v>
      </c>
      <c r="D57" t="s">
        <v>125</v>
      </c>
      <c r="E57" t="s">
        <v>134</v>
      </c>
      <c r="F57">
        <v>63</v>
      </c>
      <c r="G57">
        <v>88</v>
      </c>
      <c r="H57">
        <v>5544</v>
      </c>
      <c r="I57" t="s">
        <v>138</v>
      </c>
    </row>
    <row r="58" spans="1:9" x14ac:dyDescent="0.3">
      <c r="A58" t="s">
        <v>65</v>
      </c>
      <c r="B58" t="s">
        <v>109</v>
      </c>
      <c r="C58" t="s">
        <v>111</v>
      </c>
      <c r="D58" t="s">
        <v>120</v>
      </c>
      <c r="E58" t="s">
        <v>135</v>
      </c>
      <c r="F58">
        <v>35</v>
      </c>
      <c r="G58">
        <v>15</v>
      </c>
      <c r="H58">
        <v>525</v>
      </c>
      <c r="I58" t="s">
        <v>138</v>
      </c>
    </row>
    <row r="59" spans="1:9" x14ac:dyDescent="0.3">
      <c r="A59" t="s">
        <v>66</v>
      </c>
      <c r="B59" t="s">
        <v>109</v>
      </c>
      <c r="C59" t="s">
        <v>111</v>
      </c>
      <c r="D59" t="s">
        <v>123</v>
      </c>
      <c r="E59" t="s">
        <v>136</v>
      </c>
      <c r="F59">
        <v>144</v>
      </c>
      <c r="G59">
        <v>63</v>
      </c>
      <c r="H59">
        <v>9072</v>
      </c>
      <c r="I59" t="s">
        <v>140</v>
      </c>
    </row>
    <row r="60" spans="1:9" x14ac:dyDescent="0.3">
      <c r="A60" t="s">
        <v>67</v>
      </c>
      <c r="B60" t="s">
        <v>89</v>
      </c>
      <c r="C60" t="s">
        <v>114</v>
      </c>
      <c r="D60" t="s">
        <v>124</v>
      </c>
      <c r="E60" t="s">
        <v>137</v>
      </c>
      <c r="F60">
        <v>97</v>
      </c>
      <c r="G60">
        <v>13</v>
      </c>
      <c r="H60">
        <v>1261</v>
      </c>
      <c r="I60" t="s">
        <v>138</v>
      </c>
    </row>
    <row r="61" spans="1:9" x14ac:dyDescent="0.3">
      <c r="A61" t="s">
        <v>68</v>
      </c>
      <c r="B61" t="s">
        <v>95</v>
      </c>
      <c r="C61" t="s">
        <v>111</v>
      </c>
      <c r="D61" t="s">
        <v>118</v>
      </c>
      <c r="E61" t="s">
        <v>134</v>
      </c>
      <c r="F61">
        <v>86</v>
      </c>
      <c r="G61">
        <v>60</v>
      </c>
      <c r="H61">
        <v>5160</v>
      </c>
      <c r="I61" t="s">
        <v>140</v>
      </c>
    </row>
    <row r="62" spans="1:9" x14ac:dyDescent="0.3">
      <c r="A62" t="s">
        <v>69</v>
      </c>
      <c r="B62" t="s">
        <v>94</v>
      </c>
      <c r="C62" t="s">
        <v>111</v>
      </c>
      <c r="D62" t="s">
        <v>123</v>
      </c>
      <c r="E62" t="s">
        <v>136</v>
      </c>
      <c r="F62">
        <v>35</v>
      </c>
      <c r="G62">
        <v>76</v>
      </c>
      <c r="H62">
        <v>2660</v>
      </c>
      <c r="I62" t="s">
        <v>138</v>
      </c>
    </row>
    <row r="63" spans="1:9" x14ac:dyDescent="0.3">
      <c r="A63" t="s">
        <v>70</v>
      </c>
      <c r="B63" t="s">
        <v>101</v>
      </c>
      <c r="C63" t="s">
        <v>111</v>
      </c>
      <c r="D63" t="s">
        <v>124</v>
      </c>
      <c r="E63" t="s">
        <v>137</v>
      </c>
      <c r="F63">
        <v>117</v>
      </c>
      <c r="G63">
        <v>38</v>
      </c>
      <c r="H63">
        <v>4446</v>
      </c>
      <c r="I63" t="s">
        <v>139</v>
      </c>
    </row>
    <row r="64" spans="1:9" x14ac:dyDescent="0.3">
      <c r="A64" t="s">
        <v>71</v>
      </c>
      <c r="B64" t="s">
        <v>108</v>
      </c>
      <c r="C64" t="s">
        <v>110</v>
      </c>
      <c r="D64" t="s">
        <v>130</v>
      </c>
      <c r="E64" t="s">
        <v>134</v>
      </c>
      <c r="F64">
        <v>103</v>
      </c>
      <c r="G64">
        <v>70</v>
      </c>
      <c r="H64">
        <v>7210</v>
      </c>
      <c r="I64" t="s">
        <v>140</v>
      </c>
    </row>
    <row r="65" spans="1:9" x14ac:dyDescent="0.3">
      <c r="A65" t="s">
        <v>72</v>
      </c>
      <c r="B65" t="s">
        <v>90</v>
      </c>
      <c r="C65" t="s">
        <v>111</v>
      </c>
      <c r="D65" t="s">
        <v>126</v>
      </c>
      <c r="E65" t="s">
        <v>132</v>
      </c>
      <c r="F65">
        <v>125</v>
      </c>
      <c r="G65">
        <v>19</v>
      </c>
      <c r="H65">
        <v>2375</v>
      </c>
      <c r="I65" t="s">
        <v>138</v>
      </c>
    </row>
    <row r="66" spans="1:9" x14ac:dyDescent="0.3">
      <c r="A66" t="s">
        <v>73</v>
      </c>
      <c r="B66" t="s">
        <v>93</v>
      </c>
      <c r="C66" t="s">
        <v>112</v>
      </c>
      <c r="D66" t="s">
        <v>127</v>
      </c>
      <c r="E66" t="s">
        <v>137</v>
      </c>
      <c r="F66">
        <v>126</v>
      </c>
      <c r="G66">
        <v>54</v>
      </c>
      <c r="H66">
        <v>6804</v>
      </c>
      <c r="I66" t="s">
        <v>140</v>
      </c>
    </row>
    <row r="67" spans="1:9" x14ac:dyDescent="0.3">
      <c r="A67" t="s">
        <v>74</v>
      </c>
      <c r="B67" t="s">
        <v>108</v>
      </c>
      <c r="C67" t="s">
        <v>114</v>
      </c>
      <c r="D67" t="s">
        <v>129</v>
      </c>
      <c r="E67" t="s">
        <v>137</v>
      </c>
      <c r="F67">
        <v>118</v>
      </c>
      <c r="G67">
        <v>36</v>
      </c>
      <c r="H67">
        <v>4248</v>
      </c>
      <c r="I67" t="s">
        <v>139</v>
      </c>
    </row>
    <row r="68" spans="1:9" x14ac:dyDescent="0.3">
      <c r="A68" t="s">
        <v>75</v>
      </c>
      <c r="B68" t="s">
        <v>95</v>
      </c>
      <c r="C68" t="s">
        <v>114</v>
      </c>
      <c r="D68" t="s">
        <v>129</v>
      </c>
      <c r="E68" t="s">
        <v>137</v>
      </c>
      <c r="F68">
        <v>89</v>
      </c>
      <c r="G68">
        <v>87</v>
      </c>
      <c r="H68">
        <v>7743</v>
      </c>
      <c r="I68" t="s">
        <v>138</v>
      </c>
    </row>
    <row r="69" spans="1:9" x14ac:dyDescent="0.3">
      <c r="A69" t="s">
        <v>76</v>
      </c>
      <c r="B69" t="s">
        <v>102</v>
      </c>
      <c r="C69" t="s">
        <v>111</v>
      </c>
      <c r="D69" t="s">
        <v>120</v>
      </c>
      <c r="E69" t="s">
        <v>135</v>
      </c>
      <c r="F69">
        <v>34</v>
      </c>
      <c r="G69">
        <v>96</v>
      </c>
      <c r="H69">
        <v>3264</v>
      </c>
      <c r="I69" t="s">
        <v>139</v>
      </c>
    </row>
    <row r="70" spans="1:9" x14ac:dyDescent="0.3">
      <c r="A70" t="s">
        <v>77</v>
      </c>
      <c r="B70" t="s">
        <v>109</v>
      </c>
      <c r="C70" t="s">
        <v>110</v>
      </c>
      <c r="D70" t="s">
        <v>117</v>
      </c>
      <c r="E70" t="s">
        <v>133</v>
      </c>
      <c r="F70">
        <v>79</v>
      </c>
      <c r="G70">
        <v>42</v>
      </c>
      <c r="H70">
        <v>3318</v>
      </c>
      <c r="I70" t="s">
        <v>138</v>
      </c>
    </row>
    <row r="71" spans="1:9" x14ac:dyDescent="0.3">
      <c r="A71" t="s">
        <v>78</v>
      </c>
      <c r="B71" t="s">
        <v>96</v>
      </c>
      <c r="C71" t="s">
        <v>113</v>
      </c>
      <c r="D71" t="s">
        <v>121</v>
      </c>
      <c r="E71" t="s">
        <v>132</v>
      </c>
      <c r="F71">
        <v>56</v>
      </c>
      <c r="G71">
        <v>80</v>
      </c>
      <c r="H71">
        <v>4480</v>
      </c>
      <c r="I71" t="s">
        <v>139</v>
      </c>
    </row>
    <row r="72" spans="1:9" x14ac:dyDescent="0.3">
      <c r="A72" t="s">
        <v>79</v>
      </c>
      <c r="B72" t="s">
        <v>98</v>
      </c>
      <c r="C72" t="s">
        <v>110</v>
      </c>
      <c r="D72" t="s">
        <v>121</v>
      </c>
      <c r="E72" t="s">
        <v>132</v>
      </c>
      <c r="F72">
        <v>183</v>
      </c>
      <c r="G72">
        <v>67</v>
      </c>
      <c r="H72">
        <v>12261</v>
      </c>
      <c r="I72" t="s">
        <v>139</v>
      </c>
    </row>
    <row r="73" spans="1:9" x14ac:dyDescent="0.3">
      <c r="A73" t="s">
        <v>80</v>
      </c>
      <c r="B73" t="s">
        <v>102</v>
      </c>
      <c r="C73" t="s">
        <v>111</v>
      </c>
      <c r="D73" t="s">
        <v>123</v>
      </c>
      <c r="E73" t="s">
        <v>136</v>
      </c>
      <c r="F73">
        <v>16</v>
      </c>
      <c r="G73">
        <v>44</v>
      </c>
      <c r="H73">
        <v>704</v>
      </c>
      <c r="I73" t="s">
        <v>139</v>
      </c>
    </row>
    <row r="74" spans="1:9" x14ac:dyDescent="0.3">
      <c r="A74" t="s">
        <v>81</v>
      </c>
      <c r="B74" t="s">
        <v>91</v>
      </c>
      <c r="C74" t="s">
        <v>110</v>
      </c>
      <c r="D74" t="s">
        <v>116</v>
      </c>
      <c r="E74" t="s">
        <v>133</v>
      </c>
      <c r="F74">
        <v>92</v>
      </c>
      <c r="G74">
        <v>95</v>
      </c>
      <c r="H74">
        <v>8740</v>
      </c>
      <c r="I74" t="s">
        <v>138</v>
      </c>
    </row>
    <row r="75" spans="1:9" x14ac:dyDescent="0.3">
      <c r="A75" t="s">
        <v>82</v>
      </c>
      <c r="B75" t="s">
        <v>109</v>
      </c>
      <c r="C75" t="s">
        <v>114</v>
      </c>
      <c r="D75" t="s">
        <v>128</v>
      </c>
      <c r="E75" t="s">
        <v>135</v>
      </c>
      <c r="F75">
        <v>117</v>
      </c>
      <c r="G75">
        <v>50</v>
      </c>
      <c r="H75">
        <v>5850</v>
      </c>
      <c r="I75" t="s">
        <v>140</v>
      </c>
    </row>
    <row r="76" spans="1:9" x14ac:dyDescent="0.3">
      <c r="A76" t="s">
        <v>83</v>
      </c>
      <c r="B76" t="s">
        <v>104</v>
      </c>
      <c r="C76" t="s">
        <v>114</v>
      </c>
      <c r="D76" t="s">
        <v>129</v>
      </c>
      <c r="E76" t="s">
        <v>137</v>
      </c>
      <c r="F76">
        <v>68</v>
      </c>
      <c r="G76">
        <v>89</v>
      </c>
      <c r="H76">
        <v>6052</v>
      </c>
      <c r="I76" t="s">
        <v>138</v>
      </c>
    </row>
    <row r="77" spans="1:9" x14ac:dyDescent="0.3">
      <c r="A77" t="s">
        <v>84</v>
      </c>
      <c r="B77" t="s">
        <v>105</v>
      </c>
      <c r="C77" t="s">
        <v>113</v>
      </c>
      <c r="D77" t="s">
        <v>122</v>
      </c>
      <c r="E77" t="s">
        <v>136</v>
      </c>
      <c r="F77">
        <v>100</v>
      </c>
      <c r="G77">
        <v>81</v>
      </c>
      <c r="H77">
        <v>8100</v>
      </c>
      <c r="I77" t="s">
        <v>140</v>
      </c>
    </row>
    <row r="78" spans="1:9" x14ac:dyDescent="0.3">
      <c r="A78" t="s">
        <v>85</v>
      </c>
      <c r="B78" t="s">
        <v>107</v>
      </c>
      <c r="C78" t="s">
        <v>111</v>
      </c>
      <c r="D78" t="s">
        <v>123</v>
      </c>
      <c r="E78" t="s">
        <v>136</v>
      </c>
      <c r="F78">
        <v>131</v>
      </c>
      <c r="G78">
        <v>59</v>
      </c>
      <c r="H78">
        <v>7729</v>
      </c>
      <c r="I78" t="s">
        <v>138</v>
      </c>
    </row>
    <row r="79" spans="1:9" x14ac:dyDescent="0.3">
      <c r="A79" t="s">
        <v>86</v>
      </c>
      <c r="B79" t="s">
        <v>105</v>
      </c>
      <c r="C79" t="s">
        <v>111</v>
      </c>
      <c r="D79" t="s">
        <v>118</v>
      </c>
      <c r="E79" t="s">
        <v>134</v>
      </c>
      <c r="F79">
        <v>112</v>
      </c>
      <c r="G79">
        <v>94</v>
      </c>
      <c r="H79">
        <v>10528</v>
      </c>
      <c r="I79" t="s">
        <v>138</v>
      </c>
    </row>
    <row r="80" spans="1:9" x14ac:dyDescent="0.3">
      <c r="A80" t="s">
        <v>87</v>
      </c>
      <c r="B80" t="s">
        <v>91</v>
      </c>
      <c r="C80" t="s">
        <v>113</v>
      </c>
      <c r="D80" t="s">
        <v>115</v>
      </c>
      <c r="E80" t="s">
        <v>132</v>
      </c>
      <c r="F80">
        <v>104</v>
      </c>
      <c r="G80">
        <v>63</v>
      </c>
      <c r="H80">
        <v>6552</v>
      </c>
      <c r="I80" t="s">
        <v>140</v>
      </c>
    </row>
    <row r="81" spans="1:9" x14ac:dyDescent="0.3">
      <c r="A81" t="s">
        <v>88</v>
      </c>
      <c r="B81" t="s">
        <v>106</v>
      </c>
      <c r="C81" t="s">
        <v>112</v>
      </c>
      <c r="D81" t="s">
        <v>126</v>
      </c>
      <c r="E81" t="s">
        <v>132</v>
      </c>
      <c r="F81">
        <v>191</v>
      </c>
      <c r="G81">
        <v>55</v>
      </c>
      <c r="H81">
        <v>10505</v>
      </c>
      <c r="I81" t="s">
        <v>138</v>
      </c>
    </row>
  </sheetData>
  <autoFilter ref="I1:I81" xr:uid="{00000000-0001-0000-0000-000000000000}"/>
  <conditionalFormatting sqref="H2:H1048576">
    <cfRule type="cellIs" dxfId="1" priority="1" operator="greaterThan">
      <formula>5000</formula>
    </cfRule>
  </conditionalFormatting>
  <conditionalFormatting sqref="I1:I1048576">
    <cfRule type="cellIs" dxfId="0" priority="4" operator="equal">
      <formula>"Pending"</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D3" sqref="D3"/>
    </sheetView>
  </sheetViews>
  <sheetFormatPr defaultRowHeight="14.4" x14ac:dyDescent="0.3"/>
  <cols>
    <col min="1" max="1" width="14.21875" customWidth="1"/>
    <col min="2" max="2" width="15.44140625" customWidth="1"/>
    <col min="3" max="3" width="12.6640625" customWidth="1"/>
    <col min="5" max="5" width="14.77734375" customWidth="1"/>
    <col min="6" max="6" width="15.77734375" customWidth="1"/>
    <col min="7" max="7" width="15.21875" customWidth="1"/>
  </cols>
  <sheetData>
    <row r="1" spans="1:7" x14ac:dyDescent="0.3">
      <c r="A1" s="1" t="s">
        <v>2</v>
      </c>
      <c r="B1" s="1" t="s">
        <v>141</v>
      </c>
      <c r="C1" s="1" t="s">
        <v>142</v>
      </c>
      <c r="D1" s="1" t="s">
        <v>143</v>
      </c>
      <c r="E1" s="1" t="s">
        <v>144</v>
      </c>
      <c r="F1" s="1" t="s">
        <v>145</v>
      </c>
      <c r="G1" s="1" t="s">
        <v>146</v>
      </c>
    </row>
    <row r="2" spans="1:7" x14ac:dyDescent="0.3">
      <c r="A2" t="s">
        <v>111</v>
      </c>
      <c r="B2" t="s">
        <v>147</v>
      </c>
      <c r="C2" t="s">
        <v>151</v>
      </c>
      <c r="D2" t="s">
        <v>156</v>
      </c>
      <c r="E2" t="s">
        <v>161</v>
      </c>
      <c r="F2" t="s">
        <v>101</v>
      </c>
      <c r="G2">
        <v>7.5</v>
      </c>
    </row>
    <row r="3" spans="1:7" x14ac:dyDescent="0.3">
      <c r="A3" t="s">
        <v>113</v>
      </c>
      <c r="B3" t="s">
        <v>148</v>
      </c>
      <c r="C3" t="s">
        <v>152</v>
      </c>
      <c r="D3" t="s">
        <v>157</v>
      </c>
      <c r="E3" t="s">
        <v>162</v>
      </c>
      <c r="F3" t="s">
        <v>91</v>
      </c>
      <c r="G3">
        <v>7.7</v>
      </c>
    </row>
    <row r="4" spans="1:7" x14ac:dyDescent="0.3">
      <c r="A4" t="s">
        <v>114</v>
      </c>
      <c r="B4" t="s">
        <v>149</v>
      </c>
      <c r="C4" t="s">
        <v>153</v>
      </c>
      <c r="D4" t="s">
        <v>158</v>
      </c>
      <c r="E4" t="s">
        <v>163</v>
      </c>
      <c r="F4" t="s">
        <v>91</v>
      </c>
      <c r="G4">
        <v>7.9</v>
      </c>
    </row>
    <row r="5" spans="1:7" x14ac:dyDescent="0.3">
      <c r="A5" t="s">
        <v>110</v>
      </c>
      <c r="B5" t="s">
        <v>150</v>
      </c>
      <c r="C5" t="s">
        <v>154</v>
      </c>
      <c r="D5" t="s">
        <v>159</v>
      </c>
      <c r="E5" t="s">
        <v>164</v>
      </c>
      <c r="F5" t="s">
        <v>91</v>
      </c>
      <c r="G5">
        <v>7.7</v>
      </c>
    </row>
    <row r="6" spans="1:7" x14ac:dyDescent="0.3">
      <c r="A6" t="s">
        <v>112</v>
      </c>
      <c r="B6" t="s">
        <v>147</v>
      </c>
      <c r="C6" t="s">
        <v>155</v>
      </c>
      <c r="D6" t="s">
        <v>160</v>
      </c>
      <c r="E6" t="s">
        <v>165</v>
      </c>
      <c r="F6" t="s">
        <v>91</v>
      </c>
      <c r="G6">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D58A-A275-4F54-A3C0-6E598FB448AC}">
  <dimension ref="A2:F113"/>
  <sheetViews>
    <sheetView zoomScale="75" workbookViewId="0">
      <selection activeCell="I1" sqref="I1"/>
    </sheetView>
  </sheetViews>
  <sheetFormatPr defaultRowHeight="14.4" x14ac:dyDescent="0.3"/>
  <cols>
    <col min="1" max="1" width="13.77734375" bestFit="1" customWidth="1"/>
    <col min="2" max="2" width="20.44140625" bestFit="1" customWidth="1"/>
    <col min="5" max="5" width="12.5546875" bestFit="1" customWidth="1"/>
    <col min="6" max="6" width="24.6640625" bestFit="1" customWidth="1"/>
  </cols>
  <sheetData>
    <row r="2" spans="1:6" x14ac:dyDescent="0.3">
      <c r="A2" t="s">
        <v>166</v>
      </c>
      <c r="E2" s="2" t="s">
        <v>167</v>
      </c>
      <c r="F2" t="s">
        <v>170</v>
      </c>
    </row>
    <row r="3" spans="1:6" x14ac:dyDescent="0.3">
      <c r="A3">
        <v>423527</v>
      </c>
      <c r="E3" s="3" t="s">
        <v>112</v>
      </c>
      <c r="F3">
        <v>8</v>
      </c>
    </row>
    <row r="4" spans="1:6" x14ac:dyDescent="0.3">
      <c r="E4" s="3" t="s">
        <v>114</v>
      </c>
      <c r="F4">
        <v>7.9</v>
      </c>
    </row>
    <row r="5" spans="1:6" x14ac:dyDescent="0.3">
      <c r="E5" s="3" t="s">
        <v>113</v>
      </c>
      <c r="F5">
        <v>7.7</v>
      </c>
    </row>
    <row r="6" spans="1:6" x14ac:dyDescent="0.3">
      <c r="A6" s="2" t="s">
        <v>167</v>
      </c>
      <c r="B6" t="s">
        <v>169</v>
      </c>
      <c r="E6" s="3" t="s">
        <v>110</v>
      </c>
      <c r="F6">
        <v>7.7</v>
      </c>
    </row>
    <row r="7" spans="1:6" x14ac:dyDescent="0.3">
      <c r="A7" s="3" t="s">
        <v>140</v>
      </c>
      <c r="B7">
        <v>28</v>
      </c>
      <c r="E7" s="3" t="s">
        <v>111</v>
      </c>
      <c r="F7">
        <v>7.5</v>
      </c>
    </row>
    <row r="8" spans="1:6" x14ac:dyDescent="0.3">
      <c r="A8" s="3" t="s">
        <v>138</v>
      </c>
      <c r="B8">
        <v>31</v>
      </c>
      <c r="E8" s="3" t="s">
        <v>168</v>
      </c>
      <c r="F8">
        <v>7.76</v>
      </c>
    </row>
    <row r="9" spans="1:6" x14ac:dyDescent="0.3">
      <c r="A9" s="3" t="s">
        <v>139</v>
      </c>
      <c r="B9">
        <v>21</v>
      </c>
    </row>
    <row r="10" spans="1:6" x14ac:dyDescent="0.3">
      <c r="A10" s="3" t="s">
        <v>168</v>
      </c>
      <c r="B10">
        <v>80</v>
      </c>
    </row>
    <row r="13" spans="1:6" x14ac:dyDescent="0.3">
      <c r="A13" s="2" t="s">
        <v>167</v>
      </c>
      <c r="B13" t="s">
        <v>166</v>
      </c>
    </row>
    <row r="14" spans="1:6" x14ac:dyDescent="0.3">
      <c r="A14" s="3" t="s">
        <v>110</v>
      </c>
      <c r="B14">
        <v>91575</v>
      </c>
    </row>
    <row r="15" spans="1:6" x14ac:dyDescent="0.3">
      <c r="A15" s="3" t="s">
        <v>112</v>
      </c>
      <c r="B15">
        <v>89555</v>
      </c>
    </row>
    <row r="16" spans="1:6" x14ac:dyDescent="0.3">
      <c r="A16" s="3" t="s">
        <v>111</v>
      </c>
      <c r="B16">
        <v>128604</v>
      </c>
    </row>
    <row r="17" spans="1:2" x14ac:dyDescent="0.3">
      <c r="A17" s="3" t="s">
        <v>113</v>
      </c>
      <c r="B17">
        <v>48785</v>
      </c>
    </row>
    <row r="18" spans="1:2" x14ac:dyDescent="0.3">
      <c r="A18" s="3" t="s">
        <v>114</v>
      </c>
      <c r="B18">
        <v>65008</v>
      </c>
    </row>
    <row r="19" spans="1:2" x14ac:dyDescent="0.3">
      <c r="A19" s="3" t="s">
        <v>168</v>
      </c>
      <c r="B19">
        <v>423527</v>
      </c>
    </row>
    <row r="22" spans="1:2" x14ac:dyDescent="0.3">
      <c r="A22" s="2" t="s">
        <v>167</v>
      </c>
      <c r="B22" t="s">
        <v>166</v>
      </c>
    </row>
    <row r="23" spans="1:2" x14ac:dyDescent="0.3">
      <c r="A23" s="3" t="s">
        <v>137</v>
      </c>
      <c r="B23">
        <v>65586</v>
      </c>
    </row>
    <row r="24" spans="1:2" x14ac:dyDescent="0.3">
      <c r="A24" s="3" t="s">
        <v>136</v>
      </c>
      <c r="B24">
        <v>48010</v>
      </c>
    </row>
    <row r="25" spans="1:2" x14ac:dyDescent="0.3">
      <c r="A25" s="3" t="s">
        <v>132</v>
      </c>
      <c r="B25">
        <v>77927</v>
      </c>
    </row>
    <row r="26" spans="1:2" x14ac:dyDescent="0.3">
      <c r="A26" s="3" t="s">
        <v>135</v>
      </c>
      <c r="B26">
        <v>77161</v>
      </c>
    </row>
    <row r="27" spans="1:2" x14ac:dyDescent="0.3">
      <c r="A27" s="3" t="s">
        <v>134</v>
      </c>
      <c r="B27">
        <v>80052</v>
      </c>
    </row>
    <row r="28" spans="1:2" x14ac:dyDescent="0.3">
      <c r="A28" s="3" t="s">
        <v>133</v>
      </c>
      <c r="B28">
        <v>74791</v>
      </c>
    </row>
    <row r="29" spans="1:2" x14ac:dyDescent="0.3">
      <c r="A29" s="3" t="s">
        <v>168</v>
      </c>
      <c r="B29">
        <v>423527</v>
      </c>
    </row>
    <row r="32" spans="1:2" x14ac:dyDescent="0.3">
      <c r="A32" s="2" t="s">
        <v>167</v>
      </c>
      <c r="B32" t="s">
        <v>166</v>
      </c>
    </row>
    <row r="33" spans="1:2" x14ac:dyDescent="0.3">
      <c r="A33" s="3" t="s">
        <v>9</v>
      </c>
      <c r="B33">
        <v>9828</v>
      </c>
    </row>
    <row r="34" spans="1:2" x14ac:dyDescent="0.3">
      <c r="A34" s="3" t="s">
        <v>10</v>
      </c>
      <c r="B34">
        <v>3360</v>
      </c>
    </row>
    <row r="35" spans="1:2" x14ac:dyDescent="0.3">
      <c r="A35" s="3" t="s">
        <v>11</v>
      </c>
      <c r="B35">
        <v>13024</v>
      </c>
    </row>
    <row r="36" spans="1:2" x14ac:dyDescent="0.3">
      <c r="A36" s="3" t="s">
        <v>12</v>
      </c>
      <c r="B36">
        <v>1037</v>
      </c>
    </row>
    <row r="37" spans="1:2" x14ac:dyDescent="0.3">
      <c r="A37" s="3" t="s">
        <v>13</v>
      </c>
      <c r="B37">
        <v>4085</v>
      </c>
    </row>
    <row r="38" spans="1:2" x14ac:dyDescent="0.3">
      <c r="A38" s="3" t="s">
        <v>14</v>
      </c>
      <c r="B38">
        <v>16212</v>
      </c>
    </row>
    <row r="39" spans="1:2" x14ac:dyDescent="0.3">
      <c r="A39" s="3" t="s">
        <v>15</v>
      </c>
      <c r="B39">
        <v>10752</v>
      </c>
    </row>
    <row r="40" spans="1:2" x14ac:dyDescent="0.3">
      <c r="A40" s="3" t="s">
        <v>16</v>
      </c>
      <c r="B40">
        <v>1870</v>
      </c>
    </row>
    <row r="41" spans="1:2" x14ac:dyDescent="0.3">
      <c r="A41" s="3" t="s">
        <v>17</v>
      </c>
      <c r="B41">
        <v>1485</v>
      </c>
    </row>
    <row r="42" spans="1:2" x14ac:dyDescent="0.3">
      <c r="A42" s="3" t="s">
        <v>18</v>
      </c>
      <c r="B42">
        <v>2392</v>
      </c>
    </row>
    <row r="43" spans="1:2" x14ac:dyDescent="0.3">
      <c r="A43" s="3" t="s">
        <v>19</v>
      </c>
      <c r="B43">
        <v>1584</v>
      </c>
    </row>
    <row r="44" spans="1:2" x14ac:dyDescent="0.3">
      <c r="A44" s="3" t="s">
        <v>20</v>
      </c>
      <c r="B44">
        <v>2522</v>
      </c>
    </row>
    <row r="45" spans="1:2" x14ac:dyDescent="0.3">
      <c r="A45" s="3" t="s">
        <v>21</v>
      </c>
      <c r="B45">
        <v>5312</v>
      </c>
    </row>
    <row r="46" spans="1:2" x14ac:dyDescent="0.3">
      <c r="A46" s="3" t="s">
        <v>22</v>
      </c>
      <c r="B46">
        <v>16456</v>
      </c>
    </row>
    <row r="47" spans="1:2" x14ac:dyDescent="0.3">
      <c r="A47" s="3" t="s">
        <v>23</v>
      </c>
      <c r="B47">
        <v>1596</v>
      </c>
    </row>
    <row r="48" spans="1:2" x14ac:dyDescent="0.3">
      <c r="A48" s="3" t="s">
        <v>24</v>
      </c>
      <c r="B48">
        <v>720</v>
      </c>
    </row>
    <row r="49" spans="1:2" x14ac:dyDescent="0.3">
      <c r="A49" s="3" t="s">
        <v>25</v>
      </c>
      <c r="B49">
        <v>154</v>
      </c>
    </row>
    <row r="50" spans="1:2" x14ac:dyDescent="0.3">
      <c r="A50" s="3" t="s">
        <v>26</v>
      </c>
      <c r="B50">
        <v>4180</v>
      </c>
    </row>
    <row r="51" spans="1:2" x14ac:dyDescent="0.3">
      <c r="A51" s="3" t="s">
        <v>27</v>
      </c>
      <c r="B51">
        <v>11229</v>
      </c>
    </row>
    <row r="52" spans="1:2" x14ac:dyDescent="0.3">
      <c r="A52" s="3" t="s">
        <v>28</v>
      </c>
      <c r="B52">
        <v>1410</v>
      </c>
    </row>
    <row r="53" spans="1:2" x14ac:dyDescent="0.3">
      <c r="A53" s="3" t="s">
        <v>29</v>
      </c>
      <c r="B53">
        <v>611</v>
      </c>
    </row>
    <row r="54" spans="1:2" x14ac:dyDescent="0.3">
      <c r="A54" s="3" t="s">
        <v>30</v>
      </c>
      <c r="B54">
        <v>1681</v>
      </c>
    </row>
    <row r="55" spans="1:2" x14ac:dyDescent="0.3">
      <c r="A55" s="3" t="s">
        <v>31</v>
      </c>
      <c r="B55">
        <v>988</v>
      </c>
    </row>
    <row r="56" spans="1:2" x14ac:dyDescent="0.3">
      <c r="A56" s="3" t="s">
        <v>32</v>
      </c>
      <c r="B56">
        <v>336</v>
      </c>
    </row>
    <row r="57" spans="1:2" x14ac:dyDescent="0.3">
      <c r="A57" s="3" t="s">
        <v>33</v>
      </c>
      <c r="B57">
        <v>6510</v>
      </c>
    </row>
    <row r="58" spans="1:2" x14ac:dyDescent="0.3">
      <c r="A58" s="3" t="s">
        <v>34</v>
      </c>
      <c r="B58">
        <v>14256</v>
      </c>
    </row>
    <row r="59" spans="1:2" x14ac:dyDescent="0.3">
      <c r="A59" s="3" t="s">
        <v>35</v>
      </c>
      <c r="B59">
        <v>2553</v>
      </c>
    </row>
    <row r="60" spans="1:2" x14ac:dyDescent="0.3">
      <c r="A60" s="3" t="s">
        <v>36</v>
      </c>
      <c r="B60">
        <v>7290</v>
      </c>
    </row>
    <row r="61" spans="1:2" x14ac:dyDescent="0.3">
      <c r="A61" s="3" t="s">
        <v>37</v>
      </c>
      <c r="B61">
        <v>110</v>
      </c>
    </row>
    <row r="62" spans="1:2" x14ac:dyDescent="0.3">
      <c r="A62" s="3" t="s">
        <v>38</v>
      </c>
      <c r="B62">
        <v>2646</v>
      </c>
    </row>
    <row r="63" spans="1:2" x14ac:dyDescent="0.3">
      <c r="A63" s="3" t="s">
        <v>39</v>
      </c>
      <c r="B63">
        <v>6138</v>
      </c>
    </row>
    <row r="64" spans="1:2" x14ac:dyDescent="0.3">
      <c r="A64" s="3" t="s">
        <v>40</v>
      </c>
      <c r="B64">
        <v>726</v>
      </c>
    </row>
    <row r="65" spans="1:2" x14ac:dyDescent="0.3">
      <c r="A65" s="3" t="s">
        <v>41</v>
      </c>
      <c r="B65">
        <v>13200</v>
      </c>
    </row>
    <row r="66" spans="1:2" x14ac:dyDescent="0.3">
      <c r="A66" s="3" t="s">
        <v>42</v>
      </c>
      <c r="B66">
        <v>4554</v>
      </c>
    </row>
    <row r="67" spans="1:2" x14ac:dyDescent="0.3">
      <c r="A67" s="3" t="s">
        <v>43</v>
      </c>
      <c r="B67">
        <v>1188</v>
      </c>
    </row>
    <row r="68" spans="1:2" x14ac:dyDescent="0.3">
      <c r="A68" s="3" t="s">
        <v>44</v>
      </c>
      <c r="B68">
        <v>4340</v>
      </c>
    </row>
    <row r="69" spans="1:2" x14ac:dyDescent="0.3">
      <c r="A69" s="3" t="s">
        <v>45</v>
      </c>
      <c r="B69">
        <v>7216</v>
      </c>
    </row>
    <row r="70" spans="1:2" x14ac:dyDescent="0.3">
      <c r="A70" s="3" t="s">
        <v>46</v>
      </c>
      <c r="B70">
        <v>2310</v>
      </c>
    </row>
    <row r="71" spans="1:2" x14ac:dyDescent="0.3">
      <c r="A71" s="3" t="s">
        <v>47</v>
      </c>
      <c r="B71">
        <v>4186</v>
      </c>
    </row>
    <row r="72" spans="1:2" x14ac:dyDescent="0.3">
      <c r="A72" s="3" t="s">
        <v>48</v>
      </c>
      <c r="B72">
        <v>1984</v>
      </c>
    </row>
    <row r="73" spans="1:2" x14ac:dyDescent="0.3">
      <c r="A73" s="3" t="s">
        <v>49</v>
      </c>
      <c r="B73">
        <v>16435</v>
      </c>
    </row>
    <row r="74" spans="1:2" x14ac:dyDescent="0.3">
      <c r="A74" s="3" t="s">
        <v>50</v>
      </c>
      <c r="B74">
        <v>6579</v>
      </c>
    </row>
    <row r="75" spans="1:2" x14ac:dyDescent="0.3">
      <c r="A75" s="3" t="s">
        <v>51</v>
      </c>
      <c r="B75">
        <v>6731</v>
      </c>
    </row>
    <row r="76" spans="1:2" x14ac:dyDescent="0.3">
      <c r="A76" s="3" t="s">
        <v>52</v>
      </c>
      <c r="B76">
        <v>3675</v>
      </c>
    </row>
    <row r="77" spans="1:2" x14ac:dyDescent="0.3">
      <c r="A77" s="3" t="s">
        <v>53</v>
      </c>
      <c r="B77">
        <v>2400</v>
      </c>
    </row>
    <row r="78" spans="1:2" x14ac:dyDescent="0.3">
      <c r="A78" s="3" t="s">
        <v>54</v>
      </c>
      <c r="B78">
        <v>10208</v>
      </c>
    </row>
    <row r="79" spans="1:2" x14ac:dyDescent="0.3">
      <c r="A79" s="3" t="s">
        <v>55</v>
      </c>
      <c r="B79">
        <v>686</v>
      </c>
    </row>
    <row r="80" spans="1:2" x14ac:dyDescent="0.3">
      <c r="A80" s="3" t="s">
        <v>56</v>
      </c>
      <c r="B80">
        <v>9360</v>
      </c>
    </row>
    <row r="81" spans="1:2" x14ac:dyDescent="0.3">
      <c r="A81" s="3" t="s">
        <v>57</v>
      </c>
      <c r="B81">
        <v>6708</v>
      </c>
    </row>
    <row r="82" spans="1:2" x14ac:dyDescent="0.3">
      <c r="A82" s="3" t="s">
        <v>58</v>
      </c>
      <c r="B82">
        <v>6300</v>
      </c>
    </row>
    <row r="83" spans="1:2" x14ac:dyDescent="0.3">
      <c r="A83" s="3" t="s">
        <v>59</v>
      </c>
      <c r="B83">
        <v>1628</v>
      </c>
    </row>
    <row r="84" spans="1:2" x14ac:dyDescent="0.3">
      <c r="A84" s="3" t="s">
        <v>60</v>
      </c>
      <c r="B84">
        <v>8557</v>
      </c>
    </row>
    <row r="85" spans="1:2" x14ac:dyDescent="0.3">
      <c r="A85" s="3" t="s">
        <v>61</v>
      </c>
      <c r="B85">
        <v>792</v>
      </c>
    </row>
    <row r="86" spans="1:2" x14ac:dyDescent="0.3">
      <c r="A86" s="3" t="s">
        <v>62</v>
      </c>
      <c r="B86">
        <v>5616</v>
      </c>
    </row>
    <row r="87" spans="1:2" x14ac:dyDescent="0.3">
      <c r="A87" s="3" t="s">
        <v>63</v>
      </c>
      <c r="B87">
        <v>690</v>
      </c>
    </row>
    <row r="88" spans="1:2" x14ac:dyDescent="0.3">
      <c r="A88" s="3" t="s">
        <v>64</v>
      </c>
      <c r="B88">
        <v>5544</v>
      </c>
    </row>
    <row r="89" spans="1:2" x14ac:dyDescent="0.3">
      <c r="A89" s="3" t="s">
        <v>65</v>
      </c>
      <c r="B89">
        <v>525</v>
      </c>
    </row>
    <row r="90" spans="1:2" x14ac:dyDescent="0.3">
      <c r="A90" s="3" t="s">
        <v>66</v>
      </c>
      <c r="B90">
        <v>9072</v>
      </c>
    </row>
    <row r="91" spans="1:2" x14ac:dyDescent="0.3">
      <c r="A91" s="3" t="s">
        <v>67</v>
      </c>
      <c r="B91">
        <v>1261</v>
      </c>
    </row>
    <row r="92" spans="1:2" x14ac:dyDescent="0.3">
      <c r="A92" s="3" t="s">
        <v>68</v>
      </c>
      <c r="B92">
        <v>5160</v>
      </c>
    </row>
    <row r="93" spans="1:2" x14ac:dyDescent="0.3">
      <c r="A93" s="3" t="s">
        <v>69</v>
      </c>
      <c r="B93">
        <v>2660</v>
      </c>
    </row>
    <row r="94" spans="1:2" x14ac:dyDescent="0.3">
      <c r="A94" s="3" t="s">
        <v>70</v>
      </c>
      <c r="B94">
        <v>4446</v>
      </c>
    </row>
    <row r="95" spans="1:2" x14ac:dyDescent="0.3">
      <c r="A95" s="3" t="s">
        <v>71</v>
      </c>
      <c r="B95">
        <v>7210</v>
      </c>
    </row>
    <row r="96" spans="1:2" x14ac:dyDescent="0.3">
      <c r="A96" s="3" t="s">
        <v>72</v>
      </c>
      <c r="B96">
        <v>2375</v>
      </c>
    </row>
    <row r="97" spans="1:2" x14ac:dyDescent="0.3">
      <c r="A97" s="3" t="s">
        <v>73</v>
      </c>
      <c r="B97">
        <v>6804</v>
      </c>
    </row>
    <row r="98" spans="1:2" x14ac:dyDescent="0.3">
      <c r="A98" s="3" t="s">
        <v>74</v>
      </c>
      <c r="B98">
        <v>4248</v>
      </c>
    </row>
    <row r="99" spans="1:2" x14ac:dyDescent="0.3">
      <c r="A99" s="3" t="s">
        <v>75</v>
      </c>
      <c r="B99">
        <v>7743</v>
      </c>
    </row>
    <row r="100" spans="1:2" x14ac:dyDescent="0.3">
      <c r="A100" s="3" t="s">
        <v>76</v>
      </c>
      <c r="B100">
        <v>3264</v>
      </c>
    </row>
    <row r="101" spans="1:2" x14ac:dyDescent="0.3">
      <c r="A101" s="3" t="s">
        <v>77</v>
      </c>
      <c r="B101">
        <v>3318</v>
      </c>
    </row>
    <row r="102" spans="1:2" x14ac:dyDescent="0.3">
      <c r="A102" s="3" t="s">
        <v>78</v>
      </c>
      <c r="B102">
        <v>4480</v>
      </c>
    </row>
    <row r="103" spans="1:2" x14ac:dyDescent="0.3">
      <c r="A103" s="3" t="s">
        <v>79</v>
      </c>
      <c r="B103">
        <v>12261</v>
      </c>
    </row>
    <row r="104" spans="1:2" x14ac:dyDescent="0.3">
      <c r="A104" s="3" t="s">
        <v>80</v>
      </c>
      <c r="B104">
        <v>704</v>
      </c>
    </row>
    <row r="105" spans="1:2" x14ac:dyDescent="0.3">
      <c r="A105" s="3" t="s">
        <v>81</v>
      </c>
      <c r="B105">
        <v>8740</v>
      </c>
    </row>
    <row r="106" spans="1:2" x14ac:dyDescent="0.3">
      <c r="A106" s="3" t="s">
        <v>82</v>
      </c>
      <c r="B106">
        <v>5850</v>
      </c>
    </row>
    <row r="107" spans="1:2" x14ac:dyDescent="0.3">
      <c r="A107" s="3" t="s">
        <v>83</v>
      </c>
      <c r="B107">
        <v>6052</v>
      </c>
    </row>
    <row r="108" spans="1:2" x14ac:dyDescent="0.3">
      <c r="A108" s="3" t="s">
        <v>84</v>
      </c>
      <c r="B108">
        <v>8100</v>
      </c>
    </row>
    <row r="109" spans="1:2" x14ac:dyDescent="0.3">
      <c r="A109" s="3" t="s">
        <v>85</v>
      </c>
      <c r="B109">
        <v>7729</v>
      </c>
    </row>
    <row r="110" spans="1:2" x14ac:dyDescent="0.3">
      <c r="A110" s="3" t="s">
        <v>86</v>
      </c>
      <c r="B110">
        <v>10528</v>
      </c>
    </row>
    <row r="111" spans="1:2" x14ac:dyDescent="0.3">
      <c r="A111" s="3" t="s">
        <v>87</v>
      </c>
      <c r="B111">
        <v>6552</v>
      </c>
    </row>
    <row r="112" spans="1:2" x14ac:dyDescent="0.3">
      <c r="A112" s="3" t="s">
        <v>88</v>
      </c>
      <c r="B112">
        <v>10505</v>
      </c>
    </row>
    <row r="113" spans="1:2" x14ac:dyDescent="0.3">
      <c r="A113" s="3" t="s">
        <v>168</v>
      </c>
      <c r="B113">
        <v>423527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60"/>
  <sheetViews>
    <sheetView showGridLines="0" tabSelected="1" zoomScale="45" zoomScaleNormal="47" workbookViewId="0">
      <selection activeCell="A9" sqref="A9"/>
    </sheetView>
  </sheetViews>
  <sheetFormatPr defaultRowHeight="14.4" x14ac:dyDescent="0.3"/>
  <sheetData>
    <row r="1" spans="1:28" x14ac:dyDescent="0.3">
      <c r="A1" s="4"/>
      <c r="B1" s="4"/>
      <c r="C1" s="4"/>
      <c r="D1" s="4"/>
      <c r="E1" s="4"/>
      <c r="F1" s="4"/>
      <c r="G1" s="4"/>
      <c r="H1" s="4"/>
      <c r="I1" s="4"/>
      <c r="J1" s="4"/>
      <c r="K1" s="4"/>
      <c r="L1" s="4"/>
      <c r="M1" s="4"/>
      <c r="N1" s="4"/>
      <c r="O1" s="4"/>
      <c r="P1" s="4"/>
      <c r="Q1" s="4"/>
      <c r="R1" s="4"/>
      <c r="S1" s="4"/>
      <c r="T1" s="4"/>
      <c r="U1" s="4"/>
      <c r="V1" s="4"/>
      <c r="W1" s="4"/>
      <c r="X1" s="4"/>
      <c r="Y1" s="4"/>
      <c r="Z1" s="4"/>
      <c r="AA1" s="4"/>
      <c r="AB1" s="4"/>
    </row>
    <row r="2" spans="1:28" x14ac:dyDescent="0.3">
      <c r="A2" s="4"/>
      <c r="B2" s="4"/>
      <c r="C2" s="4"/>
      <c r="D2" s="4"/>
      <c r="E2" s="4"/>
      <c r="F2" s="4"/>
      <c r="G2" s="4"/>
      <c r="H2" s="4"/>
      <c r="I2" s="4"/>
      <c r="J2" s="4"/>
      <c r="K2" s="4"/>
      <c r="L2" s="4"/>
      <c r="M2" s="4"/>
      <c r="N2" s="4"/>
      <c r="O2" s="4"/>
      <c r="P2" s="4"/>
      <c r="Q2" s="4"/>
      <c r="R2" s="4"/>
      <c r="S2" s="4"/>
      <c r="T2" s="4"/>
      <c r="U2" s="4"/>
      <c r="V2" s="4"/>
      <c r="W2" s="4"/>
      <c r="X2" s="4"/>
      <c r="Y2" s="4"/>
      <c r="Z2" s="4"/>
      <c r="AA2" s="4"/>
      <c r="AB2" s="4"/>
    </row>
    <row r="3" spans="1:28" x14ac:dyDescent="0.3">
      <c r="A3" s="4"/>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3">
      <c r="A4" s="4"/>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3">
      <c r="A5" s="4"/>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3">
      <c r="A6" s="4"/>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3">
      <c r="A7" s="4"/>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3">
      <c r="A8" s="4"/>
      <c r="B8" s="4"/>
      <c r="C8" s="4"/>
      <c r="D8" s="4"/>
      <c r="E8" s="4"/>
      <c r="F8" s="4"/>
      <c r="G8" s="4"/>
      <c r="H8" s="4"/>
      <c r="I8" s="4"/>
      <c r="J8" s="4"/>
      <c r="K8" s="4"/>
      <c r="L8" s="4"/>
      <c r="M8" s="4"/>
      <c r="N8" s="4"/>
      <c r="O8" s="4"/>
      <c r="P8" s="4"/>
      <c r="Q8" s="4"/>
      <c r="R8" s="4"/>
      <c r="S8" s="4"/>
      <c r="T8" s="4"/>
      <c r="U8" s="4"/>
      <c r="V8" s="4"/>
      <c r="W8" s="4"/>
      <c r="X8" s="4"/>
      <c r="Y8" s="4"/>
      <c r="Z8" s="4"/>
      <c r="AA8" s="4"/>
      <c r="AB8" s="4"/>
    </row>
    <row r="9" spans="1:28" ht="14.4" customHeight="1" x14ac:dyDescent="0.3">
      <c r="A9" s="4"/>
      <c r="B9" s="4"/>
      <c r="C9" s="8"/>
      <c r="D9" s="11" t="s">
        <v>171</v>
      </c>
      <c r="E9" s="11"/>
      <c r="F9" s="11"/>
      <c r="G9" s="8"/>
      <c r="H9" s="9"/>
      <c r="I9" s="9"/>
      <c r="J9" s="11" t="s">
        <v>172</v>
      </c>
      <c r="K9" s="12"/>
      <c r="L9" s="12"/>
      <c r="M9" s="5"/>
      <c r="N9" s="4"/>
      <c r="O9" s="4"/>
      <c r="P9" s="11" t="s">
        <v>173</v>
      </c>
      <c r="Q9" s="12"/>
      <c r="R9" s="12"/>
      <c r="S9" s="4"/>
      <c r="T9" s="4"/>
      <c r="U9" s="4"/>
      <c r="V9" s="4"/>
      <c r="W9" s="4"/>
      <c r="X9" s="4"/>
      <c r="Y9" s="4"/>
      <c r="Z9" s="4"/>
      <c r="AA9" s="4"/>
      <c r="AB9" s="4"/>
    </row>
    <row r="10" spans="1:28" ht="14.4" customHeight="1" x14ac:dyDescent="0.3">
      <c r="A10" s="4"/>
      <c r="B10" s="4"/>
      <c r="C10" s="8"/>
      <c r="D10" s="11"/>
      <c r="E10" s="11"/>
      <c r="F10" s="11"/>
      <c r="G10" s="9"/>
      <c r="H10" s="9"/>
      <c r="I10" s="9"/>
      <c r="J10" s="12"/>
      <c r="K10" s="12"/>
      <c r="L10" s="12"/>
      <c r="M10" s="5"/>
      <c r="N10" s="4"/>
      <c r="O10" s="4"/>
      <c r="P10" s="12"/>
      <c r="Q10" s="12"/>
      <c r="R10" s="12"/>
      <c r="S10" s="4"/>
      <c r="T10" s="4"/>
      <c r="U10" s="4"/>
      <c r="V10" s="4"/>
      <c r="W10" s="4"/>
      <c r="X10" s="4"/>
      <c r="Y10" s="4"/>
      <c r="Z10" s="4"/>
      <c r="AA10" s="4"/>
      <c r="AB10" s="4"/>
    </row>
    <row r="11" spans="1:28" ht="14.4" customHeight="1" x14ac:dyDescent="0.3">
      <c r="A11" s="4"/>
      <c r="B11" s="6"/>
      <c r="C11" s="7"/>
      <c r="D11" s="22">
        <f>SUM(PO_Data!H2:H81)</f>
        <v>423527</v>
      </c>
      <c r="E11" s="23"/>
      <c r="F11" s="24"/>
      <c r="G11" s="8"/>
      <c r="H11" s="8"/>
      <c r="I11" s="8"/>
      <c r="J11" s="22">
        <f>COUNTA(PO_Data!A2:A81)</f>
        <v>80</v>
      </c>
      <c r="K11" s="23"/>
      <c r="L11" s="24"/>
      <c r="M11" s="10"/>
      <c r="N11" s="4"/>
      <c r="O11" s="4"/>
      <c r="P11" s="13">
        <f>COUNTIF(PO_Data!I2:I81,"Pending")/J11</f>
        <v>0.26250000000000001</v>
      </c>
      <c r="Q11" s="14"/>
      <c r="R11" s="15"/>
      <c r="S11" s="4"/>
      <c r="T11" s="4"/>
      <c r="U11" s="4"/>
      <c r="V11" s="4"/>
      <c r="W11" s="4"/>
      <c r="X11" s="4"/>
      <c r="Y11" s="4"/>
      <c r="Z11" s="4"/>
      <c r="AA11" s="4"/>
      <c r="AB11" s="4"/>
    </row>
    <row r="12" spans="1:28" ht="14.4" customHeight="1" x14ac:dyDescent="0.3">
      <c r="A12" s="4"/>
      <c r="B12" s="6"/>
      <c r="C12" s="7"/>
      <c r="D12" s="25"/>
      <c r="E12" s="26"/>
      <c r="F12" s="27"/>
      <c r="G12" s="8"/>
      <c r="H12" s="8"/>
      <c r="I12" s="8"/>
      <c r="J12" s="25"/>
      <c r="K12" s="26"/>
      <c r="L12" s="27"/>
      <c r="M12" s="10"/>
      <c r="N12" s="4"/>
      <c r="O12" s="4"/>
      <c r="P12" s="16"/>
      <c r="Q12" s="17"/>
      <c r="R12" s="18"/>
      <c r="S12" s="4"/>
      <c r="T12" s="4"/>
      <c r="U12" s="4"/>
      <c r="V12" s="4"/>
      <c r="W12" s="4"/>
      <c r="X12" s="4"/>
      <c r="Y12" s="4"/>
      <c r="Z12" s="4"/>
      <c r="AA12" s="4"/>
      <c r="AB12" s="4"/>
    </row>
    <row r="13" spans="1:28" ht="14.4" customHeight="1" x14ac:dyDescent="0.3">
      <c r="A13" s="4"/>
      <c r="B13" s="6"/>
      <c r="C13" s="7"/>
      <c r="D13" s="25"/>
      <c r="E13" s="26"/>
      <c r="F13" s="27"/>
      <c r="G13" s="8"/>
      <c r="H13" s="8"/>
      <c r="I13" s="8"/>
      <c r="J13" s="25"/>
      <c r="K13" s="26"/>
      <c r="L13" s="27"/>
      <c r="M13" s="10"/>
      <c r="N13" s="4"/>
      <c r="O13" s="4"/>
      <c r="P13" s="16"/>
      <c r="Q13" s="17"/>
      <c r="R13" s="18"/>
      <c r="S13" s="4"/>
      <c r="T13" s="4"/>
      <c r="U13" s="4"/>
      <c r="V13" s="4"/>
      <c r="W13" s="4"/>
      <c r="X13" s="4"/>
      <c r="Y13" s="4"/>
      <c r="Z13" s="4"/>
      <c r="AA13" s="4"/>
      <c r="AB13" s="4"/>
    </row>
    <row r="14" spans="1:28" x14ac:dyDescent="0.3">
      <c r="A14" s="4"/>
      <c r="B14" s="4"/>
      <c r="C14" s="4"/>
      <c r="D14" s="28"/>
      <c r="E14" s="29"/>
      <c r="F14" s="30"/>
      <c r="G14" s="4"/>
      <c r="H14" s="4"/>
      <c r="I14" s="4"/>
      <c r="J14" s="28"/>
      <c r="K14" s="29"/>
      <c r="L14" s="30"/>
      <c r="M14" s="4"/>
      <c r="N14" s="4"/>
      <c r="O14" s="4"/>
      <c r="P14" s="19"/>
      <c r="Q14" s="20"/>
      <c r="R14" s="21"/>
      <c r="S14" s="4"/>
      <c r="T14" s="4"/>
      <c r="U14" s="4"/>
      <c r="V14" s="4"/>
      <c r="W14" s="4"/>
      <c r="X14" s="4"/>
      <c r="Y14" s="4"/>
      <c r="Z14" s="4"/>
      <c r="AA14" s="4"/>
      <c r="AB14" s="4"/>
    </row>
    <row r="15" spans="1:28"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spans="1:28"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spans="1:28"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spans="1:28"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spans="1:28"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spans="1:28"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sheetData>
  <mergeCells count="6">
    <mergeCell ref="P9:R10"/>
    <mergeCell ref="P11:R14"/>
    <mergeCell ref="D9:F10"/>
    <mergeCell ref="D11:F14"/>
    <mergeCell ref="J9:L10"/>
    <mergeCell ref="J11:L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PO_Data</vt:lpstr>
      <vt:lpstr>Vendor_Master</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AARADHYA SINGH</dc:creator>
  <cp:lastModifiedBy>AARADHYA SINGH</cp:lastModifiedBy>
  <dcterms:created xsi:type="dcterms:W3CDTF">2025-07-24T06:49:34Z</dcterms:created>
  <dcterms:modified xsi:type="dcterms:W3CDTF">2025-07-24T09:25:47Z</dcterms:modified>
</cp:coreProperties>
</file>