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Matthew\Stanford\FACET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B11" i="1"/>
  <c r="D10" i="1"/>
  <c r="C10" i="1"/>
  <c r="B10" i="1"/>
  <c r="C9" i="1"/>
  <c r="D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E2" i="1"/>
  <c r="D2" i="1"/>
  <c r="C2" i="1"/>
  <c r="B2" i="1"/>
</calcChain>
</file>

<file path=xl/sharedStrings.xml><?xml version="1.0" encoding="utf-8"?>
<sst xmlns="http://schemas.openxmlformats.org/spreadsheetml/2006/main" count="6" uniqueCount="6">
  <si>
    <t>Radius</t>
  </si>
  <si>
    <t>Lower0</t>
  </si>
  <si>
    <t>Upper0</t>
  </si>
  <si>
    <t>Lower1</t>
  </si>
  <si>
    <t>Upper1</t>
  </si>
  <si>
    <t>1.40672*10^-34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</si>
</sst>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Lower0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0.00E+00</c:formatCode>
                <c:ptCount val="11"/>
                <c:pt idx="0">
                  <c:v>9.9999999999999995E-7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5.0000000000000002E-5</c:v>
                </c:pt>
                <c:pt idx="4">
                  <c:v>1E-4</c:v>
                </c:pt>
                <c:pt idx="5">
                  <c:v>5.0000000000000001E-4</c:v>
                </c:pt>
                <c:pt idx="6">
                  <c:v>1E-3</c:v>
                </c:pt>
                <c:pt idx="7">
                  <c:v>5.0000000000000001E-3</c:v>
                </c:pt>
                <c:pt idx="8">
                  <c:v>0.01</c:v>
                </c:pt>
                <c:pt idx="9">
                  <c:v>0.05</c:v>
                </c:pt>
                <c:pt idx="10">
                  <c:v>0.1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1.01362E-19</c:v>
                </c:pt>
                <c:pt idx="1">
                  <c:v>7.905E-20</c:v>
                </c:pt>
                <c:pt idx="2">
                  <c:v>6.9456999999999996E-20</c:v>
                </c:pt>
                <c:pt idx="3">
                  <c:v>4.7203900000000001E-20</c:v>
                </c:pt>
                <c:pt idx="4">
                  <c:v>3.76634E-20</c:v>
                </c:pt>
                <c:pt idx="5">
                  <c:v>1.63671E-20</c:v>
                </c:pt>
                <c:pt idx="6">
                  <c:v>8.6258599999999982E-21</c:v>
                </c:pt>
                <c:pt idx="7">
                  <c:v>3.3403300000000001E-22</c:v>
                </c:pt>
                <c:pt idx="8">
                  <c:v>3.1155600000000005E-23</c:v>
                </c:pt>
                <c:pt idx="9">
                  <c:v>5.8389299999999993E-26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Upper0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0.00E+00</c:formatCode>
                <c:ptCount val="11"/>
                <c:pt idx="0">
                  <c:v>9.9999999999999995E-7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5.0000000000000002E-5</c:v>
                </c:pt>
                <c:pt idx="4">
                  <c:v>1E-4</c:v>
                </c:pt>
                <c:pt idx="5">
                  <c:v>5.0000000000000001E-4</c:v>
                </c:pt>
                <c:pt idx="6">
                  <c:v>1E-3</c:v>
                </c:pt>
                <c:pt idx="7">
                  <c:v>5.0000000000000001E-3</c:v>
                </c:pt>
                <c:pt idx="8">
                  <c:v>0.01</c:v>
                </c:pt>
                <c:pt idx="9">
                  <c:v>0.05</c:v>
                </c:pt>
                <c:pt idx="10">
                  <c:v>0.1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2.8008799999999995E-21</c:v>
                </c:pt>
                <c:pt idx="1">
                  <c:v>2.8377799999999996E-21</c:v>
                </c:pt>
                <c:pt idx="2">
                  <c:v>2.8388499999999997E-21</c:v>
                </c:pt>
                <c:pt idx="3">
                  <c:v>2.8389199999999997E-21</c:v>
                </c:pt>
                <c:pt idx="4">
                  <c:v>2.8379799999999996E-21</c:v>
                </c:pt>
                <c:pt idx="5">
                  <c:v>2.8079799999999999E-21</c:v>
                </c:pt>
                <c:pt idx="6">
                  <c:v>2.7199499999999997E-21</c:v>
                </c:pt>
                <c:pt idx="7">
                  <c:v>1.59146E-21</c:v>
                </c:pt>
                <c:pt idx="8">
                  <c:v>2.2551300000000001E-17</c:v>
                </c:pt>
                <c:pt idx="9">
                  <c:v>1.9579599999999999E-22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Sheet1!$A$2:$A$12</c:f>
              <c:numCache>
                <c:formatCode>0.00E+00</c:formatCode>
                <c:ptCount val="11"/>
                <c:pt idx="0">
                  <c:v>9.9999999999999995E-7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5.0000000000000002E-5</c:v>
                </c:pt>
                <c:pt idx="4">
                  <c:v>1E-4</c:v>
                </c:pt>
                <c:pt idx="5">
                  <c:v>5.0000000000000001E-4</c:v>
                </c:pt>
                <c:pt idx="6">
                  <c:v>1E-3</c:v>
                </c:pt>
                <c:pt idx="7">
                  <c:v>5.0000000000000001E-3</c:v>
                </c:pt>
                <c:pt idx="8">
                  <c:v>0.01</c:v>
                </c:pt>
                <c:pt idx="9">
                  <c:v>0.05</c:v>
                </c:pt>
                <c:pt idx="10">
                  <c:v>0.1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8.7935399999999992E-21</c:v>
                </c:pt>
                <c:pt idx="1">
                  <c:v>3.4800000000000002E-22</c:v>
                </c:pt>
                <c:pt idx="2">
                  <c:v>8.6963600000000011E-23</c:v>
                </c:pt>
                <c:pt idx="3">
                  <c:v>3.4705800000000004E-24</c:v>
                </c:pt>
                <c:pt idx="4">
                  <c:v>8.6300600000000005E-25</c:v>
                </c:pt>
                <c:pt idx="5">
                  <c:v>3.1344199999999994E-26</c:v>
                </c:pt>
                <c:pt idx="6">
                  <c:v>6.5177599999999995E-27</c:v>
                </c:pt>
                <c:pt idx="7">
                  <c:v>4.0488E-29</c:v>
                </c:pt>
                <c:pt idx="8">
                  <c:v>1.46791E-30</c:v>
                </c:pt>
                <c:pt idx="9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Sheet1!$A$2:$A$12</c:f>
              <c:numCache>
                <c:formatCode>0.00E+00</c:formatCode>
                <c:ptCount val="11"/>
                <c:pt idx="0">
                  <c:v>9.9999999999999995E-7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5.0000000000000002E-5</c:v>
                </c:pt>
                <c:pt idx="4">
                  <c:v>1E-4</c:v>
                </c:pt>
                <c:pt idx="5">
                  <c:v>5.0000000000000001E-4</c:v>
                </c:pt>
                <c:pt idx="6">
                  <c:v>1E-3</c:v>
                </c:pt>
                <c:pt idx="7">
                  <c:v>5.0000000000000001E-3</c:v>
                </c:pt>
                <c:pt idx="8">
                  <c:v>0.01</c:v>
                </c:pt>
                <c:pt idx="9">
                  <c:v>0.05</c:v>
                </c:pt>
                <c:pt idx="10">
                  <c:v>0.1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4.5719299999999997E-21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687336"/>
        <c:axId val="456689688"/>
      </c:scatterChart>
      <c:valAx>
        <c:axId val="4566873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89688"/>
        <c:crosses val="autoZero"/>
        <c:crossBetween val="midCat"/>
      </c:valAx>
      <c:valAx>
        <c:axId val="45668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87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1</xdr:row>
      <xdr:rowOff>7620</xdr:rowOff>
    </xdr:from>
    <xdr:to>
      <xdr:col>13</xdr:col>
      <xdr:colOff>205740</xdr:colOff>
      <xdr:row>16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defaultRowHeight="14.4" x14ac:dyDescent="0.3"/>
  <cols>
    <col min="2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9.9999999999999995E-7</v>
      </c>
      <c r="B2">
        <f>1.01362*10^-19</f>
        <v>1.01362E-19</v>
      </c>
      <c r="C2">
        <f>2.80088*10^-21</f>
        <v>2.8008799999999995E-21</v>
      </c>
      <c r="D2">
        <f>8.79354*10^-21</f>
        <v>8.7935399999999992E-21</v>
      </c>
      <c r="E2">
        <f>4.57193*10^-21</f>
        <v>4.5719299999999997E-21</v>
      </c>
    </row>
    <row r="3" spans="1:5" x14ac:dyDescent="0.3">
      <c r="A3" s="1">
        <v>5.0000000000000004E-6</v>
      </c>
      <c r="B3">
        <f>7.905*10^-20</f>
        <v>7.905E-20</v>
      </c>
      <c r="C3">
        <f>2.83778*10^-21</f>
        <v>2.8377799999999996E-21</v>
      </c>
      <c r="D3">
        <f>3.48*10^-22</f>
        <v>3.4800000000000002E-22</v>
      </c>
    </row>
    <row r="4" spans="1:5" x14ac:dyDescent="0.3">
      <c r="A4" s="1">
        <v>1.0000000000000001E-5</v>
      </c>
      <c r="B4">
        <f>6.9457*10^-20</f>
        <v>6.9456999999999996E-20</v>
      </c>
      <c r="C4">
        <f>2.83885*10^-21</f>
        <v>2.8388499999999997E-21</v>
      </c>
      <c r="D4">
        <f>8.69636*10^-23</f>
        <v>8.6963600000000011E-23</v>
      </c>
    </row>
    <row r="5" spans="1:5" x14ac:dyDescent="0.3">
      <c r="A5" s="1">
        <v>5.0000000000000002E-5</v>
      </c>
      <c r="B5">
        <f>4.72039*10^-20</f>
        <v>4.7203900000000001E-20</v>
      </c>
      <c r="C5">
        <f>2.83892*10^-21</f>
        <v>2.8389199999999997E-21</v>
      </c>
      <c r="D5">
        <f>3.47058*10^-24</f>
        <v>3.4705800000000004E-24</v>
      </c>
    </row>
    <row r="6" spans="1:5" x14ac:dyDescent="0.3">
      <c r="A6" s="1">
        <v>1E-4</v>
      </c>
      <c r="B6">
        <f>3.76634*10^-20</f>
        <v>3.76634E-20</v>
      </c>
      <c r="C6">
        <f>2.83798*10^-21</f>
        <v>2.8379799999999996E-21</v>
      </c>
      <c r="D6">
        <f>8.63006*10^-25</f>
        <v>8.6300600000000005E-25</v>
      </c>
    </row>
    <row r="7" spans="1:5" x14ac:dyDescent="0.3">
      <c r="A7" s="1">
        <v>5.0000000000000001E-4</v>
      </c>
      <c r="B7">
        <f>1.63671*10^-20</f>
        <v>1.63671E-20</v>
      </c>
      <c r="C7">
        <f>2.80798*10^-21</f>
        <v>2.8079799999999999E-21</v>
      </c>
      <c r="D7">
        <f>3.13442*10^-26</f>
        <v>3.1344199999999994E-26</v>
      </c>
    </row>
    <row r="8" spans="1:5" x14ac:dyDescent="0.3">
      <c r="A8" s="1">
        <v>1E-3</v>
      </c>
      <c r="B8">
        <f>8.62586*10^-21</f>
        <v>8.6258599999999982E-21</v>
      </c>
      <c r="C8">
        <f>2.71995*10^-21</f>
        <v>2.7199499999999997E-21</v>
      </c>
      <c r="D8">
        <f>6.51776*10^-27</f>
        <v>6.5177599999999995E-27</v>
      </c>
    </row>
    <row r="9" spans="1:5" x14ac:dyDescent="0.3">
      <c r="A9" s="1">
        <v>5.0000000000000001E-3</v>
      </c>
      <c r="B9">
        <f>3.34033*10^-22</f>
        <v>3.3403300000000001E-22</v>
      </c>
      <c r="C9">
        <f>1.59146*10^-21</f>
        <v>1.59146E-21</v>
      </c>
      <c r="D9">
        <f>4.0488*10^-29</f>
        <v>4.0488E-29</v>
      </c>
    </row>
    <row r="10" spans="1:5" x14ac:dyDescent="0.3">
      <c r="A10" s="1">
        <v>0.01</v>
      </c>
      <c r="B10">
        <f>3.11556*10^-23</f>
        <v>3.1155600000000005E-23</v>
      </c>
      <c r="C10" s="2">
        <f>2.25513*10^-17</f>
        <v>2.2551300000000001E-17</v>
      </c>
      <c r="D10">
        <f>1.46791*10^-30</f>
        <v>1.46791E-30</v>
      </c>
    </row>
    <row r="11" spans="1:5" x14ac:dyDescent="0.3">
      <c r="A11" s="1">
        <v>0.05</v>
      </c>
      <c r="B11">
        <f>5.83893*10^-26</f>
        <v>5.8389299999999993E-26</v>
      </c>
      <c r="C11" s="2">
        <f>1.95796*10^-22</f>
        <v>1.9579599999999999E-22</v>
      </c>
      <c r="D11" t="s">
        <v>5</v>
      </c>
    </row>
    <row r="12" spans="1:5" x14ac:dyDescent="0.3">
      <c r="A12" s="1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Solt</dc:creator>
  <cp:lastModifiedBy>Matthew Solt</cp:lastModifiedBy>
  <dcterms:created xsi:type="dcterms:W3CDTF">2014-11-03T04:17:39Z</dcterms:created>
  <dcterms:modified xsi:type="dcterms:W3CDTF">2014-11-03T07:47:13Z</dcterms:modified>
</cp:coreProperties>
</file>