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 s="1"/>
  <c r="C15" i="3"/>
  <c r="H15" i="3"/>
  <c r="M15" i="3"/>
  <c r="X15" i="3"/>
  <c r="Y15" i="3"/>
  <c r="Z15" i="3"/>
  <c r="AA15" i="3"/>
  <c r="AB15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59" i="3" l="1"/>
  <c r="AR159" i="3" s="1"/>
  <c r="AO27" i="3"/>
  <c r="AR27" i="3" s="1"/>
  <c r="O314" i="2"/>
  <c r="AO315" i="3" s="1"/>
  <c r="AR315" i="3" s="1"/>
  <c r="AO1109" i="3"/>
  <c r="AR1109" i="3" s="1"/>
  <c r="AO281" i="3"/>
  <c r="AR281" i="3" s="1"/>
  <c r="AO1045" i="3"/>
  <c r="AR1045" i="3" s="1"/>
  <c r="AO937" i="3"/>
  <c r="AR937" i="3" s="1"/>
  <c r="AO913" i="3"/>
  <c r="AR913" i="3" s="1"/>
  <c r="AO897" i="3"/>
  <c r="AR897" i="3" s="1"/>
  <c r="AO362" i="3"/>
  <c r="AR362" i="3" s="1"/>
  <c r="AO238" i="3"/>
  <c r="AR238" i="3" s="1"/>
  <c r="AO58" i="3"/>
  <c r="AR58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193" i="3" s="1"/>
  <c r="AR193" i="3" s="1"/>
  <c r="O188" i="2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O359" i="2"/>
  <c r="AO360" i="3" s="1"/>
  <c r="AR360" i="3" s="1"/>
  <c r="O355" i="2"/>
  <c r="O351" i="2"/>
  <c r="AO352" i="3" s="1"/>
  <c r="AR352" i="3" s="1"/>
  <c r="O347" i="2"/>
  <c r="O343" i="2"/>
  <c r="AO344" i="3" s="1"/>
  <c r="AR344" i="3" s="1"/>
  <c r="O339" i="2"/>
  <c r="O335" i="2"/>
  <c r="AO336" i="3" s="1"/>
  <c r="AR336" i="3" s="1"/>
  <c r="O331" i="2"/>
  <c r="O327" i="2"/>
  <c r="AO328" i="3" s="1"/>
  <c r="AR328" i="3" s="1"/>
  <c r="O323" i="2"/>
  <c r="O319" i="2"/>
  <c r="AO320" i="3" s="1"/>
  <c r="AR320" i="3" s="1"/>
  <c r="O315" i="2"/>
  <c r="O311" i="2"/>
  <c r="AO312" i="3" s="1"/>
  <c r="AR312" i="3" s="1"/>
  <c r="O307" i="2"/>
  <c r="O303" i="2"/>
  <c r="AO304" i="3" s="1"/>
  <c r="AR304" i="3" s="1"/>
  <c r="O299" i="2"/>
  <c r="O295" i="2"/>
  <c r="AO296" i="3" s="1"/>
  <c r="AR296" i="3" s="1"/>
  <c r="O291" i="2"/>
  <c r="O287" i="2"/>
  <c r="AO288" i="3" s="1"/>
  <c r="AR288" i="3" s="1"/>
  <c r="O283" i="2"/>
  <c r="O279" i="2"/>
  <c r="AO280" i="3" s="1"/>
  <c r="AR280" i="3" s="1"/>
  <c r="O275" i="2"/>
  <c r="O271" i="2"/>
  <c r="AO272" i="3" s="1"/>
  <c r="AR272" i="3" s="1"/>
  <c r="O267" i="2"/>
  <c r="O263" i="2"/>
  <c r="AO264" i="3" s="1"/>
  <c r="AR264" i="3" s="1"/>
  <c r="O259" i="2"/>
  <c r="O255" i="2"/>
  <c r="AO256" i="3" s="1"/>
  <c r="AR256" i="3" s="1"/>
  <c r="O251" i="2"/>
  <c r="O247" i="2"/>
  <c r="AO248" i="3" s="1"/>
  <c r="AR248" i="3" s="1"/>
  <c r="O243" i="2"/>
  <c r="O239" i="2"/>
  <c r="AO240" i="3" s="1"/>
  <c r="AR240" i="3" s="1"/>
  <c r="O235" i="2"/>
  <c r="O231" i="2"/>
  <c r="AO232" i="3" s="1"/>
  <c r="AR232" i="3" s="1"/>
  <c r="O227" i="2"/>
  <c r="O223" i="2"/>
  <c r="AO224" i="3" s="1"/>
  <c r="AR224" i="3" s="1"/>
  <c r="O219" i="2"/>
  <c r="O215" i="2"/>
  <c r="AO216" i="3" s="1"/>
  <c r="AR216" i="3" s="1"/>
  <c r="O211" i="2"/>
  <c r="O207" i="2"/>
  <c r="AO208" i="3" s="1"/>
  <c r="AR208" i="3" s="1"/>
  <c r="O203" i="2"/>
  <c r="O199" i="2"/>
  <c r="AO200" i="3" s="1"/>
  <c r="AR200" i="3" s="1"/>
  <c r="O195" i="2"/>
  <c r="AO378" i="3"/>
  <c r="AR378" i="3" s="1"/>
  <c r="O191" i="2"/>
  <c r="AO192" i="3" s="1"/>
  <c r="AR192" i="3" s="1"/>
  <c r="AO374" i="3"/>
  <c r="AR374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O167" i="2"/>
  <c r="AO168" i="3" s="1"/>
  <c r="AR168" i="3" s="1"/>
  <c r="O163" i="2"/>
  <c r="AO164" i="3" s="1"/>
  <c r="AR164" i="3" s="1"/>
  <c r="O159" i="2"/>
  <c r="AO160" i="3" s="1"/>
  <c r="AR160" i="3" s="1"/>
  <c r="O155" i="2"/>
  <c r="O151" i="2"/>
  <c r="AO152" i="3" s="1"/>
  <c r="AR152" i="3" s="1"/>
  <c r="O147" i="2"/>
  <c r="AO148" i="3" s="1"/>
  <c r="AR148" i="3" s="1"/>
  <c r="O143" i="2"/>
  <c r="AO144" i="3" s="1"/>
  <c r="AR144" i="3" s="1"/>
  <c r="O139" i="2"/>
  <c r="O135" i="2"/>
  <c r="AO136" i="3" s="1"/>
  <c r="AR136" i="3" s="1"/>
  <c r="O131" i="2"/>
  <c r="AO132" i="3" s="1"/>
  <c r="AR132" i="3" s="1"/>
  <c r="O127" i="2"/>
  <c r="AO128" i="3" s="1"/>
  <c r="AR128" i="3" s="1"/>
  <c r="O123" i="2"/>
  <c r="O119" i="2"/>
  <c r="AO120" i="3" s="1"/>
  <c r="AR120" i="3" s="1"/>
  <c r="O115" i="2"/>
  <c r="AO116" i="3" s="1"/>
  <c r="AR116" i="3" s="1"/>
  <c r="O111" i="2"/>
  <c r="AO112" i="3" s="1"/>
  <c r="AR112" i="3" s="1"/>
  <c r="O107" i="2"/>
  <c r="O103" i="2"/>
  <c r="AO104" i="3" s="1"/>
  <c r="AR104" i="3" s="1"/>
  <c r="O99" i="2"/>
  <c r="AO100" i="3" s="1"/>
  <c r="AR100" i="3" s="1"/>
  <c r="O95" i="2"/>
  <c r="AO96" i="3" s="1"/>
  <c r="AR96" i="3" s="1"/>
  <c r="O91" i="2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O362" i="2"/>
  <c r="O358" i="2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O334" i="2"/>
  <c r="O330" i="2"/>
  <c r="O326" i="2"/>
  <c r="O322" i="2"/>
  <c r="AO323" i="3" s="1"/>
  <c r="AR323" i="3" s="1"/>
  <c r="O318" i="2"/>
  <c r="AO319" i="3" s="1"/>
  <c r="AR319" i="3" s="1"/>
  <c r="O306" i="2"/>
  <c r="AO307" i="3" s="1"/>
  <c r="AR307" i="3" s="1"/>
  <c r="O302" i="2"/>
  <c r="O298" i="2"/>
  <c r="AO299" i="3" s="1"/>
  <c r="AR299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O278" i="2"/>
  <c r="O274" i="2"/>
  <c r="O270" i="2"/>
  <c r="O266" i="2"/>
  <c r="AO267" i="3" s="1"/>
  <c r="AR267" i="3" s="1"/>
  <c r="O262" i="2"/>
  <c r="AO263" i="3" s="1"/>
  <c r="AR263" i="3" s="1"/>
  <c r="O258" i="2"/>
  <c r="O254" i="2"/>
  <c r="AO255" i="3" s="1"/>
  <c r="AR255" i="3" s="1"/>
  <c r="O250" i="2"/>
  <c r="O246" i="2"/>
  <c r="O242" i="2"/>
  <c r="O238" i="2"/>
  <c r="O234" i="2"/>
  <c r="AO235" i="3" s="1"/>
  <c r="AR235" i="3" s="1"/>
  <c r="O230" i="2"/>
  <c r="AO231" i="3" s="1"/>
  <c r="AR231" i="3" s="1"/>
  <c r="O226" i="2"/>
  <c r="O222" i="2"/>
  <c r="AO223" i="3" s="1"/>
  <c r="AR223" i="3" s="1"/>
  <c r="O218" i="2"/>
  <c r="O214" i="2"/>
  <c r="O210" i="2"/>
  <c r="AO211" i="3" s="1"/>
  <c r="AR211" i="3" s="1"/>
  <c r="O206" i="2"/>
  <c r="O202" i="2"/>
  <c r="AO203" i="3" s="1"/>
  <c r="AR203" i="3" s="1"/>
  <c r="O198" i="2"/>
  <c r="AO199" i="3" s="1"/>
  <c r="AR199" i="3" s="1"/>
  <c r="O194" i="2"/>
  <c r="AO195" i="3" s="1"/>
  <c r="AR195" i="3" s="1"/>
  <c r="AO377" i="3"/>
  <c r="AR377" i="3" s="1"/>
  <c r="O190" i="2"/>
  <c r="AO191" i="3" s="1"/>
  <c r="AR191" i="3" s="1"/>
  <c r="O186" i="2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633" i="3" s="1"/>
  <c r="AR633" i="3" s="1"/>
  <c r="AO338" i="3"/>
  <c r="AR338" i="3" s="1"/>
  <c r="O325" i="2"/>
  <c r="AO326" i="3"/>
  <c r="AR326" i="3" s="1"/>
  <c r="O317" i="2"/>
  <c r="AO613" i="3" s="1"/>
  <c r="AR613" i="3" s="1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569" i="3" s="1"/>
  <c r="AR569" i="3" s="1"/>
  <c r="AO274" i="3"/>
  <c r="AR274" i="3" s="1"/>
  <c r="O261" i="2"/>
  <c r="AO262" i="3"/>
  <c r="AR262" i="3" s="1"/>
  <c r="O257" i="2"/>
  <c r="AO553" i="3" s="1"/>
  <c r="AR553" i="3" s="1"/>
  <c r="AO258" i="3"/>
  <c r="AR258" i="3" s="1"/>
  <c r="O245" i="2"/>
  <c r="AO246" i="3"/>
  <c r="AR246" i="3" s="1"/>
  <c r="O233" i="2"/>
  <c r="AO529" i="3" s="1"/>
  <c r="AR529" i="3" s="1"/>
  <c r="AO234" i="3"/>
  <c r="AR234" i="3" s="1"/>
  <c r="O221" i="2"/>
  <c r="AO222" i="3"/>
  <c r="AR222" i="3" s="1"/>
  <c r="O217" i="2"/>
  <c r="AO513" i="3" s="1"/>
  <c r="AR513" i="3" s="1"/>
  <c r="AO218" i="3"/>
  <c r="AR218" i="3" s="1"/>
  <c r="O213" i="2"/>
  <c r="AO214" i="3"/>
  <c r="AR214" i="3" s="1"/>
  <c r="O201" i="2"/>
  <c r="AO202" i="3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O137" i="2"/>
  <c r="AO138" i="3" s="1"/>
  <c r="AR138" i="3" s="1"/>
  <c r="O133" i="2"/>
  <c r="AO134" i="3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593" i="3" s="1"/>
  <c r="AR593" i="3" s="1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AO601" i="3" s="1"/>
  <c r="AR601" i="3" s="1"/>
  <c r="O285" i="2"/>
  <c r="O269" i="2"/>
  <c r="O253" i="2"/>
  <c r="O229" i="2"/>
  <c r="O205" i="2"/>
  <c r="AO501" i="3" s="1"/>
  <c r="AR501" i="3" s="1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O173" i="2"/>
  <c r="O145" i="2"/>
  <c r="AO441" i="3" s="1"/>
  <c r="AR441" i="3" s="1"/>
  <c r="O125" i="2"/>
  <c r="AO421" i="3" s="1"/>
  <c r="AR421" i="3" s="1"/>
  <c r="O97" i="2"/>
  <c r="O81" i="2"/>
  <c r="AO82" i="3" s="1"/>
  <c r="AR82" i="3" s="1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594" i="3"/>
  <c r="AR594" i="3" s="1"/>
  <c r="AO562" i="3"/>
  <c r="AR562" i="3" s="1"/>
  <c r="AO530" i="3"/>
  <c r="AR530" i="3" s="1"/>
  <c r="AO498" i="3"/>
  <c r="AR498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14" i="3"/>
  <c r="AR614" i="3" s="1"/>
  <c r="AO550" i="3"/>
  <c r="AR550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590" i="3"/>
  <c r="AR590" i="3" s="1"/>
  <c r="AO526" i="3"/>
  <c r="AR526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5" i="3"/>
  <c r="AR655" i="3" s="1"/>
  <c r="AO639" i="3"/>
  <c r="AR639" i="3" s="1"/>
  <c r="AO623" i="3"/>
  <c r="AR623" i="3" s="1"/>
  <c r="AO607" i="3"/>
  <c r="AR607" i="3" s="1"/>
  <c r="AO591" i="3"/>
  <c r="AR591" i="3" s="1"/>
  <c r="AO575" i="3"/>
  <c r="AR575" i="3" s="1"/>
  <c r="AO559" i="3"/>
  <c r="AR559" i="3" s="1"/>
  <c r="AO543" i="3"/>
  <c r="AR543" i="3" s="1"/>
  <c r="AO527" i="3"/>
  <c r="AR527" i="3" s="1"/>
  <c r="AO511" i="3"/>
  <c r="AR511" i="3" s="1"/>
  <c r="AO495" i="3"/>
  <c r="AR495" i="3" s="1"/>
  <c r="AO487" i="3"/>
  <c r="AR487" i="3" s="1"/>
  <c r="AO483" i="3"/>
  <c r="AR483" i="3" s="1"/>
  <c r="AO479" i="3"/>
  <c r="AR479" i="3" s="1"/>
  <c r="AO463" i="3"/>
  <c r="AR463" i="3" s="1"/>
  <c r="AO447" i="3"/>
  <c r="AR447" i="3" s="1"/>
  <c r="AO431" i="3"/>
  <c r="AR431" i="3" s="1"/>
  <c r="AO415" i="3"/>
  <c r="AR415" i="3" s="1"/>
  <c r="AO399" i="3"/>
  <c r="AR399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0" i="3"/>
  <c r="AR480" i="3" s="1"/>
  <c r="AO464" i="3"/>
  <c r="AR464" i="3" s="1"/>
  <c r="AO448" i="3"/>
  <c r="AR448" i="3" s="1"/>
  <c r="AO436" i="3"/>
  <c r="AR436" i="3" s="1"/>
  <c r="AO432" i="3"/>
  <c r="AR432" i="3" s="1"/>
  <c r="AO420" i="3"/>
  <c r="AR420" i="3" s="1"/>
  <c r="AO416" i="3"/>
  <c r="AR416" i="3" s="1"/>
  <c r="AO404" i="3"/>
  <c r="AR404" i="3" s="1"/>
  <c r="AO400" i="3"/>
  <c r="AR400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09" i="3"/>
  <c r="AR509" i="3" s="1"/>
  <c r="AO497" i="3"/>
  <c r="AR497" i="3" s="1"/>
  <c r="AO465" i="3"/>
  <c r="AR465" i="3" s="1"/>
  <c r="AO449" i="3"/>
  <c r="AR449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69" i="3" l="1"/>
  <c r="AR369" i="3" s="1"/>
  <c r="AO482" i="3"/>
  <c r="AR482" i="3" s="1"/>
  <c r="AO187" i="3"/>
  <c r="AR187" i="3" s="1"/>
  <c r="AO215" i="3"/>
  <c r="AR215" i="3" s="1"/>
  <c r="AO510" i="3"/>
  <c r="AR510" i="3" s="1"/>
  <c r="AO247" i="3"/>
  <c r="AR247" i="3" s="1"/>
  <c r="AO542" i="3"/>
  <c r="AR542" i="3" s="1"/>
  <c r="AO279" i="3"/>
  <c r="AR279" i="3" s="1"/>
  <c r="AO574" i="3"/>
  <c r="AR574" i="3" s="1"/>
  <c r="AO335" i="3"/>
  <c r="AR335" i="3" s="1"/>
  <c r="AO630" i="3"/>
  <c r="AR630" i="3" s="1"/>
  <c r="AO367" i="3"/>
  <c r="AR367" i="3" s="1"/>
  <c r="AO662" i="3"/>
  <c r="AR662" i="3" s="1"/>
  <c r="AO468" i="3"/>
  <c r="AR468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558" i="3"/>
  <c r="AR558" i="3" s="1"/>
  <c r="AO518" i="3"/>
  <c r="AR518" i="3" s="1"/>
  <c r="AO646" i="3"/>
  <c r="AR646" i="3" s="1"/>
  <c r="AO142" i="3"/>
  <c r="AR142" i="3" s="1"/>
  <c r="AO437" i="3"/>
  <c r="AR437" i="3" s="1"/>
  <c r="AO219" i="3"/>
  <c r="AR219" i="3" s="1"/>
  <c r="AO514" i="3"/>
  <c r="AR514" i="3" s="1"/>
  <c r="AO546" i="3"/>
  <c r="AR546" i="3" s="1"/>
  <c r="AO251" i="3"/>
  <c r="AR251" i="3" s="1"/>
  <c r="AO283" i="3"/>
  <c r="AR283" i="3" s="1"/>
  <c r="AO578" i="3"/>
  <c r="AR578" i="3" s="1"/>
  <c r="AO339" i="3"/>
  <c r="AR339" i="3" s="1"/>
  <c r="AO634" i="3"/>
  <c r="AR634" i="3" s="1"/>
  <c r="AO204" i="3"/>
  <c r="AR204" i="3" s="1"/>
  <c r="AO499" i="3"/>
  <c r="AR499" i="3" s="1"/>
  <c r="AO220" i="3"/>
  <c r="AR220" i="3" s="1"/>
  <c r="AO515" i="3"/>
  <c r="AR515" i="3" s="1"/>
  <c r="AO236" i="3"/>
  <c r="AR236" i="3" s="1"/>
  <c r="AO531" i="3"/>
  <c r="AR531" i="3" s="1"/>
  <c r="AO252" i="3"/>
  <c r="AR252" i="3" s="1"/>
  <c r="AO547" i="3"/>
  <c r="AR547" i="3" s="1"/>
  <c r="AO268" i="3"/>
  <c r="AR268" i="3" s="1"/>
  <c r="AO563" i="3"/>
  <c r="AR563" i="3" s="1"/>
  <c r="AO284" i="3"/>
  <c r="AR284" i="3" s="1"/>
  <c r="AO579" i="3"/>
  <c r="AR579" i="3" s="1"/>
  <c r="AO300" i="3"/>
  <c r="AR300" i="3" s="1"/>
  <c r="AO595" i="3"/>
  <c r="AR595" i="3" s="1"/>
  <c r="AO316" i="3"/>
  <c r="AR316" i="3" s="1"/>
  <c r="AO611" i="3"/>
  <c r="AR611" i="3" s="1"/>
  <c r="AO332" i="3"/>
  <c r="AR332" i="3" s="1"/>
  <c r="AO627" i="3"/>
  <c r="AR627" i="3" s="1"/>
  <c r="AO348" i="3"/>
  <c r="AR348" i="3" s="1"/>
  <c r="AO643" i="3"/>
  <c r="AR643" i="3" s="1"/>
  <c r="AO364" i="3"/>
  <c r="AR364" i="3" s="1"/>
  <c r="AO659" i="3"/>
  <c r="AR659" i="3" s="1"/>
  <c r="AO298" i="3"/>
  <c r="AR298" i="3" s="1"/>
  <c r="AO422" i="3"/>
  <c r="AR422" i="3" s="1"/>
  <c r="AO127" i="3"/>
  <c r="AR127" i="3" s="1"/>
  <c r="AO207" i="3"/>
  <c r="AR207" i="3" s="1"/>
  <c r="AO502" i="3"/>
  <c r="AR502" i="3" s="1"/>
  <c r="AO239" i="3"/>
  <c r="AR239" i="3" s="1"/>
  <c r="AO534" i="3"/>
  <c r="AR534" i="3" s="1"/>
  <c r="AO271" i="3"/>
  <c r="AR271" i="3" s="1"/>
  <c r="AO566" i="3"/>
  <c r="AR566" i="3" s="1"/>
  <c r="AO303" i="3"/>
  <c r="AR303" i="3" s="1"/>
  <c r="AO598" i="3"/>
  <c r="AR598" i="3" s="1"/>
  <c r="AO327" i="3"/>
  <c r="AR327" i="3" s="1"/>
  <c r="AO622" i="3"/>
  <c r="AR622" i="3" s="1"/>
  <c r="AO359" i="3"/>
  <c r="AR359" i="3" s="1"/>
  <c r="AO654" i="3"/>
  <c r="AR654" i="3" s="1"/>
  <c r="AO92" i="3"/>
  <c r="AR92" i="3" s="1"/>
  <c r="AO387" i="3"/>
  <c r="AR387" i="3" s="1"/>
  <c r="AO108" i="3"/>
  <c r="AR108" i="3" s="1"/>
  <c r="AO403" i="3"/>
  <c r="AR403" i="3" s="1"/>
  <c r="AO124" i="3"/>
  <c r="AR124" i="3" s="1"/>
  <c r="AO419" i="3"/>
  <c r="AR419" i="3" s="1"/>
  <c r="AO140" i="3"/>
  <c r="AR140" i="3" s="1"/>
  <c r="AO435" i="3"/>
  <c r="AR435" i="3" s="1"/>
  <c r="AO156" i="3"/>
  <c r="AR156" i="3" s="1"/>
  <c r="AO451" i="3"/>
  <c r="AR451" i="3" s="1"/>
  <c r="AO172" i="3"/>
  <c r="AR172" i="3" s="1"/>
  <c r="AO467" i="3"/>
  <c r="AR467" i="3" s="1"/>
  <c r="AO157" i="3"/>
  <c r="AR157" i="3" s="1"/>
  <c r="AO452" i="3"/>
  <c r="AR452" i="3" s="1"/>
  <c r="AO115" i="3"/>
  <c r="AR115" i="3" s="1"/>
  <c r="AO503" i="3"/>
  <c r="AR503" i="3" s="1"/>
  <c r="AO535" i="3"/>
  <c r="AR535" i="3" s="1"/>
  <c r="AO567" i="3"/>
  <c r="AR567" i="3" s="1"/>
  <c r="AO599" i="3"/>
  <c r="AR599" i="3" s="1"/>
  <c r="AO631" i="3"/>
  <c r="AR631" i="3" s="1"/>
  <c r="AO663" i="3"/>
  <c r="AR663" i="3" s="1"/>
  <c r="AO494" i="3"/>
  <c r="AR494" i="3" s="1"/>
  <c r="AO638" i="3"/>
  <c r="AR638" i="3" s="1"/>
  <c r="AO582" i="3"/>
  <c r="AR582" i="3" s="1"/>
  <c r="AO384" i="3"/>
  <c r="AR384" i="3" s="1"/>
  <c r="AO89" i="3"/>
  <c r="AR89" i="3" s="1"/>
  <c r="AO227" i="3"/>
  <c r="AR227" i="3" s="1"/>
  <c r="AO522" i="3"/>
  <c r="AR522" i="3" s="1"/>
  <c r="AO538" i="3"/>
  <c r="AR538" i="3" s="1"/>
  <c r="AO243" i="3"/>
  <c r="AR243" i="3" s="1"/>
  <c r="AO554" i="3"/>
  <c r="AR554" i="3" s="1"/>
  <c r="AO259" i="3"/>
  <c r="AR259" i="3" s="1"/>
  <c r="AO570" i="3"/>
  <c r="AR570" i="3" s="1"/>
  <c r="AO275" i="3"/>
  <c r="AR275" i="3" s="1"/>
  <c r="AO626" i="3"/>
  <c r="AR626" i="3" s="1"/>
  <c r="AO331" i="3"/>
  <c r="AR331" i="3" s="1"/>
  <c r="AO363" i="3"/>
  <c r="AR363" i="3" s="1"/>
  <c r="AO658" i="3"/>
  <c r="AR658" i="3" s="1"/>
  <c r="AO196" i="3"/>
  <c r="AR196" i="3" s="1"/>
  <c r="AO491" i="3"/>
  <c r="AR491" i="3" s="1"/>
  <c r="AO212" i="3"/>
  <c r="AR212" i="3" s="1"/>
  <c r="AO507" i="3"/>
  <c r="AR507" i="3" s="1"/>
  <c r="AO228" i="3"/>
  <c r="AR228" i="3" s="1"/>
  <c r="AO523" i="3"/>
  <c r="AR523" i="3" s="1"/>
  <c r="AO244" i="3"/>
  <c r="AR244" i="3" s="1"/>
  <c r="AO539" i="3"/>
  <c r="AR539" i="3" s="1"/>
  <c r="AO260" i="3"/>
  <c r="AR260" i="3" s="1"/>
  <c r="AO555" i="3"/>
  <c r="AR555" i="3" s="1"/>
  <c r="AO276" i="3"/>
  <c r="AR276" i="3" s="1"/>
  <c r="AO571" i="3"/>
  <c r="AR571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189" i="3"/>
  <c r="AR189" i="3" s="1"/>
  <c r="AO484" i="3"/>
  <c r="AR484" i="3" s="1"/>
  <c r="AO617" i="3"/>
  <c r="AR617" i="3" s="1"/>
  <c r="AO162" i="3"/>
  <c r="AR162" i="3" s="1"/>
  <c r="AO306" i="3"/>
  <c r="AR306" i="3" s="1"/>
  <c r="AO648" i="3"/>
  <c r="AR648" i="3" s="1"/>
  <c r="AO250" i="3"/>
  <c r="AR250" i="3" s="1"/>
  <c r="AO151" i="3"/>
  <c r="AR151" i="3" s="1"/>
  <c r="AO565" i="3"/>
  <c r="AR565" i="3" s="1"/>
  <c r="AO270" i="3"/>
  <c r="AR270" i="3" s="1"/>
  <c r="AO389" i="3"/>
  <c r="AR389" i="3" s="1"/>
  <c r="AO552" i="3"/>
  <c r="AR552" i="3" s="1"/>
  <c r="AO257" i="3"/>
  <c r="AR257" i="3" s="1"/>
  <c r="AO656" i="3"/>
  <c r="AR656" i="3" s="1"/>
  <c r="AO629" i="3"/>
  <c r="AR629" i="3" s="1"/>
  <c r="AO334" i="3"/>
  <c r="AR334" i="3" s="1"/>
  <c r="AO381" i="3"/>
  <c r="AR381" i="3" s="1"/>
  <c r="AO433" i="3"/>
  <c r="AR433" i="3" s="1"/>
  <c r="AO477" i="3"/>
  <c r="AR477" i="3" s="1"/>
  <c r="AO392" i="3"/>
  <c r="AR392" i="3" s="1"/>
  <c r="AO408" i="3"/>
  <c r="AR408" i="3" s="1"/>
  <c r="AO424" i="3"/>
  <c r="AR424" i="3" s="1"/>
  <c r="AO440" i="3"/>
  <c r="AR440" i="3" s="1"/>
  <c r="AO456" i="3"/>
  <c r="AR456" i="3" s="1"/>
  <c r="AO472" i="3"/>
  <c r="AR472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62" i="3"/>
  <c r="AR462" i="3" s="1"/>
  <c r="AO418" i="3"/>
  <c r="AR418" i="3" s="1"/>
  <c r="AO123" i="3"/>
  <c r="AR123" i="3" s="1"/>
  <c r="AO434" i="3"/>
  <c r="AR434" i="3" s="1"/>
  <c r="AO139" i="3"/>
  <c r="AR139" i="3" s="1"/>
  <c r="AO466" i="3"/>
  <c r="AR466" i="3" s="1"/>
  <c r="AO442" i="3"/>
  <c r="AR442" i="3" s="1"/>
  <c r="AO147" i="3"/>
  <c r="AR147" i="3" s="1"/>
  <c r="AO597" i="3"/>
  <c r="AR597" i="3" s="1"/>
  <c r="AO302" i="3"/>
  <c r="AR302" i="3" s="1"/>
  <c r="AO581" i="3"/>
  <c r="AR581" i="3" s="1"/>
  <c r="AO286" i="3"/>
  <c r="AR286" i="3" s="1"/>
  <c r="AO409" i="3"/>
  <c r="AR409" i="3" s="1"/>
  <c r="AO461" i="3"/>
  <c r="AR461" i="3" s="1"/>
  <c r="AO376" i="3"/>
  <c r="AR376" i="3" s="1"/>
  <c r="AO375" i="3"/>
  <c r="AR375" i="3" s="1"/>
  <c r="AO126" i="3"/>
  <c r="AR126" i="3" s="1"/>
  <c r="AO206" i="3"/>
  <c r="AR206" i="3" s="1"/>
  <c r="AO266" i="3"/>
  <c r="AR266" i="3" s="1"/>
  <c r="AO330" i="3"/>
  <c r="AR330" i="3" s="1"/>
  <c r="AO99" i="3"/>
  <c r="AR99" i="3" s="1"/>
  <c r="AO135" i="3"/>
  <c r="AR135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417" i="3"/>
  <c r="AR417" i="3" s="1"/>
  <c r="AO450" i="3"/>
  <c r="AR450" i="3" s="1"/>
  <c r="AO155" i="3"/>
  <c r="AR155" i="3" s="1"/>
  <c r="AO393" i="3"/>
  <c r="AR393" i="3" s="1"/>
  <c r="AO98" i="3"/>
  <c r="AR98" i="3" s="1"/>
  <c r="AO493" i="3"/>
  <c r="AR493" i="3" s="1"/>
  <c r="AO198" i="3"/>
  <c r="AR198" i="3" s="1"/>
  <c r="AO178" i="3"/>
  <c r="AR178" i="3" s="1"/>
  <c r="AO91" i="3"/>
  <c r="AR91" i="3" s="1"/>
  <c r="AO445" i="3"/>
  <c r="AR445" i="3" s="1"/>
  <c r="AO485" i="3"/>
  <c r="AR485" i="3" s="1"/>
  <c r="AO396" i="3"/>
  <c r="AR396" i="3" s="1"/>
  <c r="AO412" i="3"/>
  <c r="AR412" i="3" s="1"/>
  <c r="AO428" i="3"/>
  <c r="AR428" i="3" s="1"/>
  <c r="AO444" i="3"/>
  <c r="AR444" i="3" s="1"/>
  <c r="AO460" i="3"/>
  <c r="AR460" i="3" s="1"/>
  <c r="AO476" i="3"/>
  <c r="AR476" i="3" s="1"/>
  <c r="AO395" i="3"/>
  <c r="AR395" i="3" s="1"/>
  <c r="AO411" i="3"/>
  <c r="AR411" i="3" s="1"/>
  <c r="AO427" i="3"/>
  <c r="AR427" i="3" s="1"/>
  <c r="AO443" i="3"/>
  <c r="AR443" i="3" s="1"/>
  <c r="AO459" i="3"/>
  <c r="AR459" i="3" s="1"/>
  <c r="AO475" i="3"/>
  <c r="AR475" i="3" s="1"/>
  <c r="AO478" i="3"/>
  <c r="AR478" i="3" s="1"/>
  <c r="AO486" i="3"/>
  <c r="AR486" i="3" s="1"/>
  <c r="AO398" i="3"/>
  <c r="AR398" i="3" s="1"/>
  <c r="AO103" i="3"/>
  <c r="AR103" i="3" s="1"/>
  <c r="AO425" i="3"/>
  <c r="AR425" i="3" s="1"/>
  <c r="AO130" i="3"/>
  <c r="AR130" i="3" s="1"/>
  <c r="AO525" i="3"/>
  <c r="AR525" i="3" s="1"/>
  <c r="AO230" i="3"/>
  <c r="AR230" i="3" s="1"/>
  <c r="AO194" i="3"/>
  <c r="AR194" i="3" s="1"/>
  <c r="AO373" i="3"/>
  <c r="AR373" i="3" s="1"/>
  <c r="AO146" i="3"/>
  <c r="AR146" i="3" s="1"/>
  <c r="AO226" i="3"/>
  <c r="AR226" i="3" s="1"/>
  <c r="AO282" i="3"/>
  <c r="AR282" i="3" s="1"/>
  <c r="AO346" i="3"/>
  <c r="AR346" i="3" s="1"/>
  <c r="AO11" i="3"/>
  <c r="AR11" i="3" s="1"/>
  <c r="AO107" i="3"/>
  <c r="AR107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<sst xmlns="http://schemas.openxmlformats.org/spreadsheetml/2006/main" count="1451" uniqueCount="112">
  <si>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</si>
  <si>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</si>
  <si>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</si>
  <si>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</si>
  <si>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</si>
  <si>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</si>
  <si>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</si>
  <si>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</si>
  <si>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</si>
  <si>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</si>
  <si>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</si>
  <si>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</si>
  <si>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</si>
  <si>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</si>
  <si>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</si>
  <si>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</si>
  <si>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</si>
  <si>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</si>
  <si>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</si>
  <si>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</si>
  <si>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</si>
  <si>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</si>
  <si>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</si>
  <si>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</si>
  <si>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</si>
  <si>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</si>
  <si>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</si>
  <si>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</si>
  <si>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</si>
  <si>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</si>
  <si>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</si>
  <si>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</si>
  <si>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</si>
  <si>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</si>
  <si>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</si>
  <si>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</si>
  <si>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</si>
  <si>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</si>
  <si>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</si>
  <si>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</si>
  <si>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</si>
  <si>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</si>
  <si>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</si>
  <si>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</si>
  <si>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</si>
  <si>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</si>
  <si>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</si>
  <si>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</si>
  <si>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</si>
  <si>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</si>
  <si>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</si>
  <si>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</si>
  <si>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</si>
  <si>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</si>
  <si>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</si>
  <si>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</si>
  <si>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</si>
  <si>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</si>
  <si>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</si>
  <si>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</si>
  <si>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</si>
  <si>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</si>
  <si>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</si>
  <si>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</si>
  <si>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</si>
  <si>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</si>
  <si>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</si>
  <si>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</si>
  <si>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</si>
  <si>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</si>
  <si>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</si>
  <si>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</si>
  <si>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</si>
  <si>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</si>
  <si>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</si>
  <si>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</si>
  <si>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</si>
  <si>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</si>
  <si>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</si>
  <si>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</si>
  <si>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</si>
  <si>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</si>
  <si>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</si>
  <si>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</si>
  <si>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</si>
  <si>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</si>
  <si>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</si>
  <si>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101768</t>
  </si>
  <si>
    <t>?</t>
  </si>
  <si>
    <t>Zayo</t>
  </si>
  <si>
    <t>3155 Bartlett Corporate Dr</t>
  </si>
  <si>
    <t>Memphis, TN</t>
  </si>
  <si>
    <t>Quinn Wojcik</t>
  </si>
  <si>
    <t>Steve Sanders</t>
  </si>
  <si>
    <t>96</t>
  </si>
  <si>
    <t>038310: CUST-ENT-S-1</t>
  </si>
  <si>
    <t>Zayo Owned entrance cable heading South to splice case at Stage Rd &amp; Appling Rd</t>
  </si>
  <si>
    <t>Customer owned entrance cable to Bartlett WTN Cell Site</t>
  </si>
  <si>
    <t>1</t>
  </si>
  <si>
    <t>ACTIVE VZW FTT</t>
  </si>
  <si>
    <t>2</t>
  </si>
  <si>
    <t>3</t>
  </si>
  <si>
    <t>4</t>
  </si>
  <si>
    <t>5</t>
  </si>
  <si>
    <t>6</t>
  </si>
  <si>
    <t>7</t>
  </si>
  <si>
    <t>8</t>
  </si>
  <si>
    <t>ISO-0167214</t>
  </si>
  <si>
    <t xml:space="preserve">not spliced </t>
  </si>
  <si>
    <t>MEM-B274</t>
  </si>
  <si>
    <t>ISO-0129410</t>
  </si>
  <si>
    <t>SCR WTN Market of Wolfcreek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</si>
</sst>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657225</xdr:colOff>
      <xdr:row>2</xdr:row>
      <xdr:rowOff>47625</xdr:rowOff>
    </xdr:from>
    <xdr:to>
      <xdr:col>4</xdr:col>
      <xdr:colOff>237198</xdr:colOff>
      <xdr:row>3</xdr:row>
      <xdr:rowOff>56569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828675"/>
          <a:ext cx="7419048" cy="4647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50" sqref="C50:C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88</v>
      </c>
      <c r="C45" s="317"/>
      <c r="D45" s="273" t="str">
        <f>CONCATENATE('Cable Info'!C11,"  ",'Cable Info'!C18,"   ",'Cable Info'!C25,"  ",'Cable Info'!C32,"   ",'Cable Info'!C39,"   ",'Cable Info'!C46)</f>
        <v xml:space="preserve">MEM-B274  038310: CUST-ENT-S-1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92</v>
      </c>
      <c r="C50" s="301">
        <v>43035</v>
      </c>
      <c r="D50" s="303" t="s">
        <v>93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101768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5" priority="2">
      <formula>B$41="?"</formula>
    </cfRule>
  </conditionalFormatting>
  <conditionalFormatting sqref="B45:D46">
    <cfRule type="expression" dxfId="44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101768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109</v>
      </c>
      <c r="D11" s="322" t="s">
        <v>96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47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95</v>
      </c>
      <c r="D18" s="322" t="s">
        <v>97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43" priority="20">
      <formula>$B$18=""</formula>
    </cfRule>
  </conditionalFormatting>
  <conditionalFormatting sqref="C24:F29 B26:B29">
    <cfRule type="expression" dxfId="42" priority="19">
      <formula>$B$25=""</formula>
    </cfRule>
  </conditionalFormatting>
  <conditionalFormatting sqref="C31:F36 B33:B36">
    <cfRule type="expression" dxfId="41" priority="16">
      <formula>$B$32=""</formula>
    </cfRule>
  </conditionalFormatting>
  <conditionalFormatting sqref="C38:F43 B40:B43">
    <cfRule type="expression" dxfId="40" priority="14">
      <formula>$B$39=""</formula>
    </cfRule>
  </conditionalFormatting>
  <conditionalFormatting sqref="C45:F50 B47:B50">
    <cfRule type="expression" dxfId="39" priority="12">
      <formula>$B$46=""</formula>
    </cfRule>
  </conditionalFormatting>
  <conditionalFormatting sqref="B17:B18">
    <cfRule type="expression" dxfId="38" priority="10">
      <formula>$B$18=""</formula>
    </cfRule>
  </conditionalFormatting>
  <conditionalFormatting sqref="B24:B25">
    <cfRule type="expression" dxfId="37" priority="9">
      <formula>$B$25=""</formula>
    </cfRule>
  </conditionalFormatting>
  <conditionalFormatting sqref="B31:B32">
    <cfRule type="expression" dxfId="36" priority="8">
      <formula>$B$32=""</formula>
    </cfRule>
  </conditionalFormatting>
  <conditionalFormatting sqref="B38:B39">
    <cfRule type="expression" dxfId="35" priority="7">
      <formula>$B$39=""</formula>
    </cfRule>
  </conditionalFormatting>
  <conditionalFormatting sqref="B45:B46">
    <cfRule type="expression" dxfId="34" priority="6">
      <formula>$B$46=""</formula>
    </cfRule>
  </conditionalFormatting>
  <conditionalFormatting sqref="D26:D29">
    <cfRule type="expression" dxfId="33" priority="5">
      <formula>$B$18=""</formula>
    </cfRule>
  </conditionalFormatting>
  <conditionalFormatting sqref="D33:D36">
    <cfRule type="expression" dxfId="32" priority="4">
      <formula>$B$18=""</formula>
    </cfRule>
  </conditionalFormatting>
  <conditionalFormatting sqref="D40:D43">
    <cfRule type="expression" dxfId="31" priority="3">
      <formula>$B$18=""</formula>
    </cfRule>
  </conditionalFormatting>
  <conditionalFormatting sqref="D47:D50">
    <cfRule type="expression" dxfId="30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101768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101768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T11" sqref="T11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MEM-B274</v>
      </c>
      <c r="AI1" s="120" t="s">
        <v>17</v>
      </c>
      <c r="AJ1" s="121" t="s">
        <v>12</v>
      </c>
      <c r="AM1" s="121" t="str">
        <f>AF1</f>
        <v>[A] MEM-B274</v>
      </c>
      <c r="AN1" s="121" t="s">
        <v>17</v>
      </c>
      <c r="AO1" s="121" t="s">
        <v>13</v>
      </c>
      <c r="AR1" s="121" t="str">
        <f>AF2</f>
        <v>[B] 038310: CUST-ENT-S-1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038310: CUST-ENT-S-1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101768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MEM-B274</v>
      </c>
      <c r="D10" s="243" t="s">
        <v>98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98</v>
      </c>
      <c r="M10" s="114" t="str">
        <f>IFERROR(IF(P10="","",IF((COUNTIF('Cable Info'!$B$11:$C$50,P10)=0),VLOOKUP(P10,'Cable Info (2)'!$B$11:$C$50,2,FALSE),(VLOOKUP(P10,'Cable Info'!$B$11:$C$50,2,FALSE)))),"NO SUCH EXIT")</f>
        <v>038310: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42684</v>
      </c>
      <c r="U10" s="132">
        <v>42692</v>
      </c>
      <c r="V10" s="133" t="s">
        <v>10</v>
      </c>
      <c r="W10" s="133" t="s">
        <v>107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99</v>
      </c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MEM-B274</v>
      </c>
      <c r="D11" s="244" t="s">
        <v>98</v>
      </c>
      <c r="E11" s="260">
        <v>5</v>
      </c>
      <c r="F11" s="105" t="s">
        <v>45</v>
      </c>
      <c r="G11" s="263">
        <v>12</v>
      </c>
      <c r="H11" s="115">
        <f>IF(G11="","",((E11-G11)-1)*(-1))</f>
        <v>8</v>
      </c>
      <c r="I11" s="265">
        <v>5</v>
      </c>
      <c r="J11" s="105" t="s">
        <v>45</v>
      </c>
      <c r="K11" s="268">
        <v>12</v>
      </c>
      <c r="L11" s="247" t="s">
        <v>98</v>
      </c>
      <c r="M11" s="115" t="str">
        <f>IFERROR(IF(P11="","",IF((COUNTIF('Cable Info'!$B$11:$C$50,P11)=0),VLOOKUP(P11,'Cable Info (2)'!$B$11:$C$50,2,FALSE),(VLOOKUP(P11,'Cable Info'!$B$11:$C$50,2,FALSE)))),"NO SUCH EXIT")</f>
        <v>038310: CUST-ENT-S-1</v>
      </c>
      <c r="N11" s="134"/>
      <c r="O11" s="180"/>
      <c r="P11" s="135" t="s">
        <v>13</v>
      </c>
      <c r="Q11" s="190"/>
      <c r="R11" s="131" t="s">
        <v>60</v>
      </c>
      <c r="S11" s="136" t="s">
        <v>52</v>
      </c>
      <c r="T11" s="132">
        <v>43035</v>
      </c>
      <c r="U11" s="132">
        <v>42693</v>
      </c>
      <c r="V11" s="138" t="s">
        <v>10</v>
      </c>
      <c r="W11" s="133" t="s">
        <v>110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8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111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MEM-B274</v>
      </c>
      <c r="D12" s="244" t="s">
        <v>100</v>
      </c>
      <c r="E12" s="260">
        <v>13</v>
      </c>
      <c r="F12" s="105" t="s">
        <v>45</v>
      </c>
      <c r="G12" s="263">
        <v>24</v>
      </c>
      <c r="H12" s="115">
        <f t="shared" ref="H12" si="17">IF(G12="","",((E12-G12)-1)*(-1))</f>
        <v>12</v>
      </c>
      <c r="I12" s="265">
        <v>13</v>
      </c>
      <c r="J12" s="105" t="s">
        <v>45</v>
      </c>
      <c r="K12" s="268">
        <v>24</v>
      </c>
      <c r="L12" s="247" t="s">
        <v>100</v>
      </c>
      <c r="M12" s="115" t="str">
        <f>IFERROR(IF(P12="","",IF((COUNTIF('Cable Info'!$B$11:$C$50,P12)=0),VLOOKUP(P12,'Cable Info (2)'!$B$11:$C$50,2,FALSE),(VLOOKUP(P12,'Cable Info'!$B$11:$C$50,2,FALSE)))),"NO SUCH EXIT")</f>
        <v>038310: CUST-ENT-S-1</v>
      </c>
      <c r="N12" s="134"/>
      <c r="O12" s="180"/>
      <c r="P12" s="135" t="s">
        <v>13</v>
      </c>
      <c r="Q12" s="190"/>
      <c r="R12" s="131" t="s">
        <v>60</v>
      </c>
      <c r="S12" s="136" t="s">
        <v>52</v>
      </c>
      <c r="T12" s="132">
        <v>42684</v>
      </c>
      <c r="U12" s="132">
        <v>42694</v>
      </c>
      <c r="V12" s="138" t="s">
        <v>10</v>
      </c>
      <c r="W12" s="133"/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MEM-B274</v>
      </c>
      <c r="D13" s="244" t="s">
        <v>101</v>
      </c>
      <c r="E13" s="260">
        <v>25</v>
      </c>
      <c r="F13" s="105" t="s">
        <v>45</v>
      </c>
      <c r="G13" s="263">
        <v>36</v>
      </c>
      <c r="H13" s="115">
        <f t="shared" ref="H13:H76" si="29">IF(G13="","",((E13-G13)-1)*(-1))</f>
        <v>12</v>
      </c>
      <c r="I13" s="265">
        <v>25</v>
      </c>
      <c r="J13" s="105" t="s">
        <v>45</v>
      </c>
      <c r="K13" s="268">
        <v>36</v>
      </c>
      <c r="L13" s="247" t="s">
        <v>101</v>
      </c>
      <c r="M13" s="115" t="str">
        <f>IFERROR(IF(P13="","",IF((COUNTIF('Cable Info'!$B$11:$C$50,P13)=0),VLOOKUP(P13,'Cable Info (2)'!$B$11:$C$50,2,FALSE),(VLOOKUP(P13,'Cable Info'!$B$11:$C$50,2,FALSE)))),"NO SUCH EXIT")</f>
        <v>038310: CUST-ENT-S-1</v>
      </c>
      <c r="N13" s="134"/>
      <c r="O13" s="180"/>
      <c r="P13" s="135" t="s">
        <v>13</v>
      </c>
      <c r="Q13" s="190"/>
      <c r="R13" s="131" t="s">
        <v>60</v>
      </c>
      <c r="S13" s="136" t="s">
        <v>52</v>
      </c>
      <c r="T13" s="132">
        <v>42684</v>
      </c>
      <c r="U13" s="132">
        <v>42695</v>
      </c>
      <c r="V13" s="138" t="s">
        <v>10</v>
      </c>
      <c r="W13" s="133"/>
      <c r="X13" s="195">
        <f t="shared" ref="X13:X76" si="30">IF(V13="","",IF(R13="","",IF(S13="","",IF(R13="SPLICED",(IF(S13="SPLICE",0,9)),IF(V13=$U$3,(IF(S13="BREAK",12,11)),IF(S13="BREAK",2,1))))))</f>
        <v>0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MEM-B274</v>
      </c>
      <c r="D14" s="244" t="s">
        <v>102</v>
      </c>
      <c r="E14" s="260">
        <v>37</v>
      </c>
      <c r="F14" s="105" t="s">
        <v>45</v>
      </c>
      <c r="G14" s="263">
        <v>48</v>
      </c>
      <c r="H14" s="115">
        <f t="shared" si="29"/>
        <v>12</v>
      </c>
      <c r="I14" s="265">
        <v>37</v>
      </c>
      <c r="J14" s="105" t="s">
        <v>45</v>
      </c>
      <c r="K14" s="268">
        <v>48</v>
      </c>
      <c r="L14" s="247" t="s">
        <v>102</v>
      </c>
      <c r="M14" s="115" t="str">
        <f>IFERROR(IF(P14="","",IF((COUNTIF('Cable Info'!$B$11:$C$50,P14)=0),VLOOKUP(P14,'Cable Info (2)'!$B$11:$C$50,2,FALSE),(VLOOKUP(P14,'Cable Info'!$B$11:$C$50,2,FALSE)))),"NO SUCH EXIT")</f>
        <v>038310: CUST-ENT-S-1</v>
      </c>
      <c r="N14" s="134"/>
      <c r="O14" s="180"/>
      <c r="P14" s="135" t="s">
        <v>13</v>
      </c>
      <c r="Q14" s="190"/>
      <c r="R14" s="131" t="s">
        <v>60</v>
      </c>
      <c r="S14" s="136" t="s">
        <v>52</v>
      </c>
      <c r="T14" s="132">
        <v>42684</v>
      </c>
      <c r="U14" s="132">
        <v>42696</v>
      </c>
      <c r="V14" s="138" t="s">
        <v>10</v>
      </c>
      <c r="W14" s="133"/>
      <c r="X14" s="195">
        <f t="shared" si="30"/>
        <v>0</v>
      </c>
      <c r="Y14" s="252" t="str">
        <f t="shared" si="31"/>
        <v/>
      </c>
      <c r="Z14" s="253" t="str">
        <f t="shared" si="32"/>
        <v/>
      </c>
      <c r="AA14" s="253">
        <f t="shared" si="33"/>
        <v>12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MEM-B274</v>
      </c>
      <c r="D15" s="244" t="s">
        <v>103</v>
      </c>
      <c r="E15" s="260">
        <v>49</v>
      </c>
      <c r="F15" s="105" t="s">
        <v>45</v>
      </c>
      <c r="G15" s="263">
        <v>60</v>
      </c>
      <c r="H15" s="115">
        <f t="shared" si="29"/>
        <v>12</v>
      </c>
      <c r="I15" s="265">
        <v>49</v>
      </c>
      <c r="J15" s="105" t="s">
        <v>45</v>
      </c>
      <c r="K15" s="268">
        <v>60</v>
      </c>
      <c r="L15" s="247" t="s">
        <v>103</v>
      </c>
      <c r="M15" s="115" t="str">
        <f>IFERROR(IF(P15="","",IF((COUNTIF('Cable Info'!$B$11:$C$50,P15)=0),VLOOKUP(P15,'Cable Info (2)'!$B$11:$C$50,2,FALSE),(VLOOKUP(P15,'Cable Info'!$B$11:$C$50,2,FALSE)))),"NO SUCH EXIT")</f>
        <v>038310: CUST-ENT-S-1</v>
      </c>
      <c r="N15" s="134"/>
      <c r="O15" s="180"/>
      <c r="P15" s="135" t="s">
        <v>13</v>
      </c>
      <c r="Q15" s="190"/>
      <c r="R15" s="131" t="s">
        <v>60</v>
      </c>
      <c r="S15" s="136" t="s">
        <v>52</v>
      </c>
      <c r="T15" s="132">
        <v>42684</v>
      </c>
      <c r="U15" s="132">
        <v>42697</v>
      </c>
      <c r="V15" s="138" t="s">
        <v>10</v>
      </c>
      <c r="W15" s="133"/>
      <c r="X15" s="195">
        <f t="shared" si="30"/>
        <v>0</v>
      </c>
      <c r="Y15" s="252" t="str">
        <f t="shared" si="31"/>
        <v/>
      </c>
      <c r="Z15" s="253" t="str">
        <f t="shared" si="32"/>
        <v/>
      </c>
      <c r="AA15" s="253">
        <f t="shared" si="33"/>
        <v>12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MEM-B274</v>
      </c>
      <c r="D16" s="244" t="s">
        <v>104</v>
      </c>
      <c r="E16" s="260">
        <v>61</v>
      </c>
      <c r="F16" s="105" t="s">
        <v>45</v>
      </c>
      <c r="G16" s="263">
        <v>72</v>
      </c>
      <c r="H16" s="115">
        <f t="shared" si="29"/>
        <v>12</v>
      </c>
      <c r="I16" s="265">
        <v>61</v>
      </c>
      <c r="J16" s="105" t="s">
        <v>45</v>
      </c>
      <c r="K16" s="268">
        <v>72</v>
      </c>
      <c r="L16" s="247" t="s">
        <v>104</v>
      </c>
      <c r="M16" s="115" t="str">
        <f>IFERROR(IF(P16="","",IF((COUNTIF('Cable Info'!$B$11:$C$50,P16)=0),VLOOKUP(P16,'Cable Info (2)'!$B$11:$C$50,2,FALSE),(VLOOKUP(P16,'Cable Info'!$B$11:$C$50,2,FALSE)))),"NO SUCH EXIT")</f>
        <v>038310: CUST-ENT-S-1</v>
      </c>
      <c r="N16" s="134"/>
      <c r="O16" s="180"/>
      <c r="P16" s="135" t="s">
        <v>13</v>
      </c>
      <c r="Q16" s="190"/>
      <c r="R16" s="131" t="s">
        <v>60</v>
      </c>
      <c r="S16" s="136" t="s">
        <v>52</v>
      </c>
      <c r="T16" s="132">
        <v>42684</v>
      </c>
      <c r="U16" s="132">
        <v>42698</v>
      </c>
      <c r="V16" s="138" t="s">
        <v>10</v>
      </c>
      <c r="W16" s="133"/>
      <c r="X16" s="195">
        <f t="shared" si="30"/>
        <v>0</v>
      </c>
      <c r="Y16" s="252" t="str">
        <f t="shared" si="31"/>
        <v/>
      </c>
      <c r="Z16" s="253" t="str">
        <f t="shared" si="32"/>
        <v/>
      </c>
      <c r="AA16" s="253">
        <f t="shared" si="33"/>
        <v>12</v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MEM-B274</v>
      </c>
      <c r="D17" s="244" t="s">
        <v>105</v>
      </c>
      <c r="E17" s="260">
        <v>73</v>
      </c>
      <c r="F17" s="105" t="s">
        <v>45</v>
      </c>
      <c r="G17" s="263">
        <v>84</v>
      </c>
      <c r="H17" s="115">
        <f t="shared" si="29"/>
        <v>12</v>
      </c>
      <c r="I17" s="265">
        <v>73</v>
      </c>
      <c r="J17" s="105" t="s">
        <v>45</v>
      </c>
      <c r="K17" s="268">
        <v>84</v>
      </c>
      <c r="L17" s="247" t="s">
        <v>105</v>
      </c>
      <c r="M17" s="115" t="str">
        <f>IFERROR(IF(P17="","",IF((COUNTIF('Cable Info'!$B$11:$C$50,P17)=0),VLOOKUP(P17,'Cable Info (2)'!$B$11:$C$50,2,FALSE),(VLOOKUP(P17,'Cable Info'!$B$11:$C$50,2,FALSE)))),"NO SUCH EXIT")</f>
        <v>038310: CUST-ENT-S-1</v>
      </c>
      <c r="N17" s="134"/>
      <c r="O17" s="180"/>
      <c r="P17" s="135" t="s">
        <v>13</v>
      </c>
      <c r="Q17" s="190"/>
      <c r="R17" s="131"/>
      <c r="S17" s="136"/>
      <c r="T17" s="132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 t="s">
        <v>108</v>
      </c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MEM-B274</v>
      </c>
      <c r="D18" s="244" t="s">
        <v>106</v>
      </c>
      <c r="E18" s="260">
        <v>85</v>
      </c>
      <c r="F18" s="105" t="s">
        <v>45</v>
      </c>
      <c r="G18" s="263">
        <v>96</v>
      </c>
      <c r="H18" s="115">
        <f t="shared" si="29"/>
        <v>12</v>
      </c>
      <c r="I18" s="265">
        <v>85</v>
      </c>
      <c r="J18" s="105" t="s">
        <v>45</v>
      </c>
      <c r="K18" s="268">
        <v>96</v>
      </c>
      <c r="L18" s="247" t="s">
        <v>106</v>
      </c>
      <c r="M18" s="115" t="str">
        <f>IFERROR(IF(P18="","",IF((COUNTIF('Cable Info'!$B$11:$C$50,P18)=0),VLOOKUP(P18,'Cable Info (2)'!$B$11:$C$50,2,FALSE),(VLOOKUP(P18,'Cable Info'!$B$11:$C$50,2,FALSE)))),"NO SUCH EXIT")</f>
        <v>038310: CUST-ENT-S-1</v>
      </c>
      <c r="N18" s="134"/>
      <c r="O18" s="180"/>
      <c r="P18" s="135" t="s">
        <v>13</v>
      </c>
      <c r="Q18" s="190"/>
      <c r="R18" s="131"/>
      <c r="S18" s="136"/>
      <c r="T18" s="132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>
        <f t="shared" si="33"/>
        <v>12</v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 t="s">
        <v>108</v>
      </c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1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1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1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1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1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80">
    <cfRule type="expression" dxfId="14" priority="11">
      <formula>$Y10=1</formula>
    </cfRule>
  </conditionalFormatting>
  <conditionalFormatting sqref="I10:K380">
    <cfRule type="expression" dxfId="13" priority="10">
      <formula>$Z10=1</formula>
    </cfRule>
  </conditionalFormatting>
  <conditionalFormatting sqref="E10:K380">
    <cfRule type="expression" dxfId="12" priority="9">
      <formula>$AB10=1</formula>
    </cfRule>
  </conditionalFormatting>
  <conditionalFormatting sqref="B10:P380 R10:W380">
    <cfRule type="expression" dxfId="11" priority="8">
      <formula>$X10=12</formula>
    </cfRule>
  </conditionalFormatting>
  <conditionalFormatting sqref="B10:P380 R10:W380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80 R10:X380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14" sqref="C14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Quinn Wojcik</cp:lastModifiedBy>
  <cp:lastPrinted>2013-11-22T22:56:05Z</cp:lastPrinted>
  <dcterms:created xsi:type="dcterms:W3CDTF">1998-05-29T15:48:38Z</dcterms:created>
  <dcterms:modified xsi:type="dcterms:W3CDTF">2017-10-27T14:31:36Z</dcterms:modified>
</cp:coreProperties>
</file>