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  <sheet name="Splice Location" sheetId="9" r:id="rId7"/>
    <sheet name="Splice Spread" sheetId="10" r:id="rId8"/>
  </sheets>
  <externalReferences>
    <externalReference r:id="rId9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234" i="10" l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233" i="10"/>
  <c r="C232" i="10"/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296" i="3" l="1"/>
  <c r="AW296" i="3" s="1"/>
  <c r="AT232" i="3"/>
  <c r="AW232" i="3" s="1"/>
  <c r="O314" i="2"/>
  <c r="AO315" i="3" s="1"/>
  <c r="AR315" i="3" s="1"/>
  <c r="AO1064" i="3"/>
  <c r="AR1064" i="3" s="1"/>
  <c r="AO865" i="3"/>
  <c r="AR865" i="3" s="1"/>
  <c r="AO238" i="3"/>
  <c r="AR238" i="3" s="1"/>
  <c r="AO98" i="3"/>
  <c r="AR98" i="3" s="1"/>
  <c r="O617" i="2"/>
  <c r="AO913" i="3" s="1"/>
  <c r="AR913" i="3" s="1"/>
  <c r="O364" i="2"/>
  <c r="AO365" i="3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 s="1"/>
  <c r="AR305" i="3" s="1"/>
  <c r="O300" i="2"/>
  <c r="AO301" i="3"/>
  <c r="AR301" i="3" s="1"/>
  <c r="O296" i="2"/>
  <c r="AO297" i="3" s="1"/>
  <c r="AR297" i="3" s="1"/>
  <c r="O292" i="2"/>
  <c r="AO293" i="3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AO273" i="3" s="1"/>
  <c r="AR273" i="3" s="1"/>
  <c r="O268" i="2"/>
  <c r="AO269" i="3" s="1"/>
  <c r="AR269" i="3" s="1"/>
  <c r="O264" i="2"/>
  <c r="AO265" i="3"/>
  <c r="AR265" i="3" s="1"/>
  <c r="O260" i="2"/>
  <c r="AO261" i="3" s="1"/>
  <c r="AR261" i="3" s="1"/>
  <c r="O252" i="2"/>
  <c r="AO253" i="3"/>
  <c r="AR253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229" i="3"/>
  <c r="AR229" i="3" s="1"/>
  <c r="O224" i="2"/>
  <c r="AO225" i="3" s="1"/>
  <c r="AR225" i="3" s="1"/>
  <c r="O220" i="2"/>
  <c r="AO221" i="3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AO205" i="3" s="1"/>
  <c r="AR205" i="3" s="1"/>
  <c r="O200" i="2"/>
  <c r="AO201" i="3" s="1"/>
  <c r="AR201" i="3" s="1"/>
  <c r="O196" i="2"/>
  <c r="AO379" i="3" s="1"/>
  <c r="AR379" i="3" s="1"/>
  <c r="AO197" i="3"/>
  <c r="AR197" i="3" s="1"/>
  <c r="O192" i="2"/>
  <c r="AO193" i="3"/>
  <c r="AR193" i="3" s="1"/>
  <c r="AO375" i="3"/>
  <c r="AR375" i="3" s="1"/>
  <c r="O188" i="2"/>
  <c r="O184" i="2"/>
  <c r="AO185" i="3" s="1"/>
  <c r="AR185" i="3" s="1"/>
  <c r="O180" i="2"/>
  <c r="AO181" i="3"/>
  <c r="AR181" i="3" s="1"/>
  <c r="O176" i="2"/>
  <c r="AO177" i="3" s="1"/>
  <c r="AR177" i="3" s="1"/>
  <c r="O172" i="2"/>
  <c r="AO173" i="3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444" i="3" s="1"/>
  <c r="AR444" i="3" s="1"/>
  <c r="AO149" i="3"/>
  <c r="AR149" i="3" s="1"/>
  <c r="O144" i="2"/>
  <c r="AO145" i="3" s="1"/>
  <c r="AR145" i="3" s="1"/>
  <c r="O140" i="2"/>
  <c r="AO141" i="3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412" i="3" s="1"/>
  <c r="AR412" i="3" s="1"/>
  <c r="AO117" i="3"/>
  <c r="AR117" i="3" s="1"/>
  <c r="O112" i="2"/>
  <c r="AO113" i="3" s="1"/>
  <c r="AR113" i="3" s="1"/>
  <c r="O108" i="2"/>
  <c r="AO109" i="3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/>
  <c r="AR81" i="3" s="1"/>
  <c r="O76" i="2"/>
  <c r="AO77" i="3" s="1"/>
  <c r="AR77" i="3" s="1"/>
  <c r="O72" i="2"/>
  <c r="AO73" i="3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/>
  <c r="AR49" i="3" s="1"/>
  <c r="O44" i="2"/>
  <c r="AO45" i="3" s="1"/>
  <c r="AR45" i="3" s="1"/>
  <c r="O40" i="2"/>
  <c r="AO41" i="3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647" i="3" s="1"/>
  <c r="AR647" i="3" s="1"/>
  <c r="AO352" i="3"/>
  <c r="AR352" i="3" s="1"/>
  <c r="O347" i="2"/>
  <c r="AO348" i="3" s="1"/>
  <c r="AR348" i="3" s="1"/>
  <c r="O343" i="2"/>
  <c r="AO344" i="3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615" i="3" s="1"/>
  <c r="AR615" i="3" s="1"/>
  <c r="AO320" i="3"/>
  <c r="AR320" i="3" s="1"/>
  <c r="O315" i="2"/>
  <c r="AO316" i="3" s="1"/>
  <c r="AR316" i="3" s="1"/>
  <c r="O311" i="2"/>
  <c r="AO312" i="3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583" i="3" s="1"/>
  <c r="AR583" i="3" s="1"/>
  <c r="AO288" i="3"/>
  <c r="AR288" i="3" s="1"/>
  <c r="O283" i="2"/>
  <c r="AO284" i="3" s="1"/>
  <c r="AR284" i="3" s="1"/>
  <c r="O279" i="2"/>
  <c r="AO280" i="3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551" i="3" s="1"/>
  <c r="AR551" i="3" s="1"/>
  <c r="AO256" i="3"/>
  <c r="AR256" i="3" s="1"/>
  <c r="O251" i="2"/>
  <c r="AO252" i="3" s="1"/>
  <c r="AR252" i="3" s="1"/>
  <c r="O247" i="2"/>
  <c r="AO248" i="3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519" i="3" s="1"/>
  <c r="AR519" i="3" s="1"/>
  <c r="AO224" i="3"/>
  <c r="AR224" i="3" s="1"/>
  <c r="O219" i="2"/>
  <c r="AO220" i="3" s="1"/>
  <c r="AR220" i="3" s="1"/>
  <c r="O215" i="2"/>
  <c r="AO216" i="3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O191" i="2"/>
  <c r="AO374" i="3" s="1"/>
  <c r="AR374" i="3" s="1"/>
  <c r="AO192" i="3"/>
  <c r="AR192" i="3" s="1"/>
  <c r="O187" i="2"/>
  <c r="AO188" i="3" s="1"/>
  <c r="AR188" i="3" s="1"/>
  <c r="AO370" i="3"/>
  <c r="AR370" i="3" s="1"/>
  <c r="O183" i="2"/>
  <c r="AO184" i="3" s="1"/>
  <c r="AR184" i="3" s="1"/>
  <c r="O179" i="2"/>
  <c r="AO180" i="3" s="1"/>
  <c r="AR180" i="3" s="1"/>
  <c r="O175" i="2"/>
  <c r="AO471" i="3" s="1"/>
  <c r="AR471" i="3" s="1"/>
  <c r="AO176" i="3"/>
  <c r="AR176" i="3" s="1"/>
  <c r="O171" i="2"/>
  <c r="AO172" i="3" s="1"/>
  <c r="AR172" i="3" s="1"/>
  <c r="O167" i="2"/>
  <c r="AO168" i="3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/>
  <c r="AR144" i="3" s="1"/>
  <c r="O139" i="2"/>
  <c r="AO140" i="3" s="1"/>
  <c r="AR140" i="3" s="1"/>
  <c r="O135" i="2"/>
  <c r="AO136" i="3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407" i="3" s="1"/>
  <c r="AR407" i="3" s="1"/>
  <c r="AO112" i="3"/>
  <c r="AR112" i="3" s="1"/>
  <c r="O107" i="2"/>
  <c r="AO108" i="3" s="1"/>
  <c r="AR108" i="3" s="1"/>
  <c r="O103" i="2"/>
  <c r="AO104" i="3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/>
  <c r="AR48" i="3" s="1"/>
  <c r="O43" i="2"/>
  <c r="AO44" i="3" s="1"/>
  <c r="AR44" i="3" s="1"/>
  <c r="O39" i="2"/>
  <c r="AO40" i="3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662" i="3" s="1"/>
  <c r="AR662" i="3" s="1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 s="1"/>
  <c r="AR351" i="3" s="1"/>
  <c r="O346" i="2"/>
  <c r="AO642" i="3" s="1"/>
  <c r="AR642" i="3" s="1"/>
  <c r="AO347" i="3"/>
  <c r="AR347" i="3" s="1"/>
  <c r="O342" i="2"/>
  <c r="AO343" i="3" s="1"/>
  <c r="AR343" i="3" s="1"/>
  <c r="O338" i="2"/>
  <c r="AO339" i="3"/>
  <c r="AR339" i="3" s="1"/>
  <c r="O334" i="2"/>
  <c r="AO335" i="3" s="1"/>
  <c r="AR335" i="3" s="1"/>
  <c r="O330" i="2"/>
  <c r="AO626" i="3" s="1"/>
  <c r="AR626" i="3" s="1"/>
  <c r="AO331" i="3"/>
  <c r="AR331" i="3" s="1"/>
  <c r="O326" i="2"/>
  <c r="AO327" i="3" s="1"/>
  <c r="AR327" i="3" s="1"/>
  <c r="O322" i="2"/>
  <c r="AO618" i="3" s="1"/>
  <c r="AR618" i="3" s="1"/>
  <c r="AO323" i="3"/>
  <c r="AR323" i="3" s="1"/>
  <c r="O318" i="2"/>
  <c r="AO319" i="3" s="1"/>
  <c r="AR319" i="3" s="1"/>
  <c r="O306" i="2"/>
  <c r="AO602" i="3" s="1"/>
  <c r="AR602" i="3" s="1"/>
  <c r="AO307" i="3"/>
  <c r="AR307" i="3" s="1"/>
  <c r="O302" i="2"/>
  <c r="AO303" i="3" s="1"/>
  <c r="AR303" i="3" s="1"/>
  <c r="O298" i="2"/>
  <c r="AO594" i="3" s="1"/>
  <c r="AR594" i="3" s="1"/>
  <c r="AO299" i="3"/>
  <c r="AR299" i="3" s="1"/>
  <c r="O294" i="2"/>
  <c r="AO295" i="3" s="1"/>
  <c r="AR295" i="3" s="1"/>
  <c r="O290" i="2"/>
  <c r="AO586" i="3" s="1"/>
  <c r="AR586" i="3" s="1"/>
  <c r="AO291" i="3"/>
  <c r="AR291" i="3" s="1"/>
  <c r="O286" i="2"/>
  <c r="AO287" i="3" s="1"/>
  <c r="AR287" i="3" s="1"/>
  <c r="O282" i="2"/>
  <c r="AO578" i="3" s="1"/>
  <c r="AR578" i="3" s="1"/>
  <c r="AO283" i="3"/>
  <c r="AR283" i="3" s="1"/>
  <c r="O278" i="2"/>
  <c r="AO279" i="3" s="1"/>
  <c r="AR279" i="3" s="1"/>
  <c r="O274" i="2"/>
  <c r="AO570" i="3" s="1"/>
  <c r="AR570" i="3" s="1"/>
  <c r="AO275" i="3"/>
  <c r="AR275" i="3" s="1"/>
  <c r="O270" i="2"/>
  <c r="AO271" i="3" s="1"/>
  <c r="AR271" i="3" s="1"/>
  <c r="O266" i="2"/>
  <c r="AO562" i="3" s="1"/>
  <c r="AR562" i="3" s="1"/>
  <c r="AO267" i="3"/>
  <c r="AR267" i="3" s="1"/>
  <c r="O262" i="2"/>
  <c r="AO263" i="3" s="1"/>
  <c r="AR263" i="3" s="1"/>
  <c r="O258" i="2"/>
  <c r="AO259" i="3"/>
  <c r="AR259" i="3" s="1"/>
  <c r="O254" i="2"/>
  <c r="AO255" i="3" s="1"/>
  <c r="AR255" i="3" s="1"/>
  <c r="O250" i="2"/>
  <c r="AO251" i="3"/>
  <c r="AR251" i="3" s="1"/>
  <c r="O246" i="2"/>
  <c r="AO247" i="3" s="1"/>
  <c r="AR247" i="3" s="1"/>
  <c r="O242" i="2"/>
  <c r="AO538" i="3" s="1"/>
  <c r="AR538" i="3" s="1"/>
  <c r="AO243" i="3"/>
  <c r="AR243" i="3" s="1"/>
  <c r="O238" i="2"/>
  <c r="AO239" i="3" s="1"/>
  <c r="AR239" i="3" s="1"/>
  <c r="O234" i="2"/>
  <c r="AO235" i="3"/>
  <c r="AR235" i="3" s="1"/>
  <c r="O230" i="2"/>
  <c r="AO231" i="3" s="1"/>
  <c r="AR231" i="3" s="1"/>
  <c r="O226" i="2"/>
  <c r="AO522" i="3" s="1"/>
  <c r="AR522" i="3" s="1"/>
  <c r="AO227" i="3"/>
  <c r="AR227" i="3" s="1"/>
  <c r="O222" i="2"/>
  <c r="AO223" i="3" s="1"/>
  <c r="AR223" i="3" s="1"/>
  <c r="O218" i="2"/>
  <c r="AO514" i="3" s="1"/>
  <c r="AR514" i="3" s="1"/>
  <c r="AO219" i="3"/>
  <c r="AR219" i="3" s="1"/>
  <c r="O214" i="2"/>
  <c r="AO215" i="3" s="1"/>
  <c r="AR215" i="3" s="1"/>
  <c r="O210" i="2"/>
  <c r="AO211" i="3"/>
  <c r="AR211" i="3" s="1"/>
  <c r="O206" i="2"/>
  <c r="AO207" i="3" s="1"/>
  <c r="AR207" i="3" s="1"/>
  <c r="O202" i="2"/>
  <c r="AO498" i="3" s="1"/>
  <c r="AR498" i="3" s="1"/>
  <c r="AO203" i="3"/>
  <c r="AR203" i="3" s="1"/>
  <c r="O198" i="2"/>
  <c r="AO199" i="3" s="1"/>
  <c r="AR199" i="3" s="1"/>
  <c r="O194" i="2"/>
  <c r="AO377" i="3" s="1"/>
  <c r="AR377" i="3" s="1"/>
  <c r="AO195" i="3"/>
  <c r="AR195" i="3" s="1"/>
  <c r="O190" i="2"/>
  <c r="AO191" i="3" s="1"/>
  <c r="AR191" i="3" s="1"/>
  <c r="AO373" i="3"/>
  <c r="AR373" i="3" s="1"/>
  <c r="O186" i="2"/>
  <c r="AO187" i="3" s="1"/>
  <c r="AR187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466" i="3" s="1"/>
  <c r="AR466" i="3" s="1"/>
  <c r="AO171" i="3"/>
  <c r="AR171" i="3" s="1"/>
  <c r="O166" i="2"/>
  <c r="AO167" i="3" s="1"/>
  <c r="AR167" i="3" s="1"/>
  <c r="O162" i="2"/>
  <c r="AO163" i="3"/>
  <c r="AR163" i="3" s="1"/>
  <c r="O118" i="2"/>
  <c r="AO119" i="3" s="1"/>
  <c r="AR119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350" i="3" s="1"/>
  <c r="AW350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AT322" i="3" s="1"/>
  <c r="AW322" i="3" s="1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AT290" i="3" s="1"/>
  <c r="AW290" i="3" s="1"/>
  <c r="Q285" i="2"/>
  <c r="AT286" i="3" s="1"/>
  <c r="AW286" i="3" s="1"/>
  <c r="Q281" i="2"/>
  <c r="AT282" i="3" s="1"/>
  <c r="AW282" i="3" s="1"/>
  <c r="Q277" i="2"/>
  <c r="AT278" i="3" s="1"/>
  <c r="AW278" i="3" s="1"/>
  <c r="Q273" i="2"/>
  <c r="AT274" i="3" s="1"/>
  <c r="AW274" i="3" s="1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/>
  <c r="AW242" i="3" s="1"/>
  <c r="Q237" i="2"/>
  <c r="AT238" i="3" s="1"/>
  <c r="AW238" i="3" s="1"/>
  <c r="Q233" i="2"/>
  <c r="AT234" i="3"/>
  <c r="AW234" i="3" s="1"/>
  <c r="Q229" i="2"/>
  <c r="AT230" i="3" s="1"/>
  <c r="AW230" i="3" s="1"/>
  <c r="Q225" i="2"/>
  <c r="AT226" i="3"/>
  <c r="AW226" i="3" s="1"/>
  <c r="Q221" i="2"/>
  <c r="AT222" i="3" s="1"/>
  <c r="AW222" i="3" s="1"/>
  <c r="Q217" i="2"/>
  <c r="AT218" i="3"/>
  <c r="AW218" i="3" s="1"/>
  <c r="Q213" i="2"/>
  <c r="AT214" i="3" s="1"/>
  <c r="AW214" i="3" s="1"/>
  <c r="Q209" i="2"/>
  <c r="AT210" i="3"/>
  <c r="AW210" i="3" s="1"/>
  <c r="Q205" i="2"/>
  <c r="AT206" i="3" s="1"/>
  <c r="AW206" i="3" s="1"/>
  <c r="Q201" i="2"/>
  <c r="AT202" i="3"/>
  <c r="AW202" i="3" s="1"/>
  <c r="Q197" i="2"/>
  <c r="AT198" i="3" s="1"/>
  <c r="AW198" i="3" s="1"/>
  <c r="Q193" i="2"/>
  <c r="AT194" i="3"/>
  <c r="AW194" i="3" s="1"/>
  <c r="AT376" i="3"/>
  <c r="AW376" i="3" s="1"/>
  <c r="Q189" i="2"/>
  <c r="Q185" i="2"/>
  <c r="AT186" i="3"/>
  <c r="AW186" i="3" s="1"/>
  <c r="Q181" i="2"/>
  <c r="AT182" i="3" s="1"/>
  <c r="AW182" i="3" s="1"/>
  <c r="Q177" i="2"/>
  <c r="AT178" i="3"/>
  <c r="AW178" i="3" s="1"/>
  <c r="Q173" i="2"/>
  <c r="AT174" i="3" s="1"/>
  <c r="AW174" i="3" s="1"/>
  <c r="Q169" i="2"/>
  <c r="AT170" i="3"/>
  <c r="AW170" i="3" s="1"/>
  <c r="Q165" i="2"/>
  <c r="AT166" i="3" s="1"/>
  <c r="AW166" i="3" s="1"/>
  <c r="Q161" i="2"/>
  <c r="AT162" i="3"/>
  <c r="AW162" i="3" s="1"/>
  <c r="Q157" i="2"/>
  <c r="AT158" i="3" s="1"/>
  <c r="AW158" i="3" s="1"/>
  <c r="Q153" i="2"/>
  <c r="AT154" i="3"/>
  <c r="AW154" i="3" s="1"/>
  <c r="Q149" i="2"/>
  <c r="AT150" i="3" s="1"/>
  <c r="AW150" i="3" s="1"/>
  <c r="Q145" i="2"/>
  <c r="AT146" i="3"/>
  <c r="AW146" i="3" s="1"/>
  <c r="Q141" i="2"/>
  <c r="AT142" i="3" s="1"/>
  <c r="AW142" i="3" s="1"/>
  <c r="Q137" i="2"/>
  <c r="AT138" i="3"/>
  <c r="AW138" i="3" s="1"/>
  <c r="Q133" i="2"/>
  <c r="AT134" i="3" s="1"/>
  <c r="AW134" i="3" s="1"/>
  <c r="Q129" i="2"/>
  <c r="AT130" i="3"/>
  <c r="AW130" i="3" s="1"/>
  <c r="Q125" i="2"/>
  <c r="AT126" i="3" s="1"/>
  <c r="AW126" i="3" s="1"/>
  <c r="Q121" i="2"/>
  <c r="AT122" i="3"/>
  <c r="AW122" i="3" s="1"/>
  <c r="Q117" i="2"/>
  <c r="AT118" i="3" s="1"/>
  <c r="AW118" i="3" s="1"/>
  <c r="Q113" i="2"/>
  <c r="AT114" i="3"/>
  <c r="AW114" i="3" s="1"/>
  <c r="Q109" i="2"/>
  <c r="AT110" i="3" s="1"/>
  <c r="AW110" i="3" s="1"/>
  <c r="Q105" i="2"/>
  <c r="AT106" i="3"/>
  <c r="AW106" i="3" s="1"/>
  <c r="Q101" i="2"/>
  <c r="AT102" i="3" s="1"/>
  <c r="AW102" i="3" s="1"/>
  <c r="Q97" i="2"/>
  <c r="AT98" i="3"/>
  <c r="AW98" i="3" s="1"/>
  <c r="Q93" i="2"/>
  <c r="AT94" i="3" s="1"/>
  <c r="AW94" i="3" s="1"/>
  <c r="Q89" i="2"/>
  <c r="AT90" i="3"/>
  <c r="AW90" i="3" s="1"/>
  <c r="Q85" i="2"/>
  <c r="AT86" i="3" s="1"/>
  <c r="AW86" i="3" s="1"/>
  <c r="Q81" i="2"/>
  <c r="AT82" i="3"/>
  <c r="AW82" i="3" s="1"/>
  <c r="Q77" i="2"/>
  <c r="AT78" i="3" s="1"/>
  <c r="AW78" i="3" s="1"/>
  <c r="Q73" i="2"/>
  <c r="AT74" i="3"/>
  <c r="AW74" i="3" s="1"/>
  <c r="Q69" i="2"/>
  <c r="AT70" i="3" s="1"/>
  <c r="AW70" i="3" s="1"/>
  <c r="Q65" i="2"/>
  <c r="AT66" i="3"/>
  <c r="AW66" i="3" s="1"/>
  <c r="Q61" i="2"/>
  <c r="AT62" i="3" s="1"/>
  <c r="AW62" i="3" s="1"/>
  <c r="Q57" i="2"/>
  <c r="AT58" i="3"/>
  <c r="AW58" i="3" s="1"/>
  <c r="Q53" i="2"/>
  <c r="AT54" i="3" s="1"/>
  <c r="AW54" i="3" s="1"/>
  <c r="Q49" i="2"/>
  <c r="AT50" i="3"/>
  <c r="AW50" i="3" s="1"/>
  <c r="Q45" i="2"/>
  <c r="AT46" i="3" s="1"/>
  <c r="AW46" i="3" s="1"/>
  <c r="Q41" i="2"/>
  <c r="AT42" i="3"/>
  <c r="AW42" i="3" s="1"/>
  <c r="Q37" i="2"/>
  <c r="AT38" i="3" s="1"/>
  <c r="AW38" i="3" s="1"/>
  <c r="Q33" i="2"/>
  <c r="AT34" i="3"/>
  <c r="AW34" i="3" s="1"/>
  <c r="Q29" i="2"/>
  <c r="AT30" i="3" s="1"/>
  <c r="AW30" i="3" s="1"/>
  <c r="Q25" i="2"/>
  <c r="AT26" i="3"/>
  <c r="AW26" i="3" s="1"/>
  <c r="Q21" i="2"/>
  <c r="AT22" i="3" s="1"/>
  <c r="AW22" i="3" s="1"/>
  <c r="Q17" i="2"/>
  <c r="AT18" i="3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/>
  <c r="AR358" i="3" s="1"/>
  <c r="O353" i="2"/>
  <c r="AO354" i="3" s="1"/>
  <c r="AR354" i="3" s="1"/>
  <c r="O341" i="2"/>
  <c r="AO342" i="3"/>
  <c r="AR342" i="3" s="1"/>
  <c r="O337" i="2"/>
  <c r="AO338" i="3" s="1"/>
  <c r="AR338" i="3" s="1"/>
  <c r="O325" i="2"/>
  <c r="AO326" i="3"/>
  <c r="AR326" i="3" s="1"/>
  <c r="O317" i="2"/>
  <c r="AO318" i="3" s="1"/>
  <c r="AR318" i="3" s="1"/>
  <c r="O313" i="2"/>
  <c r="AO314" i="3"/>
  <c r="AR314" i="3" s="1"/>
  <c r="O309" i="2"/>
  <c r="AO310" i="3" s="1"/>
  <c r="AR310" i="3" s="1"/>
  <c r="O293" i="2"/>
  <c r="AO294" i="3"/>
  <c r="AR294" i="3" s="1"/>
  <c r="O289" i="2"/>
  <c r="AO290" i="3" s="1"/>
  <c r="AR290" i="3" s="1"/>
  <c r="O277" i="2"/>
  <c r="AO278" i="3"/>
  <c r="AR278" i="3" s="1"/>
  <c r="O273" i="2"/>
  <c r="AO274" i="3" s="1"/>
  <c r="AR274" i="3" s="1"/>
  <c r="O261" i="2"/>
  <c r="AO262" i="3"/>
  <c r="AR262" i="3" s="1"/>
  <c r="O257" i="2"/>
  <c r="AO258" i="3" s="1"/>
  <c r="AR258" i="3" s="1"/>
  <c r="O245" i="2"/>
  <c r="AO246" i="3"/>
  <c r="AR246" i="3" s="1"/>
  <c r="O233" i="2"/>
  <c r="AO234" i="3" s="1"/>
  <c r="AR234" i="3" s="1"/>
  <c r="O221" i="2"/>
  <c r="AO517" i="3" s="1"/>
  <c r="AR517" i="3" s="1"/>
  <c r="AO222" i="3"/>
  <c r="AR222" i="3" s="1"/>
  <c r="O217" i="2"/>
  <c r="AO218" i="3" s="1"/>
  <c r="AR218" i="3" s="1"/>
  <c r="O213" i="2"/>
  <c r="AO214" i="3"/>
  <c r="AR214" i="3" s="1"/>
  <c r="O201" i="2"/>
  <c r="AO202" i="3" s="1"/>
  <c r="AR202" i="3" s="1"/>
  <c r="O189" i="2"/>
  <c r="AO190" i="3"/>
  <c r="AR190" i="3" s="1"/>
  <c r="AO372" i="3"/>
  <c r="AR372" i="3" s="1"/>
  <c r="O185" i="2"/>
  <c r="AO186" i="3" s="1"/>
  <c r="AR186" i="3" s="1"/>
  <c r="O181" i="2"/>
  <c r="AO182" i="3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142" i="3" s="1"/>
  <c r="AR142" i="3" s="1"/>
  <c r="O137" i="2"/>
  <c r="AO433" i="3" s="1"/>
  <c r="AR433" i="3" s="1"/>
  <c r="AO138" i="3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401" i="3" s="1"/>
  <c r="AR401" i="3" s="1"/>
  <c r="AO106" i="3"/>
  <c r="AR106" i="3" s="1"/>
  <c r="O101" i="2"/>
  <c r="AO102" i="3" s="1"/>
  <c r="AR102" i="3" s="1"/>
  <c r="O93" i="2"/>
  <c r="AO94" i="3"/>
  <c r="AR94" i="3" s="1"/>
  <c r="O89" i="2"/>
  <c r="AO90" i="3" s="1"/>
  <c r="AR90" i="3" s="1"/>
  <c r="O85" i="2"/>
  <c r="AO86" i="3" s="1"/>
  <c r="AR86" i="3" s="1"/>
  <c r="O77" i="2"/>
  <c r="AO78" i="3" s="1"/>
  <c r="AR78" i="3" s="1"/>
  <c r="O73" i="2"/>
  <c r="AO74" i="3"/>
  <c r="AR74" i="3" s="1"/>
  <c r="O69" i="2"/>
  <c r="AO70" i="3" s="1"/>
  <c r="AR70" i="3" s="1"/>
  <c r="O61" i="2"/>
  <c r="AO62" i="3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/>
  <c r="AW69" i="3" s="1"/>
  <c r="Q64" i="2"/>
  <c r="AT65" i="3" s="1"/>
  <c r="AW65" i="3" s="1"/>
  <c r="Q60" i="2"/>
  <c r="AT61" i="3"/>
  <c r="AW61" i="3" s="1"/>
  <c r="Q56" i="2"/>
  <c r="AT57" i="3" s="1"/>
  <c r="AW57" i="3" s="1"/>
  <c r="Q52" i="2"/>
  <c r="AT53" i="3"/>
  <c r="AW53" i="3" s="1"/>
  <c r="Q48" i="2"/>
  <c r="AT49" i="3" s="1"/>
  <c r="AW49" i="3" s="1"/>
  <c r="Q44" i="2"/>
  <c r="AT45" i="3"/>
  <c r="AW45" i="3" s="1"/>
  <c r="Q40" i="2"/>
  <c r="AT41" i="3" s="1"/>
  <c r="AW41" i="3" s="1"/>
  <c r="Q36" i="2"/>
  <c r="AT37" i="3"/>
  <c r="AW37" i="3" s="1"/>
  <c r="Q32" i="2"/>
  <c r="AT33" i="3" s="1"/>
  <c r="AW33" i="3" s="1"/>
  <c r="Q28" i="2"/>
  <c r="AT29" i="3"/>
  <c r="AW29" i="3" s="1"/>
  <c r="Q24" i="2"/>
  <c r="AT25" i="3" s="1"/>
  <c r="AW25" i="3" s="1"/>
  <c r="Q20" i="2"/>
  <c r="AT21" i="3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69" i="3"/>
  <c r="AR569" i="3" s="1"/>
  <c r="AO533" i="3"/>
  <c r="AR533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O193" i="2"/>
  <c r="AO489" i="3" s="1"/>
  <c r="AR489" i="3" s="1"/>
  <c r="AO610" i="3"/>
  <c r="AR610" i="3" s="1"/>
  <c r="AO721" i="3"/>
  <c r="AR721" i="3" s="1"/>
  <c r="AO585" i="3"/>
  <c r="AR585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AO552" i="3" s="1"/>
  <c r="AR552" i="3" s="1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25" i="3"/>
  <c r="AW625" i="3" s="1"/>
  <c r="AT593" i="3"/>
  <c r="AW593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576" i="3" s="1"/>
  <c r="AR576" i="3" s="1"/>
  <c r="AO389" i="3"/>
  <c r="AR38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O305" i="2"/>
  <c r="O285" i="2"/>
  <c r="O269" i="2"/>
  <c r="O253" i="2"/>
  <c r="AO549" i="3" s="1"/>
  <c r="AR549" i="3" s="1"/>
  <c r="O229" i="2"/>
  <c r="O205" i="2"/>
  <c r="O177" i="2"/>
  <c r="AO473" i="3" s="1"/>
  <c r="AR473" i="3" s="1"/>
  <c r="O157" i="2"/>
  <c r="AO453" i="3" s="1"/>
  <c r="AR453" i="3" s="1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O32" i="2"/>
  <c r="AO33" i="3" s="1"/>
  <c r="AR33" i="3" s="1"/>
  <c r="O360" i="2"/>
  <c r="AO429" i="3"/>
  <c r="AR429" i="3" s="1"/>
  <c r="AO405" i="3"/>
  <c r="AR405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AO577" i="3" s="1"/>
  <c r="AR577" i="3" s="1"/>
  <c r="O265" i="2"/>
  <c r="AO561" i="3" s="1"/>
  <c r="AR561" i="3" s="1"/>
  <c r="O249" i="2"/>
  <c r="O225" i="2"/>
  <c r="O197" i="2"/>
  <c r="O173" i="2"/>
  <c r="AO469" i="3" s="1"/>
  <c r="AR469" i="3" s="1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/>
  <c r="AW1147" i="3" s="1"/>
  <c r="Q839" i="2"/>
  <c r="AT1135" i="3" s="1"/>
  <c r="AW1135" i="3" s="1"/>
  <c r="Q831" i="2"/>
  <c r="AT1127" i="3"/>
  <c r="AW1127" i="3" s="1"/>
  <c r="Q823" i="2"/>
  <c r="AT1119" i="3" s="1"/>
  <c r="AW1119" i="3" s="1"/>
  <c r="Q815" i="2"/>
  <c r="AT1111" i="3"/>
  <c r="AW1111" i="3" s="1"/>
  <c r="Q803" i="2"/>
  <c r="AT1099" i="3" s="1"/>
  <c r="AW1099" i="3" s="1"/>
  <c r="Q795" i="2"/>
  <c r="AT1091" i="3"/>
  <c r="AW1091" i="3" s="1"/>
  <c r="Q787" i="2"/>
  <c r="AT1083" i="3" s="1"/>
  <c r="AW1083" i="3" s="1"/>
  <c r="Q779" i="2"/>
  <c r="AT1075" i="3"/>
  <c r="AW1075" i="3" s="1"/>
  <c r="Q771" i="2"/>
  <c r="AT1067" i="3" s="1"/>
  <c r="AW1067" i="3" s="1"/>
  <c r="Q763" i="2"/>
  <c r="AT1059" i="3"/>
  <c r="AW1059" i="3" s="1"/>
  <c r="Q755" i="2"/>
  <c r="AT1051" i="3" s="1"/>
  <c r="AW1051" i="3" s="1"/>
  <c r="Q747" i="2"/>
  <c r="AT1043" i="3"/>
  <c r="AW1043" i="3" s="1"/>
  <c r="Q739" i="2"/>
  <c r="AT1035" i="3" s="1"/>
  <c r="AW1035" i="3" s="1"/>
  <c r="Q731" i="2"/>
  <c r="AT1027" i="3"/>
  <c r="AW1027" i="3" s="1"/>
  <c r="Q723" i="2"/>
  <c r="AT1019" i="3" s="1"/>
  <c r="AW1019" i="3" s="1"/>
  <c r="Q715" i="2"/>
  <c r="AT1011" i="3"/>
  <c r="AW1011" i="3" s="1"/>
  <c r="Q707" i="2"/>
  <c r="AT1003" i="3" s="1"/>
  <c r="AW1003" i="3" s="1"/>
  <c r="Q695" i="2"/>
  <c r="AT991" i="3"/>
  <c r="AW991" i="3" s="1"/>
  <c r="Q687" i="2"/>
  <c r="AT983" i="3" s="1"/>
  <c r="AW983" i="3" s="1"/>
  <c r="Q679" i="2"/>
  <c r="AT975" i="3"/>
  <c r="AW975" i="3" s="1"/>
  <c r="Q671" i="2"/>
  <c r="AT967" i="3" s="1"/>
  <c r="AW967" i="3" s="1"/>
  <c r="Q663" i="2"/>
  <c r="AT959" i="3"/>
  <c r="AW959" i="3" s="1"/>
  <c r="Q655" i="2"/>
  <c r="AT951" i="3" s="1"/>
  <c r="AW951" i="3" s="1"/>
  <c r="Q647" i="2"/>
  <c r="AT943" i="3"/>
  <c r="AW943" i="3" s="1"/>
  <c r="Q639" i="2"/>
  <c r="AT935" i="3" s="1"/>
  <c r="AW935" i="3" s="1"/>
  <c r="Q631" i="2"/>
  <c r="AT927" i="3"/>
  <c r="AW927" i="3" s="1"/>
  <c r="Q627" i="2"/>
  <c r="AT923" i="3" s="1"/>
  <c r="AW923" i="3" s="1"/>
  <c r="Q623" i="2"/>
  <c r="AT919" i="3"/>
  <c r="AW919" i="3" s="1"/>
  <c r="Q619" i="2"/>
  <c r="AT915" i="3" s="1"/>
  <c r="AW915" i="3" s="1"/>
  <c r="Q615" i="2"/>
  <c r="AT911" i="3"/>
  <c r="AW911" i="3" s="1"/>
  <c r="Q611" i="2"/>
  <c r="AT907" i="3" s="1"/>
  <c r="AW907" i="3" s="1"/>
  <c r="Q607" i="2"/>
  <c r="AT903" i="3"/>
  <c r="AW903" i="3" s="1"/>
  <c r="Q603" i="2"/>
  <c r="AT899" i="3" s="1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368" i="3" s="1"/>
  <c r="AW368" i="3" s="1"/>
  <c r="AT663" i="3"/>
  <c r="AW663" i="3" s="1"/>
  <c r="Q363" i="2"/>
  <c r="AT364" i="3" s="1"/>
  <c r="AW364" i="3" s="1"/>
  <c r="AT659" i="3"/>
  <c r="AW659" i="3" s="1"/>
  <c r="Q359" i="2"/>
  <c r="AT360" i="3" s="1"/>
  <c r="AW360" i="3" s="1"/>
  <c r="AT655" i="3"/>
  <c r="AW655" i="3" s="1"/>
  <c r="Q355" i="2"/>
  <c r="AT356" i="3" s="1"/>
  <c r="AW356" i="3" s="1"/>
  <c r="AT651" i="3"/>
  <c r="AW651" i="3" s="1"/>
  <c r="Q351" i="2"/>
  <c r="AT352" i="3" s="1"/>
  <c r="AW352" i="3" s="1"/>
  <c r="AT647" i="3"/>
  <c r="AW647" i="3" s="1"/>
  <c r="Q347" i="2"/>
  <c r="AT348" i="3" s="1"/>
  <c r="AW348" i="3" s="1"/>
  <c r="AT643" i="3"/>
  <c r="AW643" i="3" s="1"/>
  <c r="Q343" i="2"/>
  <c r="AT344" i="3" s="1"/>
  <c r="AW344" i="3" s="1"/>
  <c r="AT639" i="3"/>
  <c r="AW639" i="3" s="1"/>
  <c r="Q339" i="2"/>
  <c r="AT340" i="3" s="1"/>
  <c r="AW340" i="3" s="1"/>
  <c r="AT635" i="3"/>
  <c r="AW635" i="3" s="1"/>
  <c r="Q335" i="2"/>
  <c r="AT336" i="3" s="1"/>
  <c r="AW336" i="3" s="1"/>
  <c r="AT631" i="3"/>
  <c r="AW631" i="3" s="1"/>
  <c r="Q331" i="2"/>
  <c r="AT332" i="3" s="1"/>
  <c r="AW332" i="3" s="1"/>
  <c r="AT627" i="3"/>
  <c r="AW627" i="3" s="1"/>
  <c r="Q327" i="2"/>
  <c r="AT328" i="3" s="1"/>
  <c r="AW328" i="3" s="1"/>
  <c r="AT623" i="3"/>
  <c r="AW623" i="3" s="1"/>
  <c r="Q323" i="2"/>
  <c r="AT324" i="3" s="1"/>
  <c r="AW324" i="3" s="1"/>
  <c r="AT619" i="3"/>
  <c r="AW619" i="3" s="1"/>
  <c r="Q319" i="2"/>
  <c r="AT320" i="3" s="1"/>
  <c r="AW320" i="3" s="1"/>
  <c r="AT615" i="3"/>
  <c r="AW615" i="3" s="1"/>
  <c r="Q315" i="2"/>
  <c r="AT316" i="3" s="1"/>
  <c r="AW316" i="3" s="1"/>
  <c r="AT611" i="3"/>
  <c r="AW611" i="3" s="1"/>
  <c r="Q311" i="2"/>
  <c r="AT312" i="3" s="1"/>
  <c r="AW312" i="3" s="1"/>
  <c r="AT607" i="3"/>
  <c r="AW607" i="3" s="1"/>
  <c r="Q307" i="2"/>
  <c r="AT308" i="3" s="1"/>
  <c r="AW308" i="3" s="1"/>
  <c r="AT603" i="3"/>
  <c r="AW603" i="3" s="1"/>
  <c r="Q303" i="2"/>
  <c r="AT304" i="3" s="1"/>
  <c r="AW304" i="3" s="1"/>
  <c r="AT599" i="3"/>
  <c r="AW599" i="3" s="1"/>
  <c r="Q299" i="2"/>
  <c r="AT300" i="3" s="1"/>
  <c r="AW300" i="3" s="1"/>
  <c r="AT595" i="3"/>
  <c r="AW595" i="3" s="1"/>
  <c r="Q295" i="2"/>
  <c r="AT591" i="3"/>
  <c r="AW591" i="3" s="1"/>
  <c r="Q291" i="2"/>
  <c r="AT292" i="3" s="1"/>
  <c r="AW292" i="3" s="1"/>
  <c r="AT587" i="3"/>
  <c r="AW587" i="3" s="1"/>
  <c r="Q287" i="2"/>
  <c r="AT288" i="3" s="1"/>
  <c r="AW288" i="3" s="1"/>
  <c r="AT583" i="3"/>
  <c r="AW583" i="3" s="1"/>
  <c r="Q283" i="2"/>
  <c r="AT284" i="3" s="1"/>
  <c r="AW284" i="3" s="1"/>
  <c r="AT579" i="3"/>
  <c r="AW579" i="3" s="1"/>
  <c r="Q279" i="2"/>
  <c r="AT280" i="3" s="1"/>
  <c r="AW280" i="3" s="1"/>
  <c r="AT575" i="3"/>
  <c r="AW575" i="3" s="1"/>
  <c r="Q275" i="2"/>
  <c r="AT276" i="3" s="1"/>
  <c r="AW276" i="3" s="1"/>
  <c r="AT571" i="3"/>
  <c r="AW571" i="3" s="1"/>
  <c r="Q271" i="2"/>
  <c r="AT272" i="3" s="1"/>
  <c r="AW272" i="3" s="1"/>
  <c r="AT567" i="3"/>
  <c r="AW567" i="3" s="1"/>
  <c r="Q267" i="2"/>
  <c r="AT268" i="3" s="1"/>
  <c r="AW268" i="3" s="1"/>
  <c r="AT563" i="3"/>
  <c r="AW563" i="3" s="1"/>
  <c r="Q263" i="2"/>
  <c r="AT264" i="3" s="1"/>
  <c r="AW264" i="3" s="1"/>
  <c r="Q259" i="2"/>
  <c r="AT260" i="3" s="1"/>
  <c r="AW260" i="3" s="1"/>
  <c r="AT555" i="3"/>
  <c r="AW555" i="3" s="1"/>
  <c r="Q255" i="2"/>
  <c r="AT256" i="3" s="1"/>
  <c r="AW256" i="3" s="1"/>
  <c r="Q251" i="2"/>
  <c r="AT252" i="3" s="1"/>
  <c r="AW252" i="3" s="1"/>
  <c r="AT547" i="3"/>
  <c r="AW547" i="3" s="1"/>
  <c r="Q247" i="2"/>
  <c r="AT248" i="3" s="1"/>
  <c r="AW248" i="3" s="1"/>
  <c r="Q243" i="2"/>
  <c r="AT244" i="3" s="1"/>
  <c r="AW244" i="3" s="1"/>
  <c r="AT539" i="3"/>
  <c r="AW539" i="3" s="1"/>
  <c r="Q239" i="2"/>
  <c r="AT240" i="3" s="1"/>
  <c r="AW240" i="3" s="1"/>
  <c r="Q235" i="2"/>
  <c r="AT236" i="3" s="1"/>
  <c r="AW236" i="3" s="1"/>
  <c r="AT531" i="3"/>
  <c r="AW531" i="3" s="1"/>
  <c r="Q231" i="2"/>
  <c r="AT527" i="3" s="1"/>
  <c r="AW527" i="3" s="1"/>
  <c r="Q227" i="2"/>
  <c r="AT228" i="3" s="1"/>
  <c r="AW228" i="3" s="1"/>
  <c r="AT523" i="3"/>
  <c r="AW523" i="3" s="1"/>
  <c r="Q223" i="2"/>
  <c r="AT224" i="3" s="1"/>
  <c r="AW224" i="3" s="1"/>
  <c r="Q219" i="2"/>
  <c r="AT220" i="3" s="1"/>
  <c r="AW220" i="3" s="1"/>
  <c r="AT515" i="3"/>
  <c r="AW515" i="3" s="1"/>
  <c r="Q215" i="2"/>
  <c r="AT216" i="3" s="1"/>
  <c r="AW216" i="3" s="1"/>
  <c r="Q211" i="2"/>
  <c r="AT212" i="3" s="1"/>
  <c r="AW212" i="3" s="1"/>
  <c r="AT507" i="3"/>
  <c r="AW507" i="3" s="1"/>
  <c r="Q207" i="2"/>
  <c r="AT208" i="3" s="1"/>
  <c r="AW208" i="3" s="1"/>
  <c r="Q203" i="2"/>
  <c r="AT204" i="3" s="1"/>
  <c r="AW204" i="3" s="1"/>
  <c r="AT499" i="3"/>
  <c r="AW499" i="3" s="1"/>
  <c r="Q199" i="2"/>
  <c r="AT200" i="3" s="1"/>
  <c r="AW200" i="3" s="1"/>
  <c r="Q195" i="2"/>
  <c r="AT378" i="3" s="1"/>
  <c r="AW378" i="3" s="1"/>
  <c r="AT491" i="3"/>
  <c r="AW491" i="3" s="1"/>
  <c r="Q191" i="2"/>
  <c r="AT487" i="3" s="1"/>
  <c r="AW487" i="3" s="1"/>
  <c r="Q187" i="2"/>
  <c r="AT370" i="3" s="1"/>
  <c r="AW370" i="3" s="1"/>
  <c r="AT483" i="3"/>
  <c r="AW483" i="3" s="1"/>
  <c r="Q183" i="2"/>
  <c r="AT184" i="3" s="1"/>
  <c r="AW184" i="3" s="1"/>
  <c r="Q179" i="2"/>
  <c r="AT180" i="3" s="1"/>
  <c r="AW180" i="3" s="1"/>
  <c r="AT475" i="3"/>
  <c r="AW475" i="3" s="1"/>
  <c r="Q175" i="2"/>
  <c r="AT176" i="3" s="1"/>
  <c r="AW176" i="3" s="1"/>
  <c r="Q171" i="2"/>
  <c r="AT172" i="3" s="1"/>
  <c r="AW172" i="3" s="1"/>
  <c r="AT467" i="3"/>
  <c r="AW467" i="3" s="1"/>
  <c r="Q167" i="2"/>
  <c r="AT168" i="3" s="1"/>
  <c r="AW168" i="3" s="1"/>
  <c r="Q163" i="2"/>
  <c r="AT164" i="3" s="1"/>
  <c r="AW164" i="3" s="1"/>
  <c r="AT459" i="3"/>
  <c r="AW459" i="3" s="1"/>
  <c r="Q159" i="2"/>
  <c r="AT160" i="3" s="1"/>
  <c r="AW160" i="3" s="1"/>
  <c r="Q155" i="2"/>
  <c r="AT156" i="3" s="1"/>
  <c r="AW156" i="3" s="1"/>
  <c r="AT451" i="3"/>
  <c r="AW451" i="3" s="1"/>
  <c r="Q151" i="2"/>
  <c r="AT152" i="3" s="1"/>
  <c r="AW152" i="3" s="1"/>
  <c r="Q147" i="2"/>
  <c r="AT148" i="3" s="1"/>
  <c r="AW148" i="3" s="1"/>
  <c r="AT443" i="3"/>
  <c r="AW443" i="3" s="1"/>
  <c r="Q143" i="2"/>
  <c r="Q139" i="2"/>
  <c r="Q135" i="2"/>
  <c r="Q131" i="2"/>
  <c r="Q127" i="2"/>
  <c r="Q123" i="2"/>
  <c r="Q119" i="2"/>
  <c r="Q115" i="2"/>
  <c r="Q111" i="2"/>
  <c r="Q107" i="2"/>
  <c r="Q103" i="2"/>
  <c r="Q99" i="2"/>
  <c r="Q95" i="2"/>
  <c r="Q91" i="2"/>
  <c r="AT387" i="3" s="1"/>
  <c r="AW387" i="3" s="1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Q356" i="2"/>
  <c r="AT357" i="3" s="1"/>
  <c r="AW357" i="3" s="1"/>
  <c r="Q348" i="2"/>
  <c r="Q340" i="2"/>
  <c r="AT341" i="3" s="1"/>
  <c r="AW341" i="3" s="1"/>
  <c r="Q332" i="2"/>
  <c r="Q324" i="2"/>
  <c r="AT325" i="3" s="1"/>
  <c r="AW325" i="3" s="1"/>
  <c r="Q316" i="2"/>
  <c r="Q308" i="2"/>
  <c r="AT309" i="3" s="1"/>
  <c r="AW309" i="3" s="1"/>
  <c r="AT604" i="3"/>
  <c r="AW604" i="3" s="1"/>
  <c r="Q300" i="2"/>
  <c r="Q292" i="2"/>
  <c r="AT293" i="3" s="1"/>
  <c r="AW293" i="3" s="1"/>
  <c r="Q284" i="2"/>
  <c r="Q276" i="2"/>
  <c r="AT277" i="3" s="1"/>
  <c r="AW277" i="3" s="1"/>
  <c r="AT572" i="3"/>
  <c r="AW572" i="3" s="1"/>
  <c r="Q268" i="2"/>
  <c r="Q260" i="2"/>
  <c r="AT261" i="3" s="1"/>
  <c r="AW261" i="3" s="1"/>
  <c r="Q252" i="2"/>
  <c r="Q244" i="2"/>
  <c r="AT245" i="3" s="1"/>
  <c r="AW245" i="3" s="1"/>
  <c r="Q236" i="2"/>
  <c r="Q228" i="2"/>
  <c r="AT229" i="3" s="1"/>
  <c r="AW229" i="3" s="1"/>
  <c r="Q220" i="2"/>
  <c r="Q212" i="2"/>
  <c r="AT213" i="3" s="1"/>
  <c r="AW213" i="3" s="1"/>
  <c r="Q204" i="2"/>
  <c r="Q196" i="2"/>
  <c r="AT492" i="3" s="1"/>
  <c r="AW492" i="3" s="1"/>
  <c r="Q188" i="2"/>
  <c r="Q180" i="2"/>
  <c r="AT181" i="3" s="1"/>
  <c r="AW181" i="3" s="1"/>
  <c r="AT476" i="3"/>
  <c r="AW476" i="3" s="1"/>
  <c r="Q172" i="2"/>
  <c r="Q164" i="2"/>
  <c r="AT165" i="3" s="1"/>
  <c r="AW165" i="3" s="1"/>
  <c r="Q156" i="2"/>
  <c r="Q148" i="2"/>
  <c r="AT149" i="3" s="1"/>
  <c r="AW149" i="3" s="1"/>
  <c r="AT444" i="3"/>
  <c r="AW444" i="3" s="1"/>
  <c r="Q140" i="2"/>
  <c r="Q136" i="2"/>
  <c r="Q128" i="2"/>
  <c r="Q120" i="2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45" i="3"/>
  <c r="AW645" i="3" s="1"/>
  <c r="AT637" i="3"/>
  <c r="AW637" i="3" s="1"/>
  <c r="AT629" i="3"/>
  <c r="AW629" i="3" s="1"/>
  <c r="AT613" i="3"/>
  <c r="AW613" i="3" s="1"/>
  <c r="AT605" i="3"/>
  <c r="AW605" i="3" s="1"/>
  <c r="AT597" i="3"/>
  <c r="AW597" i="3" s="1"/>
  <c r="AT581" i="3"/>
  <c r="AW581" i="3" s="1"/>
  <c r="AT573" i="3"/>
  <c r="AW573" i="3" s="1"/>
  <c r="AT565" i="3"/>
  <c r="AW565" i="3" s="1"/>
  <c r="AT549" i="3"/>
  <c r="AW549" i="3" s="1"/>
  <c r="AT541" i="3"/>
  <c r="AW541" i="3" s="1"/>
  <c r="AT509" i="3"/>
  <c r="AW509" i="3" s="1"/>
  <c r="AT485" i="3"/>
  <c r="AW485" i="3" s="1"/>
  <c r="AT477" i="3"/>
  <c r="AW477" i="3" s="1"/>
  <c r="AT445" i="3"/>
  <c r="AW445" i="3" s="1"/>
  <c r="AT413" i="3"/>
  <c r="AW413" i="3" s="1"/>
  <c r="AT381" i="3"/>
  <c r="AW38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Q352" i="2"/>
  <c r="Q344" i="2"/>
  <c r="AT345" i="3" s="1"/>
  <c r="AW345" i="3" s="1"/>
  <c r="Q336" i="2"/>
  <c r="Q328" i="2"/>
  <c r="AT329" i="3" s="1"/>
  <c r="AW329" i="3" s="1"/>
  <c r="AT624" i="3"/>
  <c r="AW624" i="3" s="1"/>
  <c r="Q320" i="2"/>
  <c r="Q312" i="2"/>
  <c r="AT313" i="3" s="1"/>
  <c r="AW313" i="3" s="1"/>
  <c r="Q304" i="2"/>
  <c r="Q296" i="2"/>
  <c r="AT297" i="3" s="1"/>
  <c r="AW297" i="3" s="1"/>
  <c r="AT592" i="3"/>
  <c r="AW592" i="3" s="1"/>
  <c r="Q288" i="2"/>
  <c r="Q280" i="2"/>
  <c r="AT281" i="3" s="1"/>
  <c r="AW281" i="3" s="1"/>
  <c r="Q272" i="2"/>
  <c r="Q264" i="2"/>
  <c r="AT265" i="3" s="1"/>
  <c r="AW265" i="3" s="1"/>
  <c r="Q256" i="2"/>
  <c r="Q248" i="2"/>
  <c r="AT249" i="3" s="1"/>
  <c r="AW249" i="3" s="1"/>
  <c r="Q240" i="2"/>
  <c r="Q232" i="2"/>
  <c r="AT233" i="3" s="1"/>
  <c r="AW233" i="3" s="1"/>
  <c r="Q224" i="2"/>
  <c r="Q216" i="2"/>
  <c r="AT217" i="3" s="1"/>
  <c r="AW217" i="3" s="1"/>
  <c r="Q208" i="2"/>
  <c r="Q200" i="2"/>
  <c r="AT201" i="3" s="1"/>
  <c r="AW201" i="3" s="1"/>
  <c r="AT496" i="3"/>
  <c r="AW496" i="3" s="1"/>
  <c r="Q192" i="2"/>
  <c r="AT375" i="3" s="1"/>
  <c r="AW375" i="3" s="1"/>
  <c r="Q184" i="2"/>
  <c r="AT185" i="3" s="1"/>
  <c r="AW185" i="3" s="1"/>
  <c r="Q176" i="2"/>
  <c r="Q168" i="2"/>
  <c r="AT169" i="3" s="1"/>
  <c r="AW169" i="3" s="1"/>
  <c r="AT464" i="3"/>
  <c r="AW464" i="3" s="1"/>
  <c r="Q160" i="2"/>
  <c r="Q152" i="2"/>
  <c r="AT153" i="3" s="1"/>
  <c r="AW153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Q92" i="2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351" i="3" s="1"/>
  <c r="AW351" i="3" s="1"/>
  <c r="Q346" i="2"/>
  <c r="AT347" i="3" s="1"/>
  <c r="AW347" i="3" s="1"/>
  <c r="Q342" i="2"/>
  <c r="AT343" i="3" s="1"/>
  <c r="AW343" i="3" s="1"/>
  <c r="Q338" i="2"/>
  <c r="AT339" i="3" s="1"/>
  <c r="AW339" i="3" s="1"/>
  <c r="Q334" i="2"/>
  <c r="AT335" i="3" s="1"/>
  <c r="AW335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319" i="3" s="1"/>
  <c r="AW319" i="3" s="1"/>
  <c r="Q314" i="2"/>
  <c r="AT315" i="3" s="1"/>
  <c r="AW315" i="3" s="1"/>
  <c r="Q310" i="2"/>
  <c r="AT606" i="3" s="1"/>
  <c r="AW606" i="3" s="1"/>
  <c r="Q306" i="2"/>
  <c r="AT307" i="3" s="1"/>
  <c r="AW307" i="3" s="1"/>
  <c r="Q302" i="2"/>
  <c r="AT303" i="3" s="1"/>
  <c r="AW303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287" i="3" s="1"/>
  <c r="AW287" i="3" s="1"/>
  <c r="Q282" i="2"/>
  <c r="AT283" i="3" s="1"/>
  <c r="AW283" i="3" s="1"/>
  <c r="Q278" i="2"/>
  <c r="AT279" i="3" s="1"/>
  <c r="AW279" i="3" s="1"/>
  <c r="Q274" i="2"/>
  <c r="AT275" i="3" s="1"/>
  <c r="AW275" i="3" s="1"/>
  <c r="Q270" i="2"/>
  <c r="AT271" i="3" s="1"/>
  <c r="AW271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255" i="3" s="1"/>
  <c r="AW255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231" i="3" s="1"/>
  <c r="AW231" i="3" s="1"/>
  <c r="Q226" i="2"/>
  <c r="AT227" i="3" s="1"/>
  <c r="AW227" i="3" s="1"/>
  <c r="Q222" i="2"/>
  <c r="AT223" i="3" s="1"/>
  <c r="AW223" i="3" s="1"/>
  <c r="Q218" i="2"/>
  <c r="AT219" i="3" s="1"/>
  <c r="AW219" i="3" s="1"/>
  <c r="Q214" i="2"/>
  <c r="AT215" i="3" s="1"/>
  <c r="AW215" i="3" s="1"/>
  <c r="Q210" i="2"/>
  <c r="AT211" i="3" s="1"/>
  <c r="AW211" i="3" s="1"/>
  <c r="Q206" i="2"/>
  <c r="AT207" i="3" s="1"/>
  <c r="AW207" i="3" s="1"/>
  <c r="Q202" i="2"/>
  <c r="AT203" i="3" s="1"/>
  <c r="AW203" i="3" s="1"/>
  <c r="Q198" i="2"/>
  <c r="AT199" i="3" s="1"/>
  <c r="AW199" i="3" s="1"/>
  <c r="Q194" i="2"/>
  <c r="Q190" i="2"/>
  <c r="AT486" i="3" s="1"/>
  <c r="AW486" i="3" s="1"/>
  <c r="Q186" i="2"/>
  <c r="Q182" i="2"/>
  <c r="AT183" i="3" s="1"/>
  <c r="AW183" i="3" s="1"/>
  <c r="Q178" i="2"/>
  <c r="AT179" i="3" s="1"/>
  <c r="AW179" i="3" s="1"/>
  <c r="Q174" i="2"/>
  <c r="AT175" i="3" s="1"/>
  <c r="AW175" i="3" s="1"/>
  <c r="Q170" i="2"/>
  <c r="AT171" i="3" s="1"/>
  <c r="AW171" i="3" s="1"/>
  <c r="Q166" i="2"/>
  <c r="AT167" i="3" s="1"/>
  <c r="AW167" i="3" s="1"/>
  <c r="Q162" i="2"/>
  <c r="AT163" i="3" s="1"/>
  <c r="AW163" i="3" s="1"/>
  <c r="Q158" i="2"/>
  <c r="AT159" i="3" s="1"/>
  <c r="AW159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Q138" i="2"/>
  <c r="AT139" i="3" s="1"/>
  <c r="AW139" i="3" s="1"/>
  <c r="AT434" i="3"/>
  <c r="AW434" i="3" s="1"/>
  <c r="Q134" i="2"/>
  <c r="Q130" i="2"/>
  <c r="Q126" i="2"/>
  <c r="Q122" i="2"/>
  <c r="Q118" i="2"/>
  <c r="Q114" i="2"/>
  <c r="AT115" i="3" s="1"/>
  <c r="AW115" i="3" s="1"/>
  <c r="Q110" i="2"/>
  <c r="Q106" i="2"/>
  <c r="AT107" i="3" s="1"/>
  <c r="AW107" i="3" s="1"/>
  <c r="Q102" i="2"/>
  <c r="Q98" i="2"/>
  <c r="Q94" i="2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546" i="3"/>
  <c r="AR546" i="3" s="1"/>
  <c r="AO530" i="3"/>
  <c r="AR530" i="3" s="1"/>
  <c r="O154" i="2"/>
  <c r="AO450" i="3" s="1"/>
  <c r="AR450" i="3" s="1"/>
  <c r="O150" i="2"/>
  <c r="AO446" i="3" s="1"/>
  <c r="AR446" i="3" s="1"/>
  <c r="O142" i="2"/>
  <c r="O138" i="2"/>
  <c r="AO434" i="3" s="1"/>
  <c r="AR434" i="3" s="1"/>
  <c r="O134" i="2"/>
  <c r="O130" i="2"/>
  <c r="O126" i="2"/>
  <c r="O122" i="2"/>
  <c r="O114" i="2"/>
  <c r="O110" i="2"/>
  <c r="AO406" i="3" s="1"/>
  <c r="AR406" i="3" s="1"/>
  <c r="O102" i="2"/>
  <c r="AO398" i="3" s="1"/>
  <c r="AR398" i="3" s="1"/>
  <c r="O98" i="2"/>
  <c r="O90" i="2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3" i="3"/>
  <c r="AR643" i="3" s="1"/>
  <c r="AO639" i="3"/>
  <c r="AR639" i="3" s="1"/>
  <c r="AO631" i="3"/>
  <c r="AR631" i="3" s="1"/>
  <c r="AO627" i="3"/>
  <c r="AR627" i="3" s="1"/>
  <c r="AO623" i="3"/>
  <c r="AR623" i="3" s="1"/>
  <c r="AO619" i="3"/>
  <c r="AR619" i="3" s="1"/>
  <c r="AO611" i="3"/>
  <c r="AR611" i="3" s="1"/>
  <c r="AO607" i="3"/>
  <c r="AR607" i="3" s="1"/>
  <c r="AO599" i="3"/>
  <c r="AR599" i="3" s="1"/>
  <c r="AO595" i="3"/>
  <c r="AR595" i="3" s="1"/>
  <c r="AO591" i="3"/>
  <c r="AR591" i="3" s="1"/>
  <c r="AO587" i="3"/>
  <c r="AR587" i="3" s="1"/>
  <c r="AO579" i="3"/>
  <c r="AR579" i="3" s="1"/>
  <c r="AO575" i="3"/>
  <c r="AR575" i="3" s="1"/>
  <c r="AO567" i="3"/>
  <c r="AR567" i="3" s="1"/>
  <c r="AO563" i="3"/>
  <c r="AR563" i="3" s="1"/>
  <c r="AO559" i="3"/>
  <c r="AR559" i="3" s="1"/>
  <c r="AO555" i="3"/>
  <c r="AR555" i="3" s="1"/>
  <c r="AO547" i="3"/>
  <c r="AR547" i="3" s="1"/>
  <c r="AO543" i="3"/>
  <c r="AR543" i="3" s="1"/>
  <c r="AO535" i="3"/>
  <c r="AR535" i="3" s="1"/>
  <c r="AO531" i="3"/>
  <c r="AR531" i="3" s="1"/>
  <c r="AO527" i="3"/>
  <c r="AR527" i="3" s="1"/>
  <c r="AO523" i="3"/>
  <c r="AR523" i="3" s="1"/>
  <c r="AO515" i="3"/>
  <c r="AR515" i="3" s="1"/>
  <c r="AO511" i="3"/>
  <c r="AR511" i="3" s="1"/>
  <c r="AO503" i="3"/>
  <c r="AR503" i="3" s="1"/>
  <c r="AO499" i="3"/>
  <c r="AR499" i="3" s="1"/>
  <c r="AO495" i="3"/>
  <c r="AR495" i="3" s="1"/>
  <c r="AO491" i="3"/>
  <c r="AR491" i="3" s="1"/>
  <c r="AO483" i="3"/>
  <c r="AR483" i="3" s="1"/>
  <c r="AO479" i="3"/>
  <c r="AR479" i="3" s="1"/>
  <c r="AO475" i="3"/>
  <c r="AR475" i="3" s="1"/>
  <c r="AO467" i="3"/>
  <c r="AR467" i="3" s="1"/>
  <c r="AO463" i="3"/>
  <c r="AR463" i="3" s="1"/>
  <c r="AO455" i="3"/>
  <c r="AR455" i="3" s="1"/>
  <c r="AO443" i="3"/>
  <c r="AR443" i="3" s="1"/>
  <c r="AO439" i="3"/>
  <c r="AR439" i="3" s="1"/>
  <c r="AO435" i="3"/>
  <c r="AR435" i="3" s="1"/>
  <c r="AO431" i="3"/>
  <c r="AR431" i="3" s="1"/>
  <c r="AO423" i="3"/>
  <c r="AR423" i="3" s="1"/>
  <c r="AO415" i="3"/>
  <c r="AR415" i="3" s="1"/>
  <c r="AO411" i="3"/>
  <c r="AR411" i="3" s="1"/>
  <c r="AO403" i="3"/>
  <c r="AR403" i="3" s="1"/>
  <c r="AO399" i="3"/>
  <c r="AR399" i="3" s="1"/>
  <c r="AO391" i="3"/>
  <c r="AR391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44" i="3"/>
  <c r="AR644" i="3" s="1"/>
  <c r="AO640" i="3"/>
  <c r="AR640" i="3" s="1"/>
  <c r="AO632" i="3"/>
  <c r="AR632" i="3" s="1"/>
  <c r="AO628" i="3"/>
  <c r="AR628" i="3" s="1"/>
  <c r="AO624" i="3"/>
  <c r="AR624" i="3" s="1"/>
  <c r="AO620" i="3"/>
  <c r="AR620" i="3" s="1"/>
  <c r="AO612" i="3"/>
  <c r="AR612" i="3" s="1"/>
  <c r="AO608" i="3"/>
  <c r="AR608" i="3" s="1"/>
  <c r="AO600" i="3"/>
  <c r="AR600" i="3" s="1"/>
  <c r="AO596" i="3"/>
  <c r="AR596" i="3" s="1"/>
  <c r="AO592" i="3"/>
  <c r="AR592" i="3" s="1"/>
  <c r="AO588" i="3"/>
  <c r="AR588" i="3" s="1"/>
  <c r="AO580" i="3"/>
  <c r="AR580" i="3" s="1"/>
  <c r="AO572" i="3"/>
  <c r="AR572" i="3" s="1"/>
  <c r="AO564" i="3"/>
  <c r="AR564" i="3" s="1"/>
  <c r="AO560" i="3"/>
  <c r="AR560" i="3" s="1"/>
  <c r="AO556" i="3"/>
  <c r="AR556" i="3" s="1"/>
  <c r="AO548" i="3"/>
  <c r="AR548" i="3" s="1"/>
  <c r="AO540" i="3"/>
  <c r="AR540" i="3" s="1"/>
  <c r="AO536" i="3"/>
  <c r="AR536" i="3" s="1"/>
  <c r="AO528" i="3"/>
  <c r="AR528" i="3" s="1"/>
  <c r="AO524" i="3"/>
  <c r="AR524" i="3" s="1"/>
  <c r="AO520" i="3"/>
  <c r="AR520" i="3" s="1"/>
  <c r="AO516" i="3"/>
  <c r="AR516" i="3" s="1"/>
  <c r="AO508" i="3"/>
  <c r="AR508" i="3" s="1"/>
  <c r="AO504" i="3"/>
  <c r="AR504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0" i="3"/>
  <c r="AR460" i="3" s="1"/>
  <c r="AO456" i="3"/>
  <c r="AR456" i="3" s="1"/>
  <c r="AO452" i="3"/>
  <c r="AR452" i="3" s="1"/>
  <c r="AO448" i="3"/>
  <c r="AR448" i="3" s="1"/>
  <c r="AO440" i="3"/>
  <c r="AR440" i="3" s="1"/>
  <c r="AO436" i="3"/>
  <c r="AR436" i="3" s="1"/>
  <c r="AO428" i="3"/>
  <c r="AR428" i="3" s="1"/>
  <c r="AO416" i="3"/>
  <c r="AR416" i="3" s="1"/>
  <c r="AO408" i="3"/>
  <c r="AR408" i="3" s="1"/>
  <c r="AO404" i="3"/>
  <c r="AR404" i="3" s="1"/>
  <c r="AO396" i="3"/>
  <c r="AR396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37" i="3"/>
  <c r="AR637" i="3" s="1"/>
  <c r="AO633" i="3"/>
  <c r="AR633" i="3" s="1"/>
  <c r="AO621" i="3"/>
  <c r="AR621" i="3" s="1"/>
  <c r="AO609" i="3"/>
  <c r="AR609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09" i="3"/>
  <c r="AR509" i="3" s="1"/>
  <c r="AO485" i="3"/>
  <c r="AR485" i="3" s="1"/>
  <c r="AO477" i="3"/>
  <c r="AR477" i="3" s="1"/>
  <c r="AO449" i="3"/>
  <c r="AR449" i="3" s="1"/>
  <c r="AO445" i="3"/>
  <c r="AR445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421" i="3" l="1"/>
  <c r="AW421" i="3" s="1"/>
  <c r="AT453" i="3"/>
  <c r="AW453" i="3" s="1"/>
  <c r="AT528" i="3"/>
  <c r="AW528" i="3" s="1"/>
  <c r="AT656" i="3"/>
  <c r="AW656" i="3" s="1"/>
  <c r="AT397" i="3"/>
  <c r="AW397" i="3" s="1"/>
  <c r="AT429" i="3"/>
  <c r="AW429" i="3" s="1"/>
  <c r="AT461" i="3"/>
  <c r="AW461" i="3" s="1"/>
  <c r="AT493" i="3"/>
  <c r="AW493" i="3" s="1"/>
  <c r="AT525" i="3"/>
  <c r="AW525" i="3" s="1"/>
  <c r="AT557" i="3"/>
  <c r="AW557" i="3" s="1"/>
  <c r="AT589" i="3"/>
  <c r="AW589" i="3" s="1"/>
  <c r="AT621" i="3"/>
  <c r="AW621" i="3" s="1"/>
  <c r="AT653" i="3"/>
  <c r="AW653" i="3" s="1"/>
  <c r="AT508" i="3"/>
  <c r="AW508" i="3" s="1"/>
  <c r="AT636" i="3"/>
  <c r="AW636" i="3" s="1"/>
  <c r="AT447" i="3"/>
  <c r="AW447" i="3" s="1"/>
  <c r="AT455" i="3"/>
  <c r="AW455" i="3" s="1"/>
  <c r="AT463" i="3"/>
  <c r="AW463" i="3" s="1"/>
  <c r="AT471" i="3"/>
  <c r="AW471" i="3" s="1"/>
  <c r="AT479" i="3"/>
  <c r="AW479" i="3" s="1"/>
  <c r="AT495" i="3"/>
  <c r="AW495" i="3" s="1"/>
  <c r="AT503" i="3"/>
  <c r="AW503" i="3" s="1"/>
  <c r="AT511" i="3"/>
  <c r="AW511" i="3" s="1"/>
  <c r="AT519" i="3"/>
  <c r="AW519" i="3" s="1"/>
  <c r="AT535" i="3"/>
  <c r="AW535" i="3" s="1"/>
  <c r="AT543" i="3"/>
  <c r="AW543" i="3" s="1"/>
  <c r="AT551" i="3"/>
  <c r="AW551" i="3" s="1"/>
  <c r="AT559" i="3"/>
  <c r="AW559" i="3" s="1"/>
  <c r="AT657" i="3"/>
  <c r="AW657" i="3" s="1"/>
  <c r="AT609" i="3"/>
  <c r="AW609" i="3" s="1"/>
  <c r="AT389" i="3"/>
  <c r="AW389" i="3" s="1"/>
  <c r="AT517" i="3"/>
  <c r="AW517" i="3" s="1"/>
  <c r="AT311" i="3"/>
  <c r="AW311" i="3" s="1"/>
  <c r="AT402" i="3"/>
  <c r="AW402" i="3" s="1"/>
  <c r="AT428" i="3"/>
  <c r="AW428" i="3" s="1"/>
  <c r="AT560" i="3"/>
  <c r="AW560" i="3" s="1"/>
  <c r="AT405" i="3"/>
  <c r="AW405" i="3" s="1"/>
  <c r="AT437" i="3"/>
  <c r="AW437" i="3" s="1"/>
  <c r="AT469" i="3"/>
  <c r="AW469" i="3" s="1"/>
  <c r="AT501" i="3"/>
  <c r="AW501" i="3" s="1"/>
  <c r="AT533" i="3"/>
  <c r="AW533" i="3" s="1"/>
  <c r="AT540" i="3"/>
  <c r="AW540" i="3" s="1"/>
  <c r="AT561" i="3"/>
  <c r="AW561" i="3" s="1"/>
  <c r="AT641" i="3"/>
  <c r="AW641" i="3" s="1"/>
  <c r="AT196" i="3"/>
  <c r="AW196" i="3" s="1"/>
  <c r="AT394" i="3"/>
  <c r="AW394" i="3" s="1"/>
  <c r="AT99" i="3"/>
  <c r="AW99" i="3" s="1"/>
  <c r="AT418" i="3"/>
  <c r="AW418" i="3" s="1"/>
  <c r="AT123" i="3"/>
  <c r="AW123" i="3" s="1"/>
  <c r="AT369" i="3"/>
  <c r="AW369" i="3" s="1"/>
  <c r="AT187" i="3"/>
  <c r="AW187" i="3" s="1"/>
  <c r="AT377" i="3"/>
  <c r="AW377" i="3" s="1"/>
  <c r="AT195" i="3"/>
  <c r="AW195" i="3" s="1"/>
  <c r="AT412" i="3"/>
  <c r="AW412" i="3" s="1"/>
  <c r="AT117" i="3"/>
  <c r="AW117" i="3" s="1"/>
  <c r="AT384" i="3"/>
  <c r="AW384" i="3" s="1"/>
  <c r="AT89" i="3"/>
  <c r="AW89" i="3" s="1"/>
  <c r="AT317" i="3"/>
  <c r="AW317" i="3" s="1"/>
  <c r="AT612" i="3"/>
  <c r="AW612" i="3" s="1"/>
  <c r="AT386" i="3"/>
  <c r="AW386" i="3" s="1"/>
  <c r="AT91" i="3"/>
  <c r="AW91" i="3" s="1"/>
  <c r="AT426" i="3"/>
  <c r="AW426" i="3" s="1"/>
  <c r="AT131" i="3"/>
  <c r="AW131" i="3" s="1"/>
  <c r="AT438" i="3"/>
  <c r="AW438" i="3" s="1"/>
  <c r="AT143" i="3"/>
  <c r="AW143" i="3" s="1"/>
  <c r="AT390" i="3"/>
  <c r="AW390" i="3" s="1"/>
  <c r="AT95" i="3"/>
  <c r="AW95" i="3" s="1"/>
  <c r="AT414" i="3"/>
  <c r="AW414" i="3" s="1"/>
  <c r="AT119" i="3"/>
  <c r="AW119" i="3" s="1"/>
  <c r="AT430" i="3"/>
  <c r="AW430" i="3" s="1"/>
  <c r="AT135" i="3"/>
  <c r="AW135" i="3" s="1"/>
  <c r="AT442" i="3"/>
  <c r="AW442" i="3" s="1"/>
  <c r="AT450" i="3"/>
  <c r="AW450" i="3" s="1"/>
  <c r="AT458" i="3"/>
  <c r="AW458" i="3" s="1"/>
  <c r="AT466" i="3"/>
  <c r="AW466" i="3" s="1"/>
  <c r="AT474" i="3"/>
  <c r="AW474" i="3" s="1"/>
  <c r="AT482" i="3"/>
  <c r="AW482" i="3" s="1"/>
  <c r="AT490" i="3"/>
  <c r="AW490" i="3" s="1"/>
  <c r="AT498" i="3"/>
  <c r="AW498" i="3" s="1"/>
  <c r="AT506" i="3"/>
  <c r="AW506" i="3" s="1"/>
  <c r="AT514" i="3"/>
  <c r="AW514" i="3" s="1"/>
  <c r="AT522" i="3"/>
  <c r="AW522" i="3" s="1"/>
  <c r="AT530" i="3"/>
  <c r="AW530" i="3" s="1"/>
  <c r="AT538" i="3"/>
  <c r="AW538" i="3" s="1"/>
  <c r="AT546" i="3"/>
  <c r="AW546" i="3" s="1"/>
  <c r="AT554" i="3"/>
  <c r="AW554" i="3" s="1"/>
  <c r="AT562" i="3"/>
  <c r="AW562" i="3" s="1"/>
  <c r="AT570" i="3"/>
  <c r="AW570" i="3" s="1"/>
  <c r="AT578" i="3"/>
  <c r="AW578" i="3" s="1"/>
  <c r="AT586" i="3"/>
  <c r="AW586" i="3" s="1"/>
  <c r="AT594" i="3"/>
  <c r="AW594" i="3" s="1"/>
  <c r="AT602" i="3"/>
  <c r="AW602" i="3" s="1"/>
  <c r="AT610" i="3"/>
  <c r="AW610" i="3" s="1"/>
  <c r="AT618" i="3"/>
  <c r="AW618" i="3" s="1"/>
  <c r="AT626" i="3"/>
  <c r="AW626" i="3" s="1"/>
  <c r="AT634" i="3"/>
  <c r="AW634" i="3" s="1"/>
  <c r="AT642" i="3"/>
  <c r="AW642" i="3" s="1"/>
  <c r="AT650" i="3"/>
  <c r="AW650" i="3" s="1"/>
  <c r="AT658" i="3"/>
  <c r="AW658" i="3" s="1"/>
  <c r="AT161" i="3"/>
  <c r="AW161" i="3" s="1"/>
  <c r="AT456" i="3"/>
  <c r="AW456" i="3" s="1"/>
  <c r="AT480" i="3"/>
  <c r="AW480" i="3" s="1"/>
  <c r="AT225" i="3"/>
  <c r="AW225" i="3" s="1"/>
  <c r="AT520" i="3"/>
  <c r="AW520" i="3" s="1"/>
  <c r="AT544" i="3"/>
  <c r="AW544" i="3" s="1"/>
  <c r="AT289" i="3"/>
  <c r="AW289" i="3" s="1"/>
  <c r="AT584" i="3"/>
  <c r="AW584" i="3" s="1"/>
  <c r="AT608" i="3"/>
  <c r="AW608" i="3" s="1"/>
  <c r="AT353" i="3"/>
  <c r="AW353" i="3" s="1"/>
  <c r="AT648" i="3"/>
  <c r="AW648" i="3" s="1"/>
  <c r="AT408" i="3"/>
  <c r="AW408" i="3" s="1"/>
  <c r="AT113" i="3"/>
  <c r="AW113" i="3" s="1"/>
  <c r="AT436" i="3"/>
  <c r="AW436" i="3" s="1"/>
  <c r="AT141" i="3"/>
  <c r="AW141" i="3" s="1"/>
  <c r="AT460" i="3"/>
  <c r="AW460" i="3" s="1"/>
  <c r="AT205" i="3"/>
  <c r="AW205" i="3" s="1"/>
  <c r="AT500" i="3"/>
  <c r="AW500" i="3" s="1"/>
  <c r="AT524" i="3"/>
  <c r="AW524" i="3" s="1"/>
  <c r="AT269" i="3"/>
  <c r="AW269" i="3" s="1"/>
  <c r="AT564" i="3"/>
  <c r="AW564" i="3" s="1"/>
  <c r="AT588" i="3"/>
  <c r="AW588" i="3" s="1"/>
  <c r="AT333" i="3"/>
  <c r="AW333" i="3" s="1"/>
  <c r="AT628" i="3"/>
  <c r="AW628" i="3" s="1"/>
  <c r="AT652" i="3"/>
  <c r="AW652" i="3" s="1"/>
  <c r="AT372" i="3"/>
  <c r="AW372" i="3" s="1"/>
  <c r="AT190" i="3"/>
  <c r="AW190" i="3" s="1"/>
  <c r="AT247" i="3"/>
  <c r="AW247" i="3" s="1"/>
  <c r="AT125" i="3"/>
  <c r="AW125" i="3" s="1"/>
  <c r="AT406" i="3"/>
  <c r="AW406" i="3" s="1"/>
  <c r="AT111" i="3"/>
  <c r="AW111" i="3" s="1"/>
  <c r="AT273" i="3"/>
  <c r="AW273" i="3" s="1"/>
  <c r="AT568" i="3"/>
  <c r="AW568" i="3" s="1"/>
  <c r="AT337" i="3"/>
  <c r="AW337" i="3" s="1"/>
  <c r="AT632" i="3"/>
  <c r="AW632" i="3" s="1"/>
  <c r="AT416" i="3"/>
  <c r="AW416" i="3" s="1"/>
  <c r="AT121" i="3"/>
  <c r="AW121" i="3" s="1"/>
  <c r="AT382" i="3"/>
  <c r="AW382" i="3" s="1"/>
  <c r="AT87" i="3"/>
  <c r="AW87" i="3" s="1"/>
  <c r="AT398" i="3"/>
  <c r="AW398" i="3" s="1"/>
  <c r="AT103" i="3"/>
  <c r="AW103" i="3" s="1"/>
  <c r="AT410" i="3"/>
  <c r="AW410" i="3" s="1"/>
  <c r="AT422" i="3"/>
  <c r="AW422" i="3" s="1"/>
  <c r="AT127" i="3"/>
  <c r="AW127" i="3" s="1"/>
  <c r="AT446" i="3"/>
  <c r="AW446" i="3" s="1"/>
  <c r="AT454" i="3"/>
  <c r="AW454" i="3" s="1"/>
  <c r="AT462" i="3"/>
  <c r="AW462" i="3" s="1"/>
  <c r="AT470" i="3"/>
  <c r="AW470" i="3" s="1"/>
  <c r="AT478" i="3"/>
  <c r="AW478" i="3" s="1"/>
  <c r="AT494" i="3"/>
  <c r="AW494" i="3" s="1"/>
  <c r="AT502" i="3"/>
  <c r="AW502" i="3" s="1"/>
  <c r="AT510" i="3"/>
  <c r="AW510" i="3" s="1"/>
  <c r="AT518" i="3"/>
  <c r="AW518" i="3" s="1"/>
  <c r="AT526" i="3"/>
  <c r="AW526" i="3" s="1"/>
  <c r="AT534" i="3"/>
  <c r="AW534" i="3" s="1"/>
  <c r="AT550" i="3"/>
  <c r="AW550" i="3" s="1"/>
  <c r="AT558" i="3"/>
  <c r="AW558" i="3" s="1"/>
  <c r="AT566" i="3"/>
  <c r="AW566" i="3" s="1"/>
  <c r="AT574" i="3"/>
  <c r="AW574" i="3" s="1"/>
  <c r="AT582" i="3"/>
  <c r="AW582" i="3" s="1"/>
  <c r="AT590" i="3"/>
  <c r="AW590" i="3" s="1"/>
  <c r="AT598" i="3"/>
  <c r="AW598" i="3" s="1"/>
  <c r="AT614" i="3"/>
  <c r="AW614" i="3" s="1"/>
  <c r="AT622" i="3"/>
  <c r="AW622" i="3" s="1"/>
  <c r="AT630" i="3"/>
  <c r="AW630" i="3" s="1"/>
  <c r="AT638" i="3"/>
  <c r="AW638" i="3" s="1"/>
  <c r="AT646" i="3"/>
  <c r="AW646" i="3" s="1"/>
  <c r="AT654" i="3"/>
  <c r="AW654" i="3" s="1"/>
  <c r="AT662" i="3"/>
  <c r="AW662" i="3" s="1"/>
  <c r="AT388" i="3"/>
  <c r="AW388" i="3" s="1"/>
  <c r="AT93" i="3"/>
  <c r="AW93" i="3" s="1"/>
  <c r="AT448" i="3"/>
  <c r="AW448" i="3" s="1"/>
  <c r="AT193" i="3"/>
  <c r="AW193" i="3" s="1"/>
  <c r="AT488" i="3"/>
  <c r="AW488" i="3" s="1"/>
  <c r="AT512" i="3"/>
  <c r="AW512" i="3" s="1"/>
  <c r="AT257" i="3"/>
  <c r="AW257" i="3" s="1"/>
  <c r="AT552" i="3"/>
  <c r="AW552" i="3" s="1"/>
  <c r="AT576" i="3"/>
  <c r="AW576" i="3" s="1"/>
  <c r="AT321" i="3"/>
  <c r="AW321" i="3" s="1"/>
  <c r="AT616" i="3"/>
  <c r="AW616" i="3" s="1"/>
  <c r="AT640" i="3"/>
  <c r="AW640" i="3" s="1"/>
  <c r="AT392" i="3"/>
  <c r="AW392" i="3" s="1"/>
  <c r="AT97" i="3"/>
  <c r="AW97" i="3" s="1"/>
  <c r="AT424" i="3"/>
  <c r="AW424" i="3" s="1"/>
  <c r="AT129" i="3"/>
  <c r="AW129" i="3" s="1"/>
  <c r="AT173" i="3"/>
  <c r="AW173" i="3" s="1"/>
  <c r="AT468" i="3"/>
  <c r="AW468" i="3" s="1"/>
  <c r="AT237" i="3"/>
  <c r="AW237" i="3" s="1"/>
  <c r="AT532" i="3"/>
  <c r="AW532" i="3" s="1"/>
  <c r="AT556" i="3"/>
  <c r="AW556" i="3" s="1"/>
  <c r="AT301" i="3"/>
  <c r="AW301" i="3" s="1"/>
  <c r="AT596" i="3"/>
  <c r="AW596" i="3" s="1"/>
  <c r="AT620" i="3"/>
  <c r="AW620" i="3" s="1"/>
  <c r="AT365" i="3"/>
  <c r="AW365" i="3" s="1"/>
  <c r="AT660" i="3"/>
  <c r="AW660" i="3" s="1"/>
  <c r="AT85" i="3"/>
  <c r="AW85" i="3" s="1"/>
  <c r="AT380" i="3"/>
  <c r="AW380" i="3" s="1"/>
  <c r="AT440" i="3"/>
  <c r="AW440" i="3" s="1"/>
  <c r="AT145" i="3"/>
  <c r="AW145" i="3" s="1"/>
  <c r="AT209" i="3"/>
  <c r="AW209" i="3" s="1"/>
  <c r="AT504" i="3"/>
  <c r="AW504" i="3" s="1"/>
  <c r="AT371" i="3"/>
  <c r="AW371" i="3" s="1"/>
  <c r="AT189" i="3"/>
  <c r="AW189" i="3" s="1"/>
  <c r="AT484" i="3"/>
  <c r="AW484" i="3" s="1"/>
  <c r="AT253" i="3"/>
  <c r="AW253" i="3" s="1"/>
  <c r="AT548" i="3"/>
  <c r="AW548" i="3" s="1"/>
  <c r="AT191" i="3"/>
  <c r="AW191" i="3" s="1"/>
  <c r="AT373" i="3"/>
  <c r="AW373" i="3" s="1"/>
  <c r="AT396" i="3"/>
  <c r="AW396" i="3" s="1"/>
  <c r="AT101" i="3"/>
  <c r="AW101" i="3" s="1"/>
  <c r="AT177" i="3"/>
  <c r="AW177" i="3" s="1"/>
  <c r="AT472" i="3"/>
  <c r="AW472" i="3" s="1"/>
  <c r="AT241" i="3"/>
  <c r="AW241" i="3" s="1"/>
  <c r="AT536" i="3"/>
  <c r="AW536" i="3" s="1"/>
  <c r="AT305" i="3"/>
  <c r="AW305" i="3" s="1"/>
  <c r="AT600" i="3"/>
  <c r="AW600" i="3" s="1"/>
  <c r="AT157" i="3"/>
  <c r="AW157" i="3" s="1"/>
  <c r="AT452" i="3"/>
  <c r="AW452" i="3" s="1"/>
  <c r="AT379" i="3"/>
  <c r="AW379" i="3" s="1"/>
  <c r="AT197" i="3"/>
  <c r="AW197" i="3" s="1"/>
  <c r="AT221" i="3"/>
  <c r="AW221" i="3" s="1"/>
  <c r="AT516" i="3"/>
  <c r="AW516" i="3" s="1"/>
  <c r="AT285" i="3"/>
  <c r="AW285" i="3" s="1"/>
  <c r="AT580" i="3"/>
  <c r="AW580" i="3" s="1"/>
  <c r="AT349" i="3"/>
  <c r="AW349" i="3" s="1"/>
  <c r="AT644" i="3"/>
  <c r="AW644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10" i="3"/>
  <c r="AW10" i="3" s="1"/>
  <c r="AT11" i="3"/>
  <c r="AW11" i="3" s="1"/>
  <c r="AT92" i="3"/>
  <c r="AW92" i="3" s="1"/>
  <c r="AT400" i="3"/>
  <c r="AW400" i="3" s="1"/>
  <c r="AT105" i="3"/>
  <c r="AW105" i="3" s="1"/>
  <c r="AT432" i="3"/>
  <c r="AW432" i="3" s="1"/>
  <c r="AT137" i="3"/>
  <c r="AW137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431" i="3"/>
  <c r="AW431" i="3" s="1"/>
  <c r="AT136" i="3"/>
  <c r="AW136" i="3" s="1"/>
  <c r="AT188" i="3"/>
  <c r="AW188" i="3" s="1"/>
  <c r="AT109" i="3"/>
  <c r="AW109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92" i="3"/>
  <c r="AW192" i="3" s="1"/>
  <c r="AT374" i="3"/>
  <c r="AW374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O497" i="3"/>
  <c r="AR497" i="3" s="1"/>
  <c r="AO409" i="3"/>
  <c r="AR409" i="3" s="1"/>
  <c r="AO413" i="3"/>
  <c r="AR413" i="3" s="1"/>
  <c r="AO465" i="3"/>
  <c r="AR465" i="3" s="1"/>
  <c r="AO649" i="3"/>
  <c r="AR649" i="3" s="1"/>
  <c r="AO388" i="3"/>
  <c r="AR388" i="3" s="1"/>
  <c r="AO424" i="3"/>
  <c r="AR424" i="3" s="1"/>
  <c r="AO512" i="3"/>
  <c r="AR512" i="3" s="1"/>
  <c r="AO544" i="3"/>
  <c r="AR544" i="3" s="1"/>
  <c r="AO584" i="3"/>
  <c r="AR584" i="3" s="1"/>
  <c r="AO616" i="3"/>
  <c r="AR616" i="3" s="1"/>
  <c r="AO652" i="3"/>
  <c r="AR652" i="3" s="1"/>
  <c r="AO383" i="3"/>
  <c r="AR383" i="3" s="1"/>
  <c r="AO447" i="3"/>
  <c r="AR447" i="3" s="1"/>
  <c r="AO487" i="3"/>
  <c r="AR487" i="3" s="1"/>
  <c r="AO369" i="3"/>
  <c r="AR369" i="3" s="1"/>
  <c r="AO254" i="3"/>
  <c r="AR254" i="3" s="1"/>
  <c r="AO282" i="3"/>
  <c r="AR282" i="3" s="1"/>
  <c r="AO155" i="3"/>
  <c r="AR155" i="3" s="1"/>
  <c r="AO111" i="3"/>
  <c r="AR111" i="3" s="1"/>
  <c r="AO605" i="3"/>
  <c r="AR605" i="3" s="1"/>
  <c r="AO420" i="3"/>
  <c r="AR420" i="3" s="1"/>
  <c r="AO474" i="3"/>
  <c r="AR474" i="3" s="1"/>
  <c r="AO613" i="3"/>
  <c r="AR613" i="3" s="1"/>
  <c r="AO617" i="3"/>
  <c r="AR617" i="3" s="1"/>
  <c r="AO513" i="3"/>
  <c r="AR513" i="3" s="1"/>
  <c r="AO661" i="3"/>
  <c r="AR661" i="3" s="1"/>
  <c r="AO392" i="3"/>
  <c r="AR392" i="3" s="1"/>
  <c r="AO500" i="3"/>
  <c r="AR500" i="3" s="1"/>
  <c r="AO532" i="3"/>
  <c r="AR532" i="3" s="1"/>
  <c r="AO568" i="3"/>
  <c r="AR568" i="3" s="1"/>
  <c r="AO604" i="3"/>
  <c r="AR604" i="3" s="1"/>
  <c r="AO636" i="3"/>
  <c r="AR636" i="3" s="1"/>
  <c r="AO507" i="3"/>
  <c r="AR507" i="3" s="1"/>
  <c r="AO539" i="3"/>
  <c r="AR539" i="3" s="1"/>
  <c r="AO571" i="3"/>
  <c r="AR571" i="3" s="1"/>
  <c r="AO603" i="3"/>
  <c r="AR603" i="3" s="1"/>
  <c r="AO635" i="3"/>
  <c r="AR635" i="3" s="1"/>
  <c r="AO478" i="3"/>
  <c r="AR478" i="3" s="1"/>
  <c r="AO482" i="3"/>
  <c r="AR482" i="3" s="1"/>
  <c r="AO490" i="3"/>
  <c r="AR490" i="3" s="1"/>
  <c r="AO553" i="3"/>
  <c r="AR553" i="3" s="1"/>
  <c r="AO648" i="3"/>
  <c r="AR648" i="3" s="1"/>
  <c r="AO657" i="3"/>
  <c r="AR657" i="3" s="1"/>
  <c r="AO266" i="3"/>
  <c r="AR266" i="3" s="1"/>
  <c r="AO103" i="3"/>
  <c r="AR103" i="3" s="1"/>
  <c r="AO521" i="3"/>
  <c r="AR521" i="3" s="1"/>
  <c r="AO226" i="3"/>
  <c r="AR226" i="3" s="1"/>
  <c r="AO501" i="3"/>
  <c r="AR501" i="3" s="1"/>
  <c r="AO206" i="3"/>
  <c r="AR206" i="3" s="1"/>
  <c r="AO581" i="3"/>
  <c r="AR581" i="3" s="1"/>
  <c r="AO286" i="3"/>
  <c r="AR286" i="3" s="1"/>
  <c r="AO427" i="3"/>
  <c r="AR427" i="3" s="1"/>
  <c r="AO459" i="3"/>
  <c r="AR459" i="3" s="1"/>
  <c r="AO422" i="3"/>
  <c r="AR422" i="3" s="1"/>
  <c r="AO127" i="3"/>
  <c r="AR127" i="3" s="1"/>
  <c r="AO441" i="3"/>
  <c r="AR441" i="3" s="1"/>
  <c r="AO146" i="3"/>
  <c r="AR146" i="3" s="1"/>
  <c r="AO545" i="3"/>
  <c r="AR545" i="3" s="1"/>
  <c r="AO250" i="3"/>
  <c r="AR250" i="3" s="1"/>
  <c r="AO437" i="3"/>
  <c r="AR437" i="3" s="1"/>
  <c r="AO425" i="3"/>
  <c r="AR425" i="3" s="1"/>
  <c r="AO130" i="3"/>
  <c r="AR130" i="3" s="1"/>
  <c r="AO601" i="3"/>
  <c r="AR601" i="3" s="1"/>
  <c r="AO306" i="3"/>
  <c r="AR306" i="3" s="1"/>
  <c r="AO457" i="3"/>
  <c r="AR457" i="3" s="1"/>
  <c r="AO162" i="3"/>
  <c r="AR162" i="3" s="1"/>
  <c r="AO641" i="3"/>
  <c r="AR641" i="3" s="1"/>
  <c r="AO346" i="3"/>
  <c r="AR346" i="3" s="1"/>
  <c r="AO537" i="3"/>
  <c r="AR537" i="3" s="1"/>
  <c r="AO242" i="3"/>
  <c r="AR242" i="3" s="1"/>
  <c r="AO376" i="3"/>
  <c r="AR376" i="3" s="1"/>
  <c r="AO417" i="3"/>
  <c r="AR417" i="3" s="1"/>
  <c r="AO387" i="3"/>
  <c r="AR387" i="3" s="1"/>
  <c r="AO419" i="3"/>
  <c r="AR419" i="3" s="1"/>
  <c r="AO451" i="3"/>
  <c r="AR451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10" i="3"/>
  <c r="AR10" i="3" s="1"/>
  <c r="AO11" i="3"/>
  <c r="AR11" i="3" s="1"/>
  <c r="AO402" i="3"/>
  <c r="AR402" i="3" s="1"/>
  <c r="AO107" i="3"/>
  <c r="AR107" i="3" s="1"/>
  <c r="AO493" i="3"/>
  <c r="AR493" i="3" s="1"/>
  <c r="AO198" i="3"/>
  <c r="AR198" i="3" s="1"/>
  <c r="AO565" i="3"/>
  <c r="AR565" i="3" s="1"/>
  <c r="AO270" i="3"/>
  <c r="AR270" i="3" s="1"/>
  <c r="AO593" i="3"/>
  <c r="AR593" i="3" s="1"/>
  <c r="AO189" i="3"/>
  <c r="AR189" i="3" s="1"/>
  <c r="AO371" i="3"/>
  <c r="AR371" i="3" s="1"/>
  <c r="AO281" i="3"/>
  <c r="AR281" i="3" s="1"/>
  <c r="AO174" i="3"/>
  <c r="AR174" i="3" s="1"/>
  <c r="AO151" i="3"/>
  <c r="AR151" i="3" s="1"/>
  <c r="AO394" i="3"/>
  <c r="AR394" i="3" s="1"/>
  <c r="AO99" i="3"/>
  <c r="AR99" i="3" s="1"/>
  <c r="AO418" i="3"/>
  <c r="AR418" i="3" s="1"/>
  <c r="AO123" i="3"/>
  <c r="AR123" i="3" s="1"/>
  <c r="AO442" i="3"/>
  <c r="AR442" i="3" s="1"/>
  <c r="AO147" i="3"/>
  <c r="AR147" i="3" s="1"/>
  <c r="AO421" i="3"/>
  <c r="AR421" i="3" s="1"/>
  <c r="AO126" i="3"/>
  <c r="AR126" i="3" s="1"/>
  <c r="AO597" i="3"/>
  <c r="AR597" i="3" s="1"/>
  <c r="AO302" i="3"/>
  <c r="AR302" i="3" s="1"/>
  <c r="AO384" i="3"/>
  <c r="AR384" i="3" s="1"/>
  <c r="AO89" i="3"/>
  <c r="AR89" i="3" s="1"/>
  <c r="AO397" i="3"/>
  <c r="AR397" i="3" s="1"/>
  <c r="AO395" i="3"/>
  <c r="AR395" i="3" s="1"/>
  <c r="AO438" i="3"/>
  <c r="AR438" i="3" s="1"/>
  <c r="AO143" i="3"/>
  <c r="AR143" i="3" s="1"/>
  <c r="AO525" i="3"/>
  <c r="AR525" i="3" s="1"/>
  <c r="AO230" i="3"/>
  <c r="AR230" i="3" s="1"/>
  <c r="AO159" i="3"/>
  <c r="AR159" i="3" s="1"/>
  <c r="AO400" i="3"/>
  <c r="AR400" i="3" s="1"/>
  <c r="AO432" i="3"/>
  <c r="AR432" i="3" s="1"/>
  <c r="AO464" i="3"/>
  <c r="AR464" i="3" s="1"/>
  <c r="AO382" i="3"/>
  <c r="AR382" i="3" s="1"/>
  <c r="AO87" i="3"/>
  <c r="AR87" i="3" s="1"/>
  <c r="AO426" i="3"/>
  <c r="AR426" i="3" s="1"/>
  <c r="AO131" i="3"/>
  <c r="AR131" i="3" s="1"/>
  <c r="AO390" i="3"/>
  <c r="AR390" i="3" s="1"/>
  <c r="AO95" i="3"/>
  <c r="AR95" i="3" s="1"/>
  <c r="AO645" i="3"/>
  <c r="AR645" i="3" s="1"/>
  <c r="AO350" i="3"/>
  <c r="AR350" i="3" s="1"/>
  <c r="AO361" i="3"/>
  <c r="AR361" i="3" s="1"/>
  <c r="AO656" i="3"/>
  <c r="AR656" i="3" s="1"/>
  <c r="AO330" i="3"/>
  <c r="AR330" i="3" s="1"/>
  <c r="AO625" i="3"/>
  <c r="AR625" i="3" s="1"/>
  <c r="AO385" i="3"/>
  <c r="AR385" i="3" s="1"/>
  <c r="AO650" i="3"/>
  <c r="AR650" i="3" s="1"/>
  <c r="AO606" i="3"/>
  <c r="AR606" i="3" s="1"/>
  <c r="AO311" i="3"/>
  <c r="AR311" i="3" s="1"/>
  <c r="AO505" i="3"/>
  <c r="AR505" i="3" s="1"/>
  <c r="AO210" i="3"/>
  <c r="AR210" i="3" s="1"/>
  <c r="AO194" i="3"/>
  <c r="AR194" i="3" s="1"/>
  <c r="AO196" i="3"/>
  <c r="AR196" i="3" s="1"/>
  <c r="AO378" i="3"/>
  <c r="AR378" i="3" s="1"/>
  <c r="AO178" i="3"/>
  <c r="AR178" i="3" s="1"/>
  <c r="AO257" i="3"/>
  <c r="AR257" i="3" s="1"/>
  <c r="AO158" i="3"/>
  <c r="AR158" i="3" s="1"/>
  <c r="AO139" i="3"/>
  <c r="AR139" i="3" s="1"/>
  <c r="AO334" i="3"/>
  <c r="AR334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<sst xmlns="http://schemas.openxmlformats.org/spreadsheetml/2006/main" count="2407" uniqueCount="229">
  <si>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</si>
  <si>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</si>
  <si>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</si>
  <si>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</si>
  <si>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</si>
  <si>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</si>
  <si>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</si>
  <si>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</si>
  <si>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</si>
  <si>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</si>
  <si>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</si>
  <si>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</si>
  <si>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</si>
  <si>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</si>
  <si>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</si>
  <si>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</si>
  <si>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</si>
  <si>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</si>
  <si>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</si>
  <si>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</si>
  <si>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</si>
  <si>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</si>
  <si>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</si>
  <si>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</si>
  <si>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</si>
  <si>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</si>
  <si>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</si>
  <si>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</si>
  <si>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</si>
  <si>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</si>
  <si>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</si>
  <si>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</si>
  <si>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</si>
  <si>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</si>
  <si>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</si>
  <si>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</si>
  <si>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</si>
  <si>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</si>
  <si>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</si>
  <si>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</si>
  <si>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</si>
  <si>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</si>
  <si>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</si>
  <si>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</si>
  <si>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</si>
  <si>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</si>
  <si>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</si>
  <si>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</si>
  <si>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</si>
  <si>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</si>
  <si>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</si>
  <si>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</si>
  <si>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</si>
  <si>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</si>
  <si>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</si>
  <si>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</si>
  <si>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</si>
  <si>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</si>
  <si>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</si>
  <si>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</si>
  <si>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</si>
  <si>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</si>
  <si>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</si>
  <si>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</si>
  <si>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</si>
  <si>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</si>
  <si>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</si>
  <si>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</si>
  <si>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</si>
  <si>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</si>
  <si>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</si>
  <si>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</si>
  <si>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</si>
  <si>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</si>
  <si>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</si>
  <si>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</si>
  <si>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</si>
  <si>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</si>
  <si>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</si>
  <si>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</si>
  <si>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</si>
  <si>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</si>
  <si>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</si>
  <si>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</si>
  <si>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</si>
  <si>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</si>
  <si>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</si>
  <si>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101667</t>
  </si>
  <si>
    <t>SPLICE LOCATION WORKSHEET (A)</t>
  </si>
  <si>
    <t>LOCATION INFORMATION</t>
  </si>
  <si>
    <t>LOCATION DESCRIPTION</t>
  </si>
  <si>
    <t>200 feet Northeast of Kirby Whitten on Summer Ave</t>
  </si>
  <si>
    <t>SPLICE ID#</t>
  </si>
  <si>
    <t>ADDRESS</t>
  </si>
  <si>
    <t>Summer Ave and Kirby Whitten</t>
  </si>
  <si>
    <t>PLACEMENT (Aerial, Man Hole, Hand hole)</t>
  </si>
  <si>
    <t>Aerial</t>
  </si>
  <si>
    <t>M/H-POLE#</t>
  </si>
  <si>
    <t>TYPE</t>
  </si>
  <si>
    <t>PLATE MARKINGS</t>
  </si>
  <si>
    <t>SIZE</t>
  </si>
  <si>
    <t>GPS</t>
  </si>
  <si>
    <t>Latitude</t>
  </si>
  <si>
    <t>N 35 12 6.31</t>
  </si>
  <si>
    <t>Longitude</t>
  </si>
  <si>
    <t>W 89 50 18.41</t>
  </si>
  <si>
    <t>TRAFFIC NOTES</t>
  </si>
  <si>
    <t>Moderate traffic at night</t>
  </si>
  <si>
    <t>ENCLOSURE INFORMATION</t>
  </si>
  <si>
    <t>Windsor</t>
  </si>
  <si>
    <t>570</t>
  </si>
  <si>
    <t>PORTS AVAILABLE</t>
  </si>
  <si>
    <t>3</t>
  </si>
  <si>
    <t>SPLICE TRAYS PLACED</t>
  </si>
  <si>
    <t>1</t>
  </si>
  <si>
    <t>GENERAL CONDITION</t>
  </si>
  <si>
    <t>GOOD</t>
  </si>
  <si>
    <t>NEEDS WORK</t>
  </si>
  <si>
    <t>DRY</t>
  </si>
  <si>
    <t>WET</t>
  </si>
  <si>
    <t>NEEDS IMMEDIATE ATTENTION!!!!!!!</t>
  </si>
  <si>
    <t>NOTES:</t>
  </si>
  <si>
    <t>Installed new splice case</t>
  </si>
  <si>
    <t>AUDITOR\TECH INFORMATION</t>
  </si>
  <si>
    <t>COMPANY</t>
  </si>
  <si>
    <t>Cable Tel Services</t>
  </si>
  <si>
    <t>DATE</t>
  </si>
  <si>
    <t>TECHNICIAN(S)</t>
  </si>
  <si>
    <t>Jacob Stratton</t>
  </si>
  <si>
    <t>GPS DEVICE TYPE USED</t>
  </si>
  <si>
    <t>iPad</t>
  </si>
  <si>
    <t>PROJECTION:</t>
  </si>
  <si>
    <t>CABLE INFORMATION</t>
  </si>
  <si>
    <t>LOCATE ID &amp; CABLE PART NUMBER</t>
  </si>
  <si>
    <t>SEQ. AT ENC.</t>
  </si>
  <si>
    <t>SEQ. AT DUCT/POLE</t>
  </si>
  <si>
    <t>FROM</t>
  </si>
  <si>
    <t>24ct (East)</t>
  </si>
  <si>
    <t xml:space="preserve">22504 </t>
  </si>
  <si>
    <t>East</t>
  </si>
  <si>
    <t>24ct (West)</t>
  </si>
  <si>
    <t xml:space="preserve">22522 </t>
  </si>
  <si>
    <t>West</t>
  </si>
  <si>
    <t>48ct (Cell site)</t>
  </si>
  <si>
    <t xml:space="preserve">12072 </t>
  </si>
  <si>
    <t>North</t>
  </si>
  <si>
    <t>SPLICE INFORMATION</t>
  </si>
  <si>
    <t>JOB NAME</t>
  </si>
  <si>
    <t>FROM CABLE DIRECTION &amp; SPAN ID</t>
  </si>
  <si>
    <t>FROM FIBERS NUMBERS</t>
  </si>
  <si>
    <t>TO CABLE DIRECTION &amp; SPAN ID</t>
  </si>
  <si>
    <t>TO FIBERS NUMBERS</t>
  </si>
  <si>
    <t>VZ Stage RD Site</t>
  </si>
  <si>
    <t>13-20</t>
  </si>
  <si>
    <t>1-8</t>
  </si>
  <si>
    <t>Enclosure Splicing Audit Sheet</t>
  </si>
  <si>
    <t>OSPInSight Splice Point Name:</t>
  </si>
  <si>
    <t>Location:</t>
  </si>
  <si>
    <t>Install/Audit Date:</t>
  </si>
  <si>
    <t>Install/Audit Company:</t>
  </si>
  <si>
    <t>Enclosure Type:</t>
  </si>
  <si>
    <t>Ports Available After Install:</t>
  </si>
  <si>
    <t>Notes:</t>
  </si>
  <si>
    <t>Cable Count:</t>
  </si>
  <si>
    <t>Cable Manufacture:</t>
  </si>
  <si>
    <t>Cable Model Number:</t>
  </si>
  <si>
    <t>Comments:</t>
  </si>
  <si>
    <t>Cable Owner:</t>
  </si>
  <si>
    <t>Direction Leaving Splice:</t>
  </si>
  <si>
    <t>IN</t>
  </si>
  <si>
    <t>0 ft</t>
  </si>
  <si>
    <t>OUT</t>
  </si>
  <si>
    <t>Type</t>
  </si>
  <si>
    <t>span:</t>
  </si>
  <si>
    <t>fibers:</t>
  </si>
  <si>
    <t xml:space="preserve">#          </t>
  </si>
  <si>
    <t>bundle</t>
  </si>
  <si>
    <t xml:space="preserve">fiber      </t>
  </si>
  <si>
    <t>bl</t>
  </si>
  <si>
    <t>or</t>
  </si>
  <si>
    <t>gr</t>
  </si>
  <si>
    <t>br</t>
  </si>
  <si>
    <t>sl</t>
  </si>
  <si>
    <t>wh</t>
  </si>
  <si>
    <t>rd</t>
  </si>
  <si>
    <t>bk</t>
  </si>
  <si>
    <t>yl</t>
  </si>
  <si>
    <t>vi</t>
  </si>
  <si>
    <t>rs</t>
  </si>
  <si>
    <t>aq</t>
  </si>
  <si>
    <t>bk-bl</t>
  </si>
  <si>
    <t>bk-or</t>
  </si>
  <si>
    <t>bk-gr</t>
  </si>
  <si>
    <t>bk-br</t>
  </si>
  <si>
    <t>bk-sl</t>
  </si>
  <si>
    <t>bk-wh</t>
  </si>
  <si>
    <t>bk-rd</t>
  </si>
  <si>
    <t>yl-bk</t>
  </si>
  <si>
    <t>bk-yl</t>
  </si>
  <si>
    <t>bk-vi</t>
  </si>
  <si>
    <t>bk-rs</t>
  </si>
  <si>
    <t>bk-aq</t>
  </si>
  <si>
    <t>rd-bl</t>
  </si>
  <si>
    <t>rd-or</t>
  </si>
  <si>
    <t>rd-gr</t>
  </si>
  <si>
    <t>rd-br</t>
  </si>
  <si>
    <t>rd-sl</t>
  </si>
  <si>
    <t>rd-wh</t>
  </si>
  <si>
    <t>yl-rd</t>
  </si>
  <si>
    <t>rd-bk</t>
  </si>
  <si>
    <t>rd-yl</t>
  </si>
  <si>
    <t>rd-vi</t>
  </si>
  <si>
    <t>rd-rs</t>
  </si>
  <si>
    <t>rd-aq</t>
  </si>
  <si>
    <t>Zayo</t>
  </si>
  <si>
    <t>~200' NE/ Kirby Whitten on Summer Ave</t>
  </si>
  <si>
    <t>Memphis, TN</t>
  </si>
  <si>
    <t>Windsor 570</t>
  </si>
  <si>
    <t>Quinn Wojcik</t>
  </si>
  <si>
    <t>Steve Sanders</t>
  </si>
  <si>
    <t>BB MEM(Z)-B219</t>
  </si>
  <si>
    <t>24</t>
  </si>
  <si>
    <t>Heading Northeast on Summer Ave towards Stage Rd.</t>
  </si>
  <si>
    <t>TN-28W: ZAYO-ENT-S-1</t>
  </si>
  <si>
    <t>48</t>
  </si>
  <si>
    <t>TN-2SO: ZAYO-ENT-S-1</t>
  </si>
  <si>
    <t>Entrance cable to VzW Site at 2855 Whitten Rd</t>
  </si>
  <si>
    <t>Entrance cable tp Cpvenant Dove @ 2723 Summer Oaks Dr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</si>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</sst>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m/dd/yy"/>
    <numFmt numFmtId="165" formatCode="0#"/>
    <numFmt numFmtId="166" formatCode="00"/>
    <numFmt numFmtId="167" formatCode="mm/dd/yy;@"/>
    <numFmt numFmtId="168" formatCode="mmmm&quot; &quot;d&quot;, &quot;yyyy"/>
    <numFmt numFmtId="169" formatCode="00000"/>
  </numFmts>
  <fonts count="65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  <font>
      <sz val="10"/>
      <color indexed="8"/>
      <name val="Arial"/>
    </font>
    <font>
      <sz val="14"/>
      <color indexed="8"/>
      <name val="Times New Roman Bold"/>
    </font>
    <font>
      <sz val="10"/>
      <color indexed="8"/>
      <name val="Times New Roman"/>
    </font>
    <font>
      <sz val="10"/>
      <color indexed="8"/>
      <name val="Times New Roman Bold"/>
    </font>
    <font>
      <sz val="10"/>
      <color indexed="10"/>
      <name val="Times New Roman"/>
    </font>
    <font>
      <sz val="10"/>
      <color indexed="10"/>
      <name val="Arial Bold"/>
    </font>
    <font>
      <sz val="10"/>
      <color indexed="10"/>
      <name val="Arial"/>
    </font>
    <font>
      <sz val="10"/>
      <color indexed="10"/>
      <name val="Times New Roman Bold"/>
    </font>
    <font>
      <sz val="9"/>
      <color indexed="8"/>
      <name val="Times New Roman"/>
    </font>
    <font>
      <sz val="10"/>
      <color indexed="8"/>
      <name val="Helvetica"/>
    </font>
    <font>
      <sz val="9"/>
      <color indexed="8"/>
      <name val="Times New Roman Bold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14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thin">
        <color indexed="9"/>
      </right>
      <top/>
      <bottom style="medium">
        <color indexed="8"/>
      </bottom>
      <diagonal/>
    </border>
    <border>
      <left style="thin">
        <color indexed="9"/>
      </left>
      <right style="medium">
        <color indexed="8"/>
      </right>
      <top/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/>
      <right style="thin">
        <color indexed="9"/>
      </right>
      <top style="medium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9"/>
      </left>
      <right style="medium">
        <color indexed="8"/>
      </right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8"/>
      </bottom>
      <diagonal/>
    </border>
    <border>
      <left/>
      <right style="thin">
        <color indexed="9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 style="thin">
        <color indexed="8"/>
      </top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</borders>
  <cellStyleXfs count="2">
    <xf numFmtId="0" fontId="0" fillId="0" borderId="0"/>
    <xf numFmtId="0" fontId="1" fillId="0" borderId="0"/>
  </cellStyleXfs>
  <cellXfs count="625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54" fillId="0" borderId="87" xfId="0" applyFont="1" applyBorder="1" applyAlignment="1"/>
    <xf numFmtId="0" fontId="54" fillId="0" borderId="88" xfId="0" applyFont="1" applyBorder="1" applyAlignment="1"/>
    <xf numFmtId="0" fontId="54" fillId="0" borderId="89" xfId="0" applyFont="1" applyBorder="1" applyAlignment="1"/>
    <xf numFmtId="0" fontId="54" fillId="0" borderId="0" xfId="0" applyNumberFormat="1" applyFont="1" applyAlignment="1"/>
    <xf numFmtId="0" fontId="0" fillId="0" borderId="0" xfId="0" applyFont="1" applyAlignment="1">
      <alignment vertical="top" wrapText="1"/>
    </xf>
    <xf numFmtId="0" fontId="54" fillId="0" borderId="90" xfId="0" applyFont="1" applyBorder="1" applyAlignment="1"/>
    <xf numFmtId="0" fontId="54" fillId="0" borderId="0" xfId="0" applyFont="1" applyBorder="1" applyAlignment="1"/>
    <xf numFmtId="0" fontId="54" fillId="0" borderId="91" xfId="0" applyFont="1" applyBorder="1" applyAlignment="1"/>
    <xf numFmtId="0" fontId="57" fillId="0" borderId="92" xfId="0" applyNumberFormat="1" applyFont="1" applyBorder="1" applyAlignment="1"/>
    <xf numFmtId="0" fontId="54" fillId="0" borderId="92" xfId="0" applyFont="1" applyBorder="1" applyAlignment="1"/>
    <xf numFmtId="0" fontId="54" fillId="0" borderId="94" xfId="0" applyFont="1" applyBorder="1" applyAlignment="1"/>
    <xf numFmtId="0" fontId="56" fillId="0" borderId="95" xfId="0" applyNumberFormat="1" applyFont="1" applyBorder="1" applyAlignment="1"/>
    <xf numFmtId="1" fontId="56" fillId="0" borderId="96" xfId="0" applyNumberFormat="1" applyFont="1" applyBorder="1" applyAlignment="1"/>
    <xf numFmtId="1" fontId="56" fillId="0" borderId="97" xfId="0" applyNumberFormat="1" applyFont="1" applyBorder="1" applyAlignment="1"/>
    <xf numFmtId="0" fontId="56" fillId="0" borderId="100" xfId="0" applyNumberFormat="1" applyFont="1" applyBorder="1" applyAlignment="1"/>
    <xf numFmtId="1" fontId="56" fillId="0" borderId="101" xfId="0" applyNumberFormat="1" applyFont="1" applyBorder="1" applyAlignment="1"/>
    <xf numFmtId="1" fontId="56" fillId="0" borderId="102" xfId="0" applyNumberFormat="1" applyFont="1" applyBorder="1" applyAlignment="1"/>
    <xf numFmtId="0" fontId="56" fillId="0" borderId="102" xfId="0" applyNumberFormat="1" applyFont="1" applyBorder="1" applyAlignment="1"/>
    <xf numFmtId="0" fontId="56" fillId="0" borderId="103" xfId="0" applyNumberFormat="1" applyFont="1" applyBorder="1" applyAlignment="1">
      <alignment horizontal="left"/>
    </xf>
    <xf numFmtId="1" fontId="56" fillId="0" borderId="101" xfId="0" applyNumberFormat="1" applyFont="1" applyBorder="1" applyAlignment="1">
      <alignment horizontal="left"/>
    </xf>
    <xf numFmtId="0" fontId="58" fillId="0" borderId="101" xfId="0" applyNumberFormat="1" applyFont="1" applyBorder="1" applyAlignment="1">
      <alignment horizontal="left"/>
    </xf>
    <xf numFmtId="0" fontId="58" fillId="0" borderId="104" xfId="0" applyNumberFormat="1" applyFont="1" applyBorder="1" applyAlignment="1">
      <alignment horizontal="left"/>
    </xf>
    <xf numFmtId="0" fontId="56" fillId="0" borderId="105" xfId="0" applyNumberFormat="1" applyFont="1" applyBorder="1" applyAlignment="1">
      <alignment vertical="center"/>
    </xf>
    <xf numFmtId="1" fontId="56" fillId="0" borderId="106" xfId="0" applyNumberFormat="1" applyFont="1" applyBorder="1" applyAlignment="1"/>
    <xf numFmtId="1" fontId="56" fillId="0" borderId="107" xfId="0" applyNumberFormat="1" applyFont="1" applyBorder="1" applyAlignment="1"/>
    <xf numFmtId="1" fontId="56" fillId="0" borderId="110" xfId="0" applyNumberFormat="1" applyFont="1" applyBorder="1" applyAlignment="1"/>
    <xf numFmtId="1" fontId="56" fillId="0" borderId="111" xfId="0" applyNumberFormat="1" applyFont="1" applyBorder="1" applyAlignment="1"/>
    <xf numFmtId="1" fontId="56" fillId="0" borderId="92" xfId="0" applyNumberFormat="1" applyFont="1" applyBorder="1" applyAlignment="1"/>
    <xf numFmtId="1" fontId="56" fillId="0" borderId="93" xfId="0" applyNumberFormat="1" applyFont="1" applyBorder="1" applyAlignment="1"/>
    <xf numFmtId="0" fontId="56" fillId="0" borderId="97" xfId="0" applyNumberFormat="1" applyFont="1" applyBorder="1" applyAlignment="1">
      <alignment horizontal="right"/>
    </xf>
    <xf numFmtId="0" fontId="56" fillId="0" borderId="102" xfId="0" applyNumberFormat="1" applyFont="1" applyBorder="1" applyAlignment="1">
      <alignment horizontal="right"/>
    </xf>
    <xf numFmtId="0" fontId="56" fillId="0" borderId="104" xfId="0" applyNumberFormat="1" applyFont="1" applyBorder="1" applyAlignment="1">
      <alignment horizontal="left"/>
    </xf>
    <xf numFmtId="0" fontId="61" fillId="0" borderId="115" xfId="0" applyNumberFormat="1" applyFont="1" applyBorder="1" applyAlignment="1">
      <alignment horizontal="center"/>
    </xf>
    <xf numFmtId="0" fontId="58" fillId="0" borderId="100" xfId="0" applyNumberFormat="1" applyFont="1" applyBorder="1" applyAlignment="1">
      <alignment horizontal="left"/>
    </xf>
    <xf numFmtId="0" fontId="58" fillId="0" borderId="115" xfId="0" applyNumberFormat="1" applyFont="1" applyBorder="1" applyAlignment="1">
      <alignment horizontal="left"/>
    </xf>
    <xf numFmtId="1" fontId="58" fillId="0" borderId="101" xfId="0" applyNumberFormat="1" applyFont="1" applyBorder="1" applyAlignment="1">
      <alignment horizontal="left"/>
    </xf>
    <xf numFmtId="1" fontId="58" fillId="0" borderId="104" xfId="0" applyNumberFormat="1" applyFont="1" applyBorder="1" applyAlignment="1">
      <alignment horizontal="left"/>
    </xf>
    <xf numFmtId="0" fontId="58" fillId="0" borderId="118" xfId="0" applyNumberFormat="1" applyFont="1" applyBorder="1" applyAlignment="1">
      <alignment horizontal="left"/>
    </xf>
    <xf numFmtId="0" fontId="54" fillId="0" borderId="101" xfId="0" applyFont="1" applyBorder="1" applyAlignment="1"/>
    <xf numFmtId="0" fontId="56" fillId="0" borderId="101" xfId="0" applyNumberFormat="1" applyFont="1" applyBorder="1" applyAlignment="1">
      <alignment horizontal="left"/>
    </xf>
    <xf numFmtId="1" fontId="56" fillId="0" borderId="104" xfId="0" applyNumberFormat="1" applyFont="1" applyBorder="1" applyAlignment="1">
      <alignment horizontal="right"/>
    </xf>
    <xf numFmtId="1" fontId="58" fillId="0" borderId="100" xfId="0" applyNumberFormat="1" applyFont="1" applyBorder="1" applyAlignment="1">
      <alignment horizontal="left"/>
    </xf>
    <xf numFmtId="1" fontId="58" fillId="0" borderId="112" xfId="0" applyNumberFormat="1" applyFont="1" applyBorder="1" applyAlignment="1">
      <alignment horizontal="left"/>
    </xf>
    <xf numFmtId="1" fontId="58" fillId="0" borderId="113" xfId="0" applyNumberFormat="1" applyFont="1" applyBorder="1" applyAlignment="1">
      <alignment horizontal="left"/>
    </xf>
    <xf numFmtId="1" fontId="58" fillId="0" borderId="122" xfId="0" applyNumberFormat="1" applyFont="1" applyBorder="1" applyAlignment="1">
      <alignment horizontal="left"/>
    </xf>
    <xf numFmtId="0" fontId="56" fillId="0" borderId="105" xfId="0" applyNumberFormat="1" applyFont="1" applyBorder="1" applyAlignment="1"/>
    <xf numFmtId="0" fontId="58" fillId="0" borderId="108" xfId="0" applyNumberFormat="1" applyFont="1" applyBorder="1" applyAlignment="1"/>
    <xf numFmtId="0" fontId="58" fillId="0" borderId="106" xfId="0" applyNumberFormat="1" applyFont="1" applyBorder="1" applyAlignment="1"/>
    <xf numFmtId="0" fontId="58" fillId="0" borderId="109" xfId="0" applyNumberFormat="1" applyFont="1" applyBorder="1" applyAlignment="1"/>
    <xf numFmtId="0" fontId="56" fillId="0" borderId="125" xfId="0" applyNumberFormat="1" applyFont="1" applyBorder="1" applyAlignment="1"/>
    <xf numFmtId="1" fontId="56" fillId="0" borderId="123" xfId="0" applyNumberFormat="1" applyFont="1" applyBorder="1" applyAlignment="1"/>
    <xf numFmtId="1" fontId="56" fillId="0" borderId="126" xfId="0" applyNumberFormat="1" applyFont="1" applyBorder="1" applyAlignment="1"/>
    <xf numFmtId="0" fontId="56" fillId="0" borderId="127" xfId="0" applyNumberFormat="1" applyFont="1" applyBorder="1" applyAlignment="1"/>
    <xf numFmtId="1" fontId="56" fillId="0" borderId="128" xfId="0" applyNumberFormat="1" applyFont="1" applyBorder="1" applyAlignment="1"/>
    <xf numFmtId="1" fontId="58" fillId="0" borderId="100" xfId="0" applyNumberFormat="1" applyFont="1" applyBorder="1" applyAlignment="1">
      <alignment horizontal="center"/>
    </xf>
    <xf numFmtId="1" fontId="58" fillId="0" borderId="101" xfId="0" applyNumberFormat="1" applyFont="1" applyBorder="1" applyAlignment="1">
      <alignment horizontal="center"/>
    </xf>
    <xf numFmtId="0" fontId="58" fillId="0" borderId="101" xfId="0" applyNumberFormat="1" applyFont="1" applyBorder="1" applyAlignment="1">
      <alignment horizontal="center"/>
    </xf>
    <xf numFmtId="1" fontId="58" fillId="0" borderId="102" xfId="0" applyNumberFormat="1" applyFont="1" applyBorder="1" applyAlignment="1">
      <alignment horizontal="center"/>
    </xf>
    <xf numFmtId="1" fontId="58" fillId="0" borderId="103" xfId="0" applyNumberFormat="1" applyFont="1" applyBorder="1" applyAlignment="1">
      <alignment horizontal="center"/>
    </xf>
    <xf numFmtId="0" fontId="58" fillId="0" borderId="103" xfId="0" applyNumberFormat="1" applyFont="1" applyBorder="1" applyAlignment="1">
      <alignment horizontal="left"/>
    </xf>
    <xf numFmtId="1" fontId="58" fillId="0" borderId="103" xfId="0" applyNumberFormat="1" applyFont="1" applyBorder="1" applyAlignment="1">
      <alignment horizontal="left"/>
    </xf>
    <xf numFmtId="0" fontId="54" fillId="0" borderId="132" xfId="0" applyFont="1" applyBorder="1" applyAlignment="1"/>
    <xf numFmtId="0" fontId="55" fillId="0" borderId="0" xfId="0" applyNumberFormat="1" applyFont="1" applyBorder="1" applyAlignment="1">
      <alignment horizontal="center" vertical="center"/>
    </xf>
    <xf numFmtId="0" fontId="54" fillId="0" borderId="113" xfId="0" applyFont="1" applyBorder="1" applyAlignment="1"/>
    <xf numFmtId="0" fontId="54" fillId="0" borderId="120" xfId="0" applyFont="1" applyBorder="1" applyAlignment="1"/>
    <xf numFmtId="0" fontId="54" fillId="0" borderId="133" xfId="0" applyFont="1" applyBorder="1" applyAlignment="1"/>
    <xf numFmtId="1" fontId="62" fillId="0" borderId="103" xfId="0" applyNumberFormat="1" applyFont="1" applyBorder="1" applyAlignment="1">
      <alignment vertical="center"/>
    </xf>
    <xf numFmtId="1" fontId="63" fillId="0" borderId="101" xfId="0" applyNumberFormat="1" applyFont="1" applyBorder="1" applyAlignment="1"/>
    <xf numFmtId="1" fontId="63" fillId="0" borderId="102" xfId="0" applyNumberFormat="1" applyFont="1" applyBorder="1" applyAlignment="1"/>
    <xf numFmtId="1" fontId="64" fillId="0" borderId="120" xfId="0" applyNumberFormat="1" applyFont="1" applyBorder="1" applyAlignment="1">
      <alignment horizontal="left" vertical="center"/>
    </xf>
    <xf numFmtId="1" fontId="62" fillId="0" borderId="101" xfId="0" applyNumberFormat="1" applyFont="1" applyBorder="1" applyAlignment="1">
      <alignment vertical="center"/>
    </xf>
    <xf numFmtId="0" fontId="54" fillId="0" borderId="135" xfId="0" applyFont="1" applyBorder="1" applyAlignment="1"/>
    <xf numFmtId="0" fontId="64" fillId="0" borderId="136" xfId="0" applyNumberFormat="1" applyFont="1" applyBorder="1" applyAlignment="1">
      <alignment horizontal="left" vertical="center"/>
    </xf>
    <xf numFmtId="1" fontId="64" fillId="0" borderId="135" xfId="0" applyNumberFormat="1" applyFont="1" applyBorder="1" applyAlignment="1">
      <alignment horizontal="left" vertical="center"/>
    </xf>
    <xf numFmtId="1" fontId="63" fillId="0" borderId="136" xfId="0" applyNumberFormat="1" applyFont="1" applyBorder="1" applyAlignment="1"/>
    <xf numFmtId="0" fontId="62" fillId="0" borderId="136" xfId="0" applyNumberFormat="1" applyFont="1" applyBorder="1" applyAlignment="1">
      <alignment horizontal="left" vertical="center"/>
    </xf>
    <xf numFmtId="1" fontId="62" fillId="0" borderId="136" xfId="0" applyNumberFormat="1" applyFont="1" applyBorder="1" applyAlignment="1">
      <alignment vertical="center"/>
    </xf>
    <xf numFmtId="3" fontId="62" fillId="0" borderId="136" xfId="0" applyNumberFormat="1" applyFont="1" applyBorder="1" applyAlignment="1">
      <alignment horizontal="left" vertical="center"/>
    </xf>
    <xf numFmtId="0" fontId="62" fillId="0" borderId="136" xfId="0" applyNumberFormat="1" applyFont="1" applyBorder="1" applyAlignment="1">
      <alignment vertical="center"/>
    </xf>
    <xf numFmtId="1" fontId="62" fillId="0" borderId="113" xfId="0" applyNumberFormat="1" applyFont="1" applyBorder="1" applyAlignment="1">
      <alignment vertical="center"/>
    </xf>
    <xf numFmtId="3" fontId="62" fillId="0" borderId="113" xfId="0" applyNumberFormat="1" applyFont="1" applyBorder="1" applyAlignment="1">
      <alignment horizontal="left" vertical="center"/>
    </xf>
    <xf numFmtId="1" fontId="62" fillId="0" borderId="137" xfId="0" applyNumberFormat="1" applyFont="1" applyBorder="1" applyAlignment="1">
      <alignment vertical="center"/>
    </xf>
    <xf numFmtId="1" fontId="62" fillId="0" borderId="0" xfId="0" applyNumberFormat="1" applyFont="1" applyBorder="1" applyAlignment="1">
      <alignment vertical="center"/>
    </xf>
    <xf numFmtId="3" fontId="62" fillId="0" borderId="0" xfId="0" applyNumberFormat="1" applyFont="1" applyBorder="1" applyAlignment="1">
      <alignment horizontal="left" vertical="center"/>
    </xf>
    <xf numFmtId="1" fontId="62" fillId="0" borderId="91" xfId="0" applyNumberFormat="1" applyFont="1" applyBorder="1" applyAlignment="1">
      <alignment vertical="center"/>
    </xf>
    <xf numFmtId="0" fontId="54" fillId="0" borderId="138" xfId="0" applyFont="1" applyBorder="1" applyAlignment="1"/>
    <xf numFmtId="1" fontId="62" fillId="0" borderId="139" xfId="0" applyNumberFormat="1" applyFont="1" applyBorder="1" applyAlignment="1">
      <alignment vertical="center"/>
    </xf>
    <xf numFmtId="0" fontId="54" fillId="0" borderId="139" xfId="0" applyFont="1" applyBorder="1" applyAlignment="1"/>
    <xf numFmtId="3" fontId="62" fillId="0" borderId="139" xfId="0" applyNumberFormat="1" applyFont="1" applyBorder="1" applyAlignment="1">
      <alignment horizontal="left" vertical="center"/>
    </xf>
    <xf numFmtId="1" fontId="62" fillId="0" borderId="140" xfId="0" applyNumberFormat="1" applyFont="1" applyBorder="1" applyAlignment="1">
      <alignment vertical="center"/>
    </xf>
    <xf numFmtId="1" fontId="62" fillId="4" borderId="103" xfId="0" applyNumberFormat="1" applyFont="1" applyFill="1" applyBorder="1" applyAlignment="1">
      <alignment vertical="center"/>
    </xf>
    <xf numFmtId="1" fontId="63" fillId="4" borderId="101" xfId="0" applyNumberFormat="1" applyFont="1" applyFill="1" applyBorder="1" applyAlignment="1"/>
    <xf numFmtId="1" fontId="63" fillId="4" borderId="102" xfId="0" applyNumberFormat="1" applyFont="1" applyFill="1" applyBorder="1" applyAlignment="1"/>
    <xf numFmtId="0" fontId="64" fillId="4" borderId="136" xfId="0" applyNumberFormat="1" applyFont="1" applyFill="1" applyBorder="1" applyAlignment="1">
      <alignment horizontal="left" vertical="center"/>
    </xf>
    <xf numFmtId="0" fontId="62" fillId="4" borderId="136" xfId="0" applyNumberFormat="1" applyFont="1" applyFill="1" applyBorder="1" applyAlignment="1">
      <alignment horizontal="left" vertical="center"/>
    </xf>
    <xf numFmtId="3" fontId="62" fillId="4" borderId="136" xfId="0" applyNumberFormat="1" applyFont="1" applyFill="1" applyBorder="1" applyAlignment="1">
      <alignment horizontal="left" vertical="center"/>
    </xf>
    <xf numFmtId="1" fontId="62" fillId="4" borderId="136" xfId="0" applyNumberFormat="1" applyFont="1" applyFill="1" applyBorder="1" applyAlignment="1">
      <alignment vertical="center"/>
    </xf>
    <xf numFmtId="1" fontId="63" fillId="4" borderId="136" xfId="0" applyNumberFormat="1" applyFont="1" applyFill="1" applyBorder="1" applyAlignment="1"/>
    <xf numFmtId="1" fontId="62" fillId="0" borderId="101" xfId="0" applyNumberFormat="1" applyFont="1" applyFill="1" applyBorder="1" applyAlignment="1">
      <alignment vertical="center"/>
    </xf>
    <xf numFmtId="0" fontId="54" fillId="0" borderId="101" xfId="0" applyFont="1" applyFill="1" applyBorder="1" applyAlignment="1"/>
    <xf numFmtId="0" fontId="54" fillId="0" borderId="134" xfId="0" applyFont="1" applyFill="1" applyBorder="1" applyAlignment="1"/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  <xf numFmtId="1" fontId="56" fillId="0" borderId="100" xfId="0" applyNumberFormat="1" applyFont="1" applyBorder="1" applyAlignment="1"/>
    <xf numFmtId="1" fontId="54" fillId="0" borderId="101" xfId="0" applyNumberFormat="1" applyFont="1" applyBorder="1" applyAlignment="1"/>
    <xf numFmtId="1" fontId="54" fillId="0" borderId="102" xfId="0" applyNumberFormat="1" applyFont="1" applyBorder="1" applyAlignment="1"/>
    <xf numFmtId="1" fontId="56" fillId="0" borderId="103" xfId="0" applyNumberFormat="1" applyFont="1" applyBorder="1" applyAlignment="1"/>
    <xf numFmtId="1" fontId="54" fillId="0" borderId="104" xfId="0" applyNumberFormat="1" applyFont="1" applyBorder="1" applyAlignment="1"/>
    <xf numFmtId="1" fontId="56" fillId="0" borderId="105" xfId="0" applyNumberFormat="1" applyFont="1" applyBorder="1" applyAlignment="1"/>
    <xf numFmtId="1" fontId="54" fillId="0" borderId="106" xfId="0" applyNumberFormat="1" applyFont="1" applyBorder="1" applyAlignment="1"/>
    <xf numFmtId="1" fontId="54" fillId="0" borderId="107" xfId="0" applyNumberFormat="1" applyFont="1" applyBorder="1" applyAlignment="1"/>
    <xf numFmtId="1" fontId="56" fillId="0" borderId="108" xfId="0" applyNumberFormat="1" applyFont="1" applyBorder="1" applyAlignment="1"/>
    <xf numFmtId="1" fontId="54" fillId="0" borderId="109" xfId="0" applyNumberFormat="1" applyFont="1" applyBorder="1" applyAlignment="1"/>
    <xf numFmtId="0" fontId="56" fillId="0" borderId="129" xfId="0" applyNumberFormat="1" applyFont="1" applyBorder="1" applyAlignment="1">
      <alignment horizontal="center"/>
    </xf>
    <xf numFmtId="1" fontId="54" fillId="0" borderId="110" xfId="0" applyNumberFormat="1" applyFont="1" applyBorder="1" applyAlignment="1">
      <alignment horizontal="center"/>
    </xf>
    <xf numFmtId="1" fontId="54" fillId="0" borderId="130" xfId="0" applyNumberFormat="1" applyFont="1" applyBorder="1" applyAlignment="1">
      <alignment horizontal="center"/>
    </xf>
    <xf numFmtId="1" fontId="54" fillId="0" borderId="131" xfId="0" applyNumberFormat="1" applyFont="1" applyBorder="1" applyAlignment="1">
      <alignment horizontal="center"/>
    </xf>
    <xf numFmtId="1" fontId="54" fillId="0" borderId="92" xfId="0" applyNumberFormat="1" applyFont="1" applyBorder="1" applyAlignment="1">
      <alignment horizontal="center"/>
    </xf>
    <xf numFmtId="1" fontId="54" fillId="0" borderId="124" xfId="0" applyNumberFormat="1" applyFont="1" applyBorder="1" applyAlignment="1">
      <alignment horizontal="center"/>
    </xf>
    <xf numFmtId="0" fontId="56" fillId="0" borderId="129" xfId="0" applyNumberFormat="1" applyFont="1" applyBorder="1" applyAlignment="1">
      <alignment horizontal="center" wrapText="1"/>
    </xf>
    <xf numFmtId="1" fontId="54" fillId="0" borderId="110" xfId="0" applyNumberFormat="1" applyFont="1" applyBorder="1" applyAlignment="1">
      <alignment horizontal="center" wrapText="1"/>
    </xf>
    <xf numFmtId="1" fontId="54" fillId="0" borderId="130" xfId="0" applyNumberFormat="1" applyFont="1" applyBorder="1" applyAlignment="1">
      <alignment horizontal="center" wrapText="1"/>
    </xf>
    <xf numFmtId="1" fontId="54" fillId="0" borderId="131" xfId="0" applyNumberFormat="1" applyFont="1" applyBorder="1" applyAlignment="1">
      <alignment horizontal="center" wrapText="1"/>
    </xf>
    <xf numFmtId="1" fontId="54" fillId="0" borderId="92" xfId="0" applyNumberFormat="1" applyFont="1" applyBorder="1" applyAlignment="1">
      <alignment horizontal="center" wrapText="1"/>
    </xf>
    <xf numFmtId="1" fontId="54" fillId="0" borderId="124" xfId="0" applyNumberFormat="1" applyFont="1" applyBorder="1" applyAlignment="1">
      <alignment horizontal="center" wrapText="1"/>
    </xf>
    <xf numFmtId="0" fontId="56" fillId="0" borderId="95" xfId="0" applyNumberFormat="1" applyFont="1" applyBorder="1" applyAlignment="1"/>
    <xf numFmtId="1" fontId="54" fillId="0" borderId="96" xfId="0" applyNumberFormat="1" applyFont="1" applyBorder="1" applyAlignment="1"/>
    <xf numFmtId="1" fontId="54" fillId="0" borderId="97" xfId="0" applyNumberFormat="1" applyFont="1" applyBorder="1" applyAlignment="1"/>
    <xf numFmtId="0" fontId="56" fillId="0" borderId="98" xfId="0" applyNumberFormat="1" applyFont="1" applyBorder="1" applyAlignment="1"/>
    <xf numFmtId="1" fontId="54" fillId="0" borderId="99" xfId="0" applyNumberFormat="1" applyFont="1" applyBorder="1" applyAlignment="1"/>
    <xf numFmtId="0" fontId="58" fillId="0" borderId="100" xfId="0" applyNumberFormat="1" applyFont="1" applyBorder="1" applyAlignment="1">
      <alignment horizontal="center"/>
    </xf>
    <xf numFmtId="1" fontId="60" fillId="0" borderId="101" xfId="0" applyNumberFormat="1" applyFont="1" applyBorder="1" applyAlignment="1">
      <alignment horizontal="center"/>
    </xf>
    <xf numFmtId="1" fontId="60" fillId="0" borderId="102" xfId="0" applyNumberFormat="1" applyFont="1" applyBorder="1" applyAlignment="1">
      <alignment horizontal="center"/>
    </xf>
    <xf numFmtId="0" fontId="58" fillId="0" borderId="103" xfId="0" applyNumberFormat="1" applyFont="1" applyBorder="1" applyAlignment="1">
      <alignment horizontal="center"/>
    </xf>
    <xf numFmtId="1" fontId="58" fillId="0" borderId="101" xfId="0" applyNumberFormat="1" applyFont="1" applyBorder="1" applyAlignment="1">
      <alignment horizontal="center"/>
    </xf>
    <xf numFmtId="1" fontId="58" fillId="0" borderId="102" xfId="0" applyNumberFormat="1" applyFont="1" applyBorder="1" applyAlignment="1">
      <alignment horizontal="center"/>
    </xf>
    <xf numFmtId="0" fontId="58" fillId="0" borderId="103" xfId="0" applyNumberFormat="1" applyFont="1" applyBorder="1" applyAlignment="1">
      <alignment horizontal="left"/>
    </xf>
    <xf numFmtId="1" fontId="58" fillId="0" borderId="101" xfId="0" applyNumberFormat="1" applyFont="1" applyBorder="1" applyAlignment="1">
      <alignment horizontal="left"/>
    </xf>
    <xf numFmtId="1" fontId="58" fillId="0" borderId="104" xfId="0" applyNumberFormat="1" applyFont="1" applyBorder="1" applyAlignment="1">
      <alignment horizontal="left"/>
    </xf>
    <xf numFmtId="0" fontId="58" fillId="0" borderId="105" xfId="0" applyNumberFormat="1" applyFont="1" applyBorder="1" applyAlignment="1">
      <alignment horizontal="center"/>
    </xf>
    <xf numFmtId="1" fontId="60" fillId="0" borderId="106" xfId="0" applyNumberFormat="1" applyFont="1" applyBorder="1" applyAlignment="1">
      <alignment horizontal="center"/>
    </xf>
    <xf numFmtId="1" fontId="60" fillId="0" borderId="107" xfId="0" applyNumberFormat="1" applyFont="1" applyBorder="1" applyAlignment="1">
      <alignment horizontal="center"/>
    </xf>
    <xf numFmtId="0" fontId="58" fillId="0" borderId="108" xfId="0" applyNumberFormat="1" applyFont="1" applyBorder="1" applyAlignment="1">
      <alignment horizontal="center"/>
    </xf>
    <xf numFmtId="1" fontId="58" fillId="0" borderId="106" xfId="0" applyNumberFormat="1" applyFont="1" applyBorder="1" applyAlignment="1">
      <alignment horizontal="center"/>
    </xf>
    <xf numFmtId="1" fontId="58" fillId="0" borderId="107" xfId="0" applyNumberFormat="1" applyFont="1" applyBorder="1" applyAlignment="1">
      <alignment horizontal="center"/>
    </xf>
    <xf numFmtId="0" fontId="58" fillId="0" borderId="108" xfId="0" applyNumberFormat="1" applyFont="1" applyBorder="1" applyAlignment="1">
      <alignment horizontal="left"/>
    </xf>
    <xf numFmtId="1" fontId="58" fillId="0" borderId="106" xfId="0" applyNumberFormat="1" applyFont="1" applyBorder="1" applyAlignment="1">
      <alignment horizontal="left"/>
    </xf>
    <xf numFmtId="1" fontId="58" fillId="0" borderId="109" xfId="0" applyNumberFormat="1" applyFont="1" applyBorder="1" applyAlignment="1">
      <alignment horizontal="left"/>
    </xf>
    <xf numFmtId="1" fontId="58" fillId="0" borderId="100" xfId="0" applyNumberFormat="1" applyFont="1" applyBorder="1" applyAlignment="1">
      <alignment horizontal="center"/>
    </xf>
    <xf numFmtId="169" fontId="58" fillId="0" borderId="103" xfId="0" applyNumberFormat="1" applyFont="1" applyBorder="1" applyAlignment="1">
      <alignment horizontal="center"/>
    </xf>
    <xf numFmtId="169" fontId="58" fillId="0" borderId="101" xfId="0" applyNumberFormat="1" applyFont="1" applyBorder="1" applyAlignment="1">
      <alignment horizontal="center"/>
    </xf>
    <xf numFmtId="169" fontId="58" fillId="0" borderId="102" xfId="0" applyNumberFormat="1" applyFont="1" applyBorder="1" applyAlignment="1">
      <alignment horizontal="center"/>
    </xf>
    <xf numFmtId="1" fontId="58" fillId="0" borderId="103" xfId="0" applyNumberFormat="1" applyFont="1" applyBorder="1" applyAlignment="1">
      <alignment horizontal="left"/>
    </xf>
    <xf numFmtId="0" fontId="58" fillId="0" borderId="98" xfId="0" applyNumberFormat="1" applyFont="1" applyBorder="1" applyAlignment="1">
      <alignment horizontal="left"/>
    </xf>
    <xf numFmtId="0" fontId="58" fillId="0" borderId="96" xfId="0" applyNumberFormat="1" applyFont="1" applyBorder="1" applyAlignment="1">
      <alignment horizontal="left"/>
    </xf>
    <xf numFmtId="168" fontId="58" fillId="0" borderId="98" xfId="0" applyNumberFormat="1" applyFont="1" applyBorder="1" applyAlignment="1">
      <alignment horizontal="left"/>
    </xf>
    <xf numFmtId="168" fontId="58" fillId="0" borderId="96" xfId="0" applyNumberFormat="1" applyFont="1" applyBorder="1" applyAlignment="1">
      <alignment horizontal="left"/>
    </xf>
    <xf numFmtId="168" fontId="58" fillId="0" borderId="99" xfId="0" applyNumberFormat="1" applyFont="1" applyBorder="1" applyAlignment="1">
      <alignment horizontal="left"/>
    </xf>
    <xf numFmtId="0" fontId="58" fillId="0" borderId="101" xfId="0" applyNumberFormat="1" applyFont="1" applyBorder="1" applyAlignment="1">
      <alignment horizontal="left"/>
    </xf>
    <xf numFmtId="0" fontId="58" fillId="0" borderId="104" xfId="0" applyNumberFormat="1" applyFont="1" applyBorder="1" applyAlignment="1">
      <alignment horizontal="left"/>
    </xf>
    <xf numFmtId="0" fontId="56" fillId="0" borderId="106" xfId="0" applyNumberFormat="1" applyFont="1" applyBorder="1" applyAlignment="1">
      <alignment horizontal="right"/>
    </xf>
    <xf numFmtId="0" fontId="56" fillId="0" borderId="107" xfId="0" applyNumberFormat="1" applyFont="1" applyBorder="1" applyAlignment="1">
      <alignment horizontal="right"/>
    </xf>
    <xf numFmtId="0" fontId="58" fillId="0" borderId="95" xfId="0" applyNumberFormat="1" applyFont="1" applyBorder="1" applyAlignment="1">
      <alignment horizontal="center"/>
    </xf>
    <xf numFmtId="1" fontId="58" fillId="0" borderId="96" xfId="0" applyNumberFormat="1" applyFont="1" applyBorder="1" applyAlignment="1">
      <alignment horizontal="center"/>
    </xf>
    <xf numFmtId="1" fontId="58" fillId="0" borderId="97" xfId="0" applyNumberFormat="1" applyFont="1" applyBorder="1" applyAlignment="1">
      <alignment horizontal="center"/>
    </xf>
    <xf numFmtId="0" fontId="58" fillId="0" borderId="98" xfId="0" applyNumberFormat="1" applyFont="1" applyBorder="1" applyAlignment="1">
      <alignment horizontal="center"/>
    </xf>
    <xf numFmtId="1" fontId="58" fillId="0" borderId="98" xfId="0" applyNumberFormat="1" applyFont="1" applyBorder="1" applyAlignment="1">
      <alignment horizontal="center"/>
    </xf>
    <xf numFmtId="1" fontId="58" fillId="0" borderId="96" xfId="0" applyNumberFormat="1" applyFont="1" applyBorder="1" applyAlignment="1">
      <alignment horizontal="left"/>
    </xf>
    <xf numFmtId="1" fontId="58" fillId="0" borderId="99" xfId="0" applyNumberFormat="1" applyFont="1" applyBorder="1" applyAlignment="1">
      <alignment horizontal="left"/>
    </xf>
    <xf numFmtId="0" fontId="56" fillId="0" borderId="112" xfId="0" applyNumberFormat="1" applyFont="1" applyBorder="1" applyAlignment="1">
      <alignment horizontal="left" vertical="center"/>
    </xf>
    <xf numFmtId="1" fontId="54" fillId="0" borderId="113" xfId="0" applyNumberFormat="1" applyFont="1" applyBorder="1" applyAlignment="1">
      <alignment horizontal="left" vertical="center"/>
    </xf>
    <xf numFmtId="1" fontId="54" fillId="0" borderId="114" xfId="0" applyNumberFormat="1" applyFont="1" applyBorder="1" applyAlignment="1">
      <alignment horizontal="left" vertical="center"/>
    </xf>
    <xf numFmtId="1" fontId="56" fillId="0" borderId="116" xfId="0" applyNumberFormat="1" applyFont="1" applyBorder="1" applyAlignment="1">
      <alignment horizontal="left" vertical="center"/>
    </xf>
    <xf numFmtId="1" fontId="54" fillId="0" borderId="0" xfId="0" applyNumberFormat="1" applyFont="1" applyBorder="1" applyAlignment="1">
      <alignment horizontal="left" vertical="center"/>
    </xf>
    <xf numFmtId="1" fontId="54" fillId="0" borderId="117" xfId="0" applyNumberFormat="1" applyFont="1" applyBorder="1" applyAlignment="1">
      <alignment horizontal="left" vertical="center"/>
    </xf>
    <xf numFmtId="1" fontId="54" fillId="0" borderId="119" xfId="0" applyNumberFormat="1" applyFont="1" applyBorder="1" applyAlignment="1">
      <alignment horizontal="left" vertical="center"/>
    </xf>
    <xf numFmtId="1" fontId="54" fillId="0" borderId="120" xfId="0" applyNumberFormat="1" applyFont="1" applyBorder="1" applyAlignment="1">
      <alignment horizontal="left" vertical="center"/>
    </xf>
    <xf numFmtId="1" fontId="54" fillId="0" borderId="121" xfId="0" applyNumberFormat="1" applyFont="1" applyBorder="1" applyAlignment="1">
      <alignment horizontal="left" vertical="center"/>
    </xf>
    <xf numFmtId="0" fontId="56" fillId="0" borderId="101" xfId="0" applyNumberFormat="1" applyFont="1" applyBorder="1" applyAlignment="1">
      <alignment horizontal="left"/>
    </xf>
    <xf numFmtId="0" fontId="56" fillId="0" borderId="103" xfId="0" applyNumberFormat="1" applyFont="1" applyBorder="1" applyAlignment="1">
      <alignment horizontal="left"/>
    </xf>
    <xf numFmtId="1" fontId="54" fillId="0" borderId="104" xfId="0" applyNumberFormat="1" applyFont="1" applyBorder="1" applyAlignment="1">
      <alignment horizontal="left"/>
    </xf>
    <xf numFmtId="0" fontId="56" fillId="0" borderId="105" xfId="0" applyNumberFormat="1" applyFont="1" applyBorder="1" applyAlignment="1">
      <alignment vertical="center"/>
    </xf>
    <xf numFmtId="1" fontId="54" fillId="0" borderId="106" xfId="0" applyNumberFormat="1" applyFont="1" applyBorder="1" applyAlignment="1">
      <alignment vertical="center"/>
    </xf>
    <xf numFmtId="1" fontId="54" fillId="0" borderId="107" xfId="0" applyNumberFormat="1" applyFont="1" applyBorder="1" applyAlignment="1">
      <alignment vertical="center"/>
    </xf>
    <xf numFmtId="1" fontId="54" fillId="0" borderId="123" xfId="0" applyNumberFormat="1" applyFont="1" applyBorder="1" applyAlignment="1"/>
    <xf numFmtId="1" fontId="54" fillId="0" borderId="92" xfId="0" applyNumberFormat="1" applyFont="1" applyBorder="1" applyAlignment="1"/>
    <xf numFmtId="1" fontId="54" fillId="0" borderId="124" xfId="0" applyNumberFormat="1" applyFont="1" applyBorder="1" applyAlignment="1"/>
    <xf numFmtId="0" fontId="58" fillId="0" borderId="106" xfId="0" applyNumberFormat="1" applyFont="1" applyBorder="1" applyAlignment="1">
      <alignment horizontal="left"/>
    </xf>
    <xf numFmtId="0" fontId="58" fillId="0" borderId="109" xfId="0" applyNumberFormat="1" applyFont="1" applyBorder="1" applyAlignment="1">
      <alignment horizontal="left"/>
    </xf>
    <xf numFmtId="0" fontId="58" fillId="0" borderId="99" xfId="0" applyNumberFormat="1" applyFont="1" applyBorder="1" applyAlignment="1">
      <alignment horizontal="left"/>
    </xf>
    <xf numFmtId="1" fontId="58" fillId="0" borderId="108" xfId="0" applyNumberFormat="1" applyFont="1" applyBorder="1" applyAlignment="1">
      <alignment horizontal="left"/>
    </xf>
    <xf numFmtId="1" fontId="58" fillId="0" borderId="102" xfId="0" applyNumberFormat="1" applyFont="1" applyBorder="1" applyAlignment="1">
      <alignment horizontal="left"/>
    </xf>
    <xf numFmtId="0" fontId="56" fillId="0" borderId="103" xfId="0" applyNumberFormat="1" applyFont="1" applyBorder="1" applyAlignment="1">
      <alignment horizontal="right"/>
    </xf>
    <xf numFmtId="1" fontId="54" fillId="0" borderId="102" xfId="0" applyNumberFormat="1" applyFont="1" applyBorder="1" applyAlignment="1">
      <alignment horizontal="right"/>
    </xf>
    <xf numFmtId="0" fontId="60" fillId="0" borderId="103" xfId="0" applyNumberFormat="1" applyFont="1" applyBorder="1" applyAlignment="1">
      <alignment horizontal="left"/>
    </xf>
    <xf numFmtId="1" fontId="60" fillId="0" borderId="101" xfId="0" applyNumberFormat="1" applyFont="1" applyBorder="1" applyAlignment="1">
      <alignment horizontal="left"/>
    </xf>
    <xf numFmtId="0" fontId="55" fillId="0" borderId="0" xfId="0" applyNumberFormat="1" applyFont="1" applyBorder="1" applyAlignment="1">
      <alignment horizontal="left" vertical="top"/>
    </xf>
    <xf numFmtId="1" fontId="55" fillId="0" borderId="0" xfId="0" applyNumberFormat="1" applyFont="1" applyBorder="1" applyAlignment="1">
      <alignment horizontal="left" vertical="top"/>
    </xf>
    <xf numFmtId="1" fontId="54" fillId="0" borderId="0" xfId="0" applyNumberFormat="1" applyFont="1" applyBorder="1" applyAlignment="1"/>
    <xf numFmtId="1" fontId="56" fillId="0" borderId="0" xfId="0" applyNumberFormat="1" applyFont="1" applyBorder="1" applyAlignment="1">
      <alignment horizontal="right" vertical="top" wrapText="1"/>
    </xf>
    <xf numFmtId="1" fontId="56" fillId="0" borderId="91" xfId="0" applyNumberFormat="1" applyFont="1" applyBorder="1" applyAlignment="1">
      <alignment horizontal="right" vertical="top" wrapText="1"/>
    </xf>
    <xf numFmtId="1" fontId="56" fillId="0" borderId="92" xfId="0" applyNumberFormat="1" applyFont="1" applyBorder="1" applyAlignment="1">
      <alignment horizontal="right" vertical="top" wrapText="1"/>
    </xf>
    <xf numFmtId="1" fontId="56" fillId="0" borderId="93" xfId="0" applyNumberFormat="1" applyFont="1" applyBorder="1" applyAlignment="1">
      <alignment horizontal="right" vertical="top" wrapText="1"/>
    </xf>
    <xf numFmtId="0" fontId="56" fillId="0" borderId="100" xfId="0" applyNumberFormat="1" applyFont="1" applyBorder="1" applyAlignment="1"/>
    <xf numFmtId="1" fontId="54" fillId="0" borderId="101" xfId="0" applyNumberFormat="1" applyFont="1" applyBorder="1" applyAlignment="1">
      <alignment horizontal="left"/>
    </xf>
    <xf numFmtId="1" fontId="54" fillId="0" borderId="102" xfId="0" applyNumberFormat="1" applyFont="1" applyBorder="1" applyAlignment="1">
      <alignment horizontal="left"/>
    </xf>
    <xf numFmtId="1" fontId="59" fillId="0" borderId="101" xfId="0" applyNumberFormat="1" applyFont="1" applyBorder="1" applyAlignment="1">
      <alignment horizontal="left"/>
    </xf>
    <xf numFmtId="1" fontId="59" fillId="0" borderId="104" xfId="0" applyNumberFormat="1" applyFont="1" applyBorder="1" applyAlignment="1">
      <alignment horizontal="left"/>
    </xf>
    <xf numFmtId="1" fontId="62" fillId="0" borderId="103" xfId="0" applyNumberFormat="1" applyFont="1" applyBorder="1" applyAlignment="1">
      <alignment horizontal="left" vertical="center"/>
    </xf>
    <xf numFmtId="1" fontId="62" fillId="4" borderId="103" xfId="0" applyNumberFormat="1" applyFont="1" applyFill="1" applyBorder="1" applyAlignment="1">
      <alignment horizontal="left" vertical="center"/>
    </xf>
    <xf numFmtId="1" fontId="54" fillId="4" borderId="102" xfId="0" applyNumberFormat="1" applyFont="1" applyFill="1" applyBorder="1" applyAlignment="1"/>
    <xf numFmtId="0" fontId="62" fillId="0" borderId="103" xfId="0" applyNumberFormat="1" applyFont="1" applyBorder="1" applyAlignment="1">
      <alignment vertical="center"/>
    </xf>
    <xf numFmtId="0" fontId="62" fillId="4" borderId="103" xfId="0" applyNumberFormat="1" applyFont="1" applyFill="1" applyBorder="1" applyAlignment="1">
      <alignment vertical="center"/>
    </xf>
    <xf numFmtId="1" fontId="54" fillId="4" borderId="101" xfId="0" applyNumberFormat="1" applyFont="1" applyFill="1" applyBorder="1" applyAlignment="1"/>
    <xf numFmtId="0" fontId="64" fillId="0" borderId="90" xfId="0" applyNumberFormat="1" applyFont="1" applyBorder="1" applyAlignment="1">
      <alignment horizontal="right" vertical="center"/>
    </xf>
    <xf numFmtId="1" fontId="54" fillId="0" borderId="117" xfId="0" applyNumberFormat="1" applyFont="1" applyBorder="1" applyAlignment="1"/>
    <xf numFmtId="0" fontId="62" fillId="0" borderId="90" xfId="0" applyNumberFormat="1" applyFont="1" applyBorder="1" applyAlignment="1">
      <alignment horizontal="right" vertical="center"/>
    </xf>
    <xf numFmtId="1" fontId="63" fillId="0" borderId="101" xfId="0" applyNumberFormat="1" applyFont="1" applyBorder="1" applyAlignment="1"/>
    <xf numFmtId="1" fontId="63" fillId="0" borderId="120" xfId="0" applyNumberFormat="1" applyFont="1" applyBorder="1" applyAlignment="1"/>
    <xf numFmtId="1" fontId="54" fillId="0" borderId="120" xfId="0" applyNumberFormat="1" applyFont="1" applyBorder="1" applyAlignment="1"/>
    <xf numFmtId="168" fontId="56" fillId="0" borderId="0" xfId="0" applyNumberFormat="1" applyFont="1" applyBorder="1" applyAlignment="1">
      <alignment horizontal="right" vertical="center"/>
    </xf>
    <xf numFmtId="1" fontId="54" fillId="0" borderId="91" xfId="0" applyNumberFormat="1" applyFont="1" applyBorder="1" applyAlignment="1"/>
    <xf numFmtId="0" fontId="62" fillId="0" borderId="90" xfId="0" applyNumberFormat="1" applyFont="1" applyBorder="1" applyAlignment="1">
      <alignment horizontal="right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gi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95250</xdr:rowOff>
    </xdr:from>
    <xdr:to>
      <xdr:col>3</xdr:col>
      <xdr:colOff>122952</xdr:colOff>
      <xdr:row>2</xdr:row>
      <xdr:rowOff>4476202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876300"/>
          <a:ext cx="6980952" cy="438095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111</xdr:row>
      <xdr:rowOff>10504</xdr:rowOff>
    </xdr:from>
    <xdr:to>
      <xdr:col>7</xdr:col>
      <xdr:colOff>209550</xdr:colOff>
      <xdr:row>116</xdr:row>
      <xdr:rowOff>153379</xdr:rowOff>
    </xdr:to>
    <xdr:sp macro="" textlink="">
      <xdr:nvSpPr>
        <xdr:cNvPr id="2" name="Shape 2"/>
        <xdr:cNvSpPr/>
      </xdr:nvSpPr>
      <xdr:spPr>
        <a:xfrm flipV="1">
          <a:off x="2543175" y="18165154"/>
          <a:ext cx="0" cy="952500"/>
        </a:xfrm>
        <a:prstGeom prst="line">
          <a:avLst/>
        </a:prstGeom>
        <a:noFill/>
        <a:ln w="19050" cap="flat">
          <a:solidFill>
            <a:srgbClr val="FF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16</xdr:col>
      <xdr:colOff>0</xdr:colOff>
      <xdr:row>1</xdr:row>
      <xdr:rowOff>124804</xdr:rowOff>
    </xdr:from>
    <xdr:to>
      <xdr:col>19</xdr:col>
      <xdr:colOff>255844</xdr:colOff>
      <xdr:row>4</xdr:row>
      <xdr:rowOff>84086</xdr:rowOff>
    </xdr:to>
    <xdr:pic>
      <xdr:nvPicPr>
        <xdr:cNvPr id="3" name="image1.gif"/>
        <xdr:cNvPicPr/>
      </xdr:nvPicPr>
      <xdr:blipFill>
        <a:blip xmlns:r="http://schemas.openxmlformats.org/officeDocument/2006/relationships" r:embed="rId1">
          <a:extLst/>
        </a:blip>
        <a:stretch>
          <a:fillRect/>
        </a:stretch>
      </xdr:blipFill>
      <xdr:spPr>
        <a:xfrm>
          <a:off x="5334000" y="315304"/>
          <a:ext cx="1255969" cy="445057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556845</xdr:colOff>
      <xdr:row>0</xdr:row>
      <xdr:rowOff>87922</xdr:rowOff>
    </xdr:from>
    <xdr:to>
      <xdr:col>2</xdr:col>
      <xdr:colOff>103077</xdr:colOff>
      <xdr:row>2</xdr:row>
      <xdr:rowOff>28820</xdr:rowOff>
    </xdr:to>
    <xdr:pic>
      <xdr:nvPicPr>
        <xdr:cNvPr id="2" name="image1.gif"/>
        <xdr:cNvPicPr/>
      </xdr:nvPicPr>
      <xdr:blipFill>
        <a:blip xmlns:r="http://schemas.openxmlformats.org/officeDocument/2006/relationships" r:embed="rId1">
          <a:extLst/>
        </a:blip>
        <a:stretch>
          <a:fillRect/>
        </a:stretch>
      </xdr:blipFill>
      <xdr:spPr>
        <a:xfrm>
          <a:off x="556845" y="87922"/>
          <a:ext cx="1127382" cy="369523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374" t="s">
        <v>53</v>
      </c>
      <c r="I5" s="374"/>
      <c r="J5" s="374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97" t="s">
        <v>72</v>
      </c>
      <c r="B8" s="398"/>
      <c r="C8" s="398"/>
      <c r="D8" s="398"/>
      <c r="E8" s="398"/>
      <c r="F8" s="399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375" t="s">
        <v>8</v>
      </c>
      <c r="I10" s="376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400"/>
      <c r="I13" s="400"/>
      <c r="J13" s="400"/>
      <c r="K13" s="400"/>
      <c r="L13" s="400"/>
      <c r="M13" s="400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400"/>
      <c r="I14" s="400"/>
      <c r="J14" s="400"/>
      <c r="K14" s="400"/>
      <c r="L14" s="400"/>
      <c r="M14" s="400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415" t="s">
        <v>81</v>
      </c>
      <c r="I15" s="415"/>
      <c r="J15" s="415"/>
      <c r="K15" s="415"/>
      <c r="L15" s="415"/>
      <c r="M15" s="415"/>
      <c r="N15" s="415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415"/>
      <c r="I16" s="415"/>
      <c r="J16" s="415"/>
      <c r="K16" s="415"/>
      <c r="L16" s="415"/>
      <c r="M16" s="415"/>
      <c r="N16" s="415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415"/>
      <c r="I17" s="415"/>
      <c r="J17" s="415"/>
      <c r="K17" s="415"/>
      <c r="L17" s="415"/>
      <c r="M17" s="415"/>
      <c r="N17" s="415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415"/>
      <c r="I18" s="415"/>
      <c r="J18" s="415"/>
      <c r="K18" s="415"/>
      <c r="L18" s="415"/>
      <c r="M18" s="415"/>
      <c r="N18" s="415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416" t="s">
        <v>85</v>
      </c>
      <c r="K20" s="416"/>
      <c r="L20" s="416"/>
      <c r="M20" s="416"/>
      <c r="N20" s="416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416"/>
      <c r="K21" s="416"/>
      <c r="L21" s="416"/>
      <c r="M21" s="416"/>
      <c r="N21" s="416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416"/>
      <c r="K22" s="416"/>
      <c r="L22" s="416"/>
      <c r="M22" s="416"/>
      <c r="N22" s="416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416"/>
      <c r="K23" s="416"/>
      <c r="L23" s="416"/>
      <c r="M23" s="416"/>
      <c r="N23" s="416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417">
        <v>279560</v>
      </c>
      <c r="C41" s="417" t="s">
        <v>214</v>
      </c>
      <c r="D41" s="417" t="s">
        <v>215</v>
      </c>
      <c r="E41" s="417" t="s">
        <v>216</v>
      </c>
      <c r="F41" s="23"/>
      <c r="G41" s="25"/>
      <c r="H41" s="420"/>
      <c r="I41" s="420"/>
      <c r="J41" s="420"/>
      <c r="K41" s="420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418"/>
      <c r="C42" s="418"/>
      <c r="D42" s="418"/>
      <c r="E42" s="419"/>
      <c r="F42" s="23"/>
      <c r="G42" s="25"/>
      <c r="H42" s="420"/>
      <c r="I42" s="420"/>
      <c r="J42" s="420"/>
      <c r="K42" s="420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383"/>
      <c r="E43" s="383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381" t="s">
        <v>74</v>
      </c>
      <c r="E44" s="382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407" t="s">
        <v>217</v>
      </c>
      <c r="C45" s="408"/>
      <c r="D45" s="411" t="str">
        <f>CONCATENATE('Cable Info'!C11,"  ",'Cable Info'!C18,"   ",'Cable Info'!C25,"  ",'Cable Info'!C32,"   ",'Cable Info'!C39,"   ",'Cable Info'!C46)</f>
        <v xml:space="preserve">BB MEM(Z)-B219  TN-28W: ZAYO-ENT-S-1   TN-2SO: ZAYO-ENT-S-1        </v>
      </c>
      <c r="E45" s="412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409"/>
      <c r="C46" s="410"/>
      <c r="D46" s="413"/>
      <c r="E46" s="414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384"/>
      <c r="C47" s="385"/>
      <c r="D47" s="387"/>
      <c r="E47" s="388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386"/>
      <c r="C48" s="386"/>
      <c r="D48" s="389"/>
      <c r="E48" s="389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390" t="s">
        <v>218</v>
      </c>
      <c r="C50" s="392">
        <v>42683</v>
      </c>
      <c r="D50" s="394" t="s">
        <v>219</v>
      </c>
      <c r="E50" s="395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91"/>
      <c r="C51" s="393"/>
      <c r="D51" s="391"/>
      <c r="E51" s="396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381" t="s">
        <v>66</v>
      </c>
      <c r="C52" s="382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401"/>
      <c r="C53" s="402"/>
      <c r="D53" s="377" t="str">
        <f>J8</f>
        <v>101667</v>
      </c>
      <c r="E53" s="378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403"/>
      <c r="C54" s="404"/>
      <c r="D54" s="377"/>
      <c r="E54" s="378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403"/>
      <c r="C55" s="404"/>
      <c r="D55" s="377"/>
      <c r="E55" s="378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403"/>
      <c r="C56" s="404"/>
      <c r="D56" s="377"/>
      <c r="E56" s="378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405"/>
      <c r="C57" s="406"/>
      <c r="D57" s="379"/>
      <c r="E57" s="380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435" t="s">
        <v>8</v>
      </c>
      <c r="F2" s="436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437" t="str">
        <f>'Cover - Location Info'!J8</f>
        <v>101667</v>
      </c>
      <c r="C3" s="22"/>
      <c r="D3" s="22"/>
      <c r="E3" s="440" t="str">
        <f>'Cover - Location Info'!J10</f>
        <v>1.0</v>
      </c>
      <c r="F3" s="441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438"/>
      <c r="C4" s="22"/>
      <c r="D4" s="22"/>
      <c r="E4" s="442"/>
      <c r="F4" s="443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439" t="s">
        <v>1</v>
      </c>
      <c r="C6" s="439"/>
      <c r="D6" s="439"/>
      <c r="E6" s="439"/>
      <c r="F6" s="439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421" t="s">
        <v>19</v>
      </c>
      <c r="E10" s="422"/>
      <c r="F10" s="423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220</v>
      </c>
      <c r="D11" s="424" t="s">
        <v>222</v>
      </c>
      <c r="E11" s="425"/>
      <c r="F11" s="426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427" t="s">
        <v>27</v>
      </c>
      <c r="F12" s="428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429" t="s">
        <v>221</v>
      </c>
      <c r="C13" s="432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430"/>
      <c r="C14" s="433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431"/>
      <c r="C15" s="434"/>
      <c r="D15" s="88" t="s">
        <v>48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421" t="s">
        <v>19</v>
      </c>
      <c r="E17" s="422"/>
      <c r="F17" s="423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223</v>
      </c>
      <c r="D18" s="424" t="s">
        <v>226</v>
      </c>
      <c r="E18" s="425"/>
      <c r="F18" s="426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427" t="s">
        <v>27</v>
      </c>
      <c r="F19" s="428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429" t="s">
        <v>224</v>
      </c>
      <c r="C20" s="432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430"/>
      <c r="C21" s="433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431"/>
      <c r="C22" s="434"/>
      <c r="D22" s="92" t="s">
        <v>48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421" t="s">
        <v>19</v>
      </c>
      <c r="E24" s="422"/>
      <c r="F24" s="423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225</v>
      </c>
      <c r="D25" s="424" t="s">
        <v>227</v>
      </c>
      <c r="E25" s="425"/>
      <c r="F25" s="426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427" t="s">
        <v>27</v>
      </c>
      <c r="F26" s="428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429" t="s">
        <v>221</v>
      </c>
      <c r="C27" s="432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430"/>
      <c r="C28" s="433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431"/>
      <c r="C29" s="434"/>
      <c r="D29" s="92" t="s">
        <v>48</v>
      </c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421" t="s">
        <v>19</v>
      </c>
      <c r="E31" s="422"/>
      <c r="F31" s="423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424"/>
      <c r="E32" s="425"/>
      <c r="F32" s="426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427" t="s">
        <v>27</v>
      </c>
      <c r="F33" s="428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429"/>
      <c r="C34" s="432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430"/>
      <c r="C35" s="433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431"/>
      <c r="C36" s="434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421" t="s">
        <v>19</v>
      </c>
      <c r="E38" s="422"/>
      <c r="F38" s="423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424"/>
      <c r="E39" s="425"/>
      <c r="F39" s="426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427" t="s">
        <v>27</v>
      </c>
      <c r="F40" s="428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429"/>
      <c r="C41" s="432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430"/>
      <c r="C42" s="433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431"/>
      <c r="C43" s="434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421" t="s">
        <v>19</v>
      </c>
      <c r="E45" s="422"/>
      <c r="F45" s="423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424"/>
      <c r="E46" s="425"/>
      <c r="F46" s="426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427" t="s">
        <v>27</v>
      </c>
      <c r="F47" s="428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429"/>
      <c r="C48" s="432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430"/>
      <c r="C49" s="433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431"/>
      <c r="C50" s="434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435" t="s">
        <v>8</v>
      </c>
      <c r="F2" s="436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437" t="str">
        <f>'Cover - Location Info'!J8</f>
        <v>101667</v>
      </c>
      <c r="C3" s="22"/>
      <c r="D3" s="22"/>
      <c r="E3" s="440" t="str">
        <f>'Cover - Location Info'!J10</f>
        <v>1.0</v>
      </c>
      <c r="F3" s="441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438"/>
      <c r="C4" s="22"/>
      <c r="D4" s="22"/>
      <c r="E4" s="442"/>
      <c r="F4" s="443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439" t="s">
        <v>1</v>
      </c>
      <c r="C6" s="439"/>
      <c r="D6" s="439"/>
      <c r="E6" s="439"/>
      <c r="F6" s="439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421" t="s">
        <v>19</v>
      </c>
      <c r="E10" s="422"/>
      <c r="F10" s="423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424"/>
      <c r="E11" s="425"/>
      <c r="F11" s="426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427" t="s">
        <v>27</v>
      </c>
      <c r="F12" s="428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429"/>
      <c r="C13" s="432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430"/>
      <c r="C14" s="433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431"/>
      <c r="C15" s="434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421" t="s">
        <v>19</v>
      </c>
      <c r="E17" s="422"/>
      <c r="F17" s="423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424"/>
      <c r="E18" s="425"/>
      <c r="F18" s="426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427" t="s">
        <v>27</v>
      </c>
      <c r="F19" s="428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429"/>
      <c r="C20" s="432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430"/>
      <c r="C21" s="433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431"/>
      <c r="C22" s="434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421" t="s">
        <v>19</v>
      </c>
      <c r="E24" s="422"/>
      <c r="F24" s="423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424"/>
      <c r="E25" s="425"/>
      <c r="F25" s="426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427" t="s">
        <v>27</v>
      </c>
      <c r="F26" s="428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429"/>
      <c r="C27" s="432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430"/>
      <c r="C28" s="433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431"/>
      <c r="C29" s="434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421" t="s">
        <v>19</v>
      </c>
      <c r="E31" s="422"/>
      <c r="F31" s="423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424"/>
      <c r="E32" s="425"/>
      <c r="F32" s="426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427" t="s">
        <v>27</v>
      </c>
      <c r="F33" s="428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429"/>
      <c r="C34" s="432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430"/>
      <c r="C35" s="433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431"/>
      <c r="C36" s="434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421" t="s">
        <v>19</v>
      </c>
      <c r="E38" s="422"/>
      <c r="F38" s="423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424"/>
      <c r="E39" s="425"/>
      <c r="F39" s="426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427" t="s">
        <v>27</v>
      </c>
      <c r="F40" s="428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429"/>
      <c r="C41" s="432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430"/>
      <c r="C42" s="433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431"/>
      <c r="C43" s="434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421" t="s">
        <v>19</v>
      </c>
      <c r="E45" s="422"/>
      <c r="F45" s="423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424"/>
      <c r="E46" s="425"/>
      <c r="F46" s="426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427" t="s">
        <v>27</v>
      </c>
      <c r="F47" s="428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429"/>
      <c r="C48" s="432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430"/>
      <c r="C49" s="433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431"/>
      <c r="C50" s="434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447" t="str">
        <f>'Cover - Location Info'!J8</f>
        <v>101667</v>
      </c>
      <c r="C3" s="221"/>
      <c r="D3" s="221"/>
      <c r="E3" s="221"/>
      <c r="F3" s="449" t="str">
        <f>'Cover - Location Info'!J10</f>
        <v>1.0</v>
      </c>
      <c r="G3" s="213"/>
    </row>
    <row r="4" spans="1:12" ht="12.75" customHeight="1" thickBot="1" x14ac:dyDescent="0.25">
      <c r="A4" s="220"/>
      <c r="B4" s="448"/>
      <c r="C4" s="221"/>
      <c r="D4" s="221"/>
      <c r="E4" s="221"/>
      <c r="F4" s="450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451" t="s">
        <v>73</v>
      </c>
      <c r="C6" s="451"/>
      <c r="D6" s="451"/>
      <c r="E6" s="451"/>
      <c r="F6" s="451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452"/>
      <c r="C9" s="453"/>
      <c r="D9" s="453"/>
      <c r="E9" s="453"/>
      <c r="F9" s="454"/>
      <c r="G9" s="223"/>
      <c r="I9" s="224"/>
      <c r="J9" s="224"/>
      <c r="K9" s="224"/>
      <c r="L9" s="224"/>
    </row>
    <row r="10" spans="1:12" ht="15" customHeight="1" x14ac:dyDescent="0.2">
      <c r="A10" s="220"/>
      <c r="B10" s="444"/>
      <c r="C10" s="445"/>
      <c r="D10" s="445"/>
      <c r="E10" s="445"/>
      <c r="F10" s="446"/>
      <c r="G10" s="223"/>
      <c r="I10" s="224"/>
      <c r="J10" s="224"/>
      <c r="K10" s="224"/>
      <c r="L10" s="224"/>
    </row>
    <row r="11" spans="1:12" ht="15" customHeight="1" x14ac:dyDescent="0.2">
      <c r="A11" s="220"/>
      <c r="B11" s="455"/>
      <c r="C11" s="456"/>
      <c r="D11" s="456"/>
      <c r="E11" s="456"/>
      <c r="F11" s="457"/>
      <c r="G11" s="223"/>
      <c r="I11" s="224"/>
      <c r="J11" s="224"/>
      <c r="K11" s="225"/>
      <c r="L11" s="226"/>
    </row>
    <row r="12" spans="1:12" ht="15" customHeight="1" x14ac:dyDescent="0.2">
      <c r="A12" s="220"/>
      <c r="B12" s="444"/>
      <c r="C12" s="445"/>
      <c r="D12" s="445"/>
      <c r="E12" s="445"/>
      <c r="F12" s="446"/>
      <c r="G12" s="223"/>
      <c r="I12" s="224"/>
      <c r="J12" s="224"/>
      <c r="K12" s="225"/>
      <c r="L12" s="226"/>
    </row>
    <row r="13" spans="1:12" ht="15" customHeight="1" x14ac:dyDescent="0.2">
      <c r="A13" s="220"/>
      <c r="B13" s="444"/>
      <c r="C13" s="445"/>
      <c r="D13" s="445"/>
      <c r="E13" s="445"/>
      <c r="F13" s="446"/>
      <c r="G13" s="223"/>
      <c r="I13" s="224"/>
      <c r="J13" s="224"/>
      <c r="K13" s="225"/>
      <c r="L13" s="226"/>
    </row>
    <row r="14" spans="1:12" ht="15" customHeight="1" x14ac:dyDescent="0.2">
      <c r="A14" s="220"/>
      <c r="B14" s="444"/>
      <c r="C14" s="445"/>
      <c r="D14" s="445"/>
      <c r="E14" s="445"/>
      <c r="F14" s="446"/>
      <c r="G14" s="223"/>
      <c r="I14" s="224"/>
      <c r="J14" s="224"/>
      <c r="K14" s="226"/>
      <c r="L14" s="226"/>
    </row>
    <row r="15" spans="1:12" ht="15" customHeight="1" x14ac:dyDescent="0.2">
      <c r="A15" s="220"/>
      <c r="B15" s="444"/>
      <c r="C15" s="445"/>
      <c r="D15" s="445"/>
      <c r="E15" s="445"/>
      <c r="F15" s="446"/>
      <c r="G15" s="223"/>
      <c r="I15" s="224"/>
      <c r="J15" s="224"/>
      <c r="K15" s="227"/>
      <c r="L15" s="227"/>
    </row>
    <row r="16" spans="1:12" ht="15" customHeight="1" x14ac:dyDescent="0.2">
      <c r="A16" s="220"/>
      <c r="B16" s="444"/>
      <c r="C16" s="445"/>
      <c r="D16" s="445"/>
      <c r="E16" s="445"/>
      <c r="F16" s="446"/>
      <c r="G16" s="223"/>
      <c r="I16" s="224"/>
      <c r="J16" s="224"/>
      <c r="K16" s="228"/>
      <c r="L16" s="228"/>
    </row>
    <row r="17" spans="1:12" ht="15" customHeight="1" x14ac:dyDescent="0.2">
      <c r="A17" s="220"/>
      <c r="B17" s="444"/>
      <c r="C17" s="445"/>
      <c r="D17" s="445"/>
      <c r="E17" s="445"/>
      <c r="F17" s="446"/>
      <c r="G17" s="223"/>
      <c r="I17" s="224"/>
      <c r="J17" s="224"/>
      <c r="K17" s="228"/>
      <c r="L17" s="228"/>
    </row>
    <row r="18" spans="1:12" ht="15" customHeight="1" x14ac:dyDescent="0.2">
      <c r="A18" s="220"/>
      <c r="B18" s="444"/>
      <c r="C18" s="445"/>
      <c r="D18" s="445"/>
      <c r="E18" s="445"/>
      <c r="F18" s="446"/>
      <c r="G18" s="223"/>
      <c r="I18" s="224"/>
      <c r="J18" s="224"/>
      <c r="K18" s="227"/>
      <c r="L18" s="227"/>
    </row>
    <row r="19" spans="1:12" ht="15" customHeight="1" x14ac:dyDescent="0.2">
      <c r="A19" s="220"/>
      <c r="B19" s="444"/>
      <c r="C19" s="445"/>
      <c r="D19" s="445"/>
      <c r="E19" s="445"/>
      <c r="F19" s="446"/>
      <c r="G19" s="223"/>
      <c r="I19" s="224"/>
      <c r="J19" s="224"/>
      <c r="K19" s="227"/>
      <c r="L19" s="227"/>
    </row>
    <row r="20" spans="1:12" ht="15" customHeight="1" x14ac:dyDescent="0.2">
      <c r="A20" s="220"/>
      <c r="B20" s="444"/>
      <c r="C20" s="445"/>
      <c r="D20" s="445"/>
      <c r="E20" s="445"/>
      <c r="F20" s="446"/>
      <c r="G20" s="223"/>
      <c r="I20" s="224"/>
      <c r="J20" s="224"/>
      <c r="K20" s="227"/>
      <c r="L20" s="227"/>
    </row>
    <row r="21" spans="1:12" ht="15" customHeight="1" x14ac:dyDescent="0.2">
      <c r="A21" s="220"/>
      <c r="B21" s="444"/>
      <c r="C21" s="445"/>
      <c r="D21" s="445"/>
      <c r="E21" s="445"/>
      <c r="F21" s="446"/>
      <c r="G21" s="223"/>
      <c r="I21" s="224"/>
      <c r="J21" s="224"/>
      <c r="K21" s="225"/>
      <c r="L21" s="226"/>
    </row>
    <row r="22" spans="1:12" ht="15" customHeight="1" x14ac:dyDescent="0.2">
      <c r="A22" s="220"/>
      <c r="B22" s="444"/>
      <c r="C22" s="445"/>
      <c r="D22" s="445"/>
      <c r="E22" s="445"/>
      <c r="F22" s="446"/>
      <c r="G22" s="223"/>
      <c r="I22" s="224"/>
      <c r="J22" s="224"/>
      <c r="K22" s="225"/>
      <c r="L22" s="226"/>
    </row>
    <row r="23" spans="1:12" ht="15" customHeight="1" x14ac:dyDescent="0.2">
      <c r="A23" s="220"/>
      <c r="B23" s="444"/>
      <c r="C23" s="445"/>
      <c r="D23" s="445"/>
      <c r="E23" s="445"/>
      <c r="F23" s="446"/>
      <c r="G23" s="223"/>
      <c r="I23" s="224"/>
      <c r="J23" s="224"/>
      <c r="K23" s="226"/>
      <c r="L23" s="226"/>
    </row>
    <row r="24" spans="1:12" ht="15" customHeight="1" x14ac:dyDescent="0.2">
      <c r="A24" s="220"/>
      <c r="B24" s="444"/>
      <c r="C24" s="445"/>
      <c r="D24" s="445"/>
      <c r="E24" s="445"/>
      <c r="F24" s="446"/>
      <c r="G24" s="223"/>
      <c r="I24" s="224"/>
      <c r="J24" s="224"/>
      <c r="K24" s="226"/>
      <c r="L24" s="226"/>
    </row>
    <row r="25" spans="1:12" ht="15" customHeight="1" x14ac:dyDescent="0.2">
      <c r="A25" s="220"/>
      <c r="B25" s="444"/>
      <c r="C25" s="445"/>
      <c r="D25" s="445"/>
      <c r="E25" s="445"/>
      <c r="F25" s="446"/>
      <c r="G25" s="223"/>
      <c r="I25" s="224"/>
      <c r="J25" s="224"/>
      <c r="K25" s="226"/>
      <c r="L25" s="226"/>
    </row>
    <row r="26" spans="1:12" ht="15" customHeight="1" x14ac:dyDescent="0.2">
      <c r="A26" s="220"/>
      <c r="B26" s="444"/>
      <c r="C26" s="445"/>
      <c r="D26" s="445"/>
      <c r="E26" s="445"/>
      <c r="F26" s="446"/>
      <c r="G26" s="223"/>
      <c r="I26" s="224"/>
      <c r="J26" s="224"/>
      <c r="K26" s="226"/>
      <c r="L26" s="226"/>
    </row>
    <row r="27" spans="1:12" ht="15" customHeight="1" x14ac:dyDescent="0.2">
      <c r="A27" s="220"/>
      <c r="B27" s="444"/>
      <c r="C27" s="445"/>
      <c r="D27" s="445"/>
      <c r="E27" s="445"/>
      <c r="F27" s="446"/>
      <c r="G27" s="223"/>
      <c r="I27" s="224"/>
      <c r="J27" s="224"/>
      <c r="K27" s="226"/>
      <c r="L27" s="226"/>
    </row>
    <row r="28" spans="1:12" ht="15" customHeight="1" x14ac:dyDescent="0.2">
      <c r="A28" s="220"/>
      <c r="B28" s="461"/>
      <c r="C28" s="462"/>
      <c r="D28" s="462"/>
      <c r="E28" s="462"/>
      <c r="F28" s="463"/>
      <c r="G28" s="223"/>
      <c r="I28" s="224"/>
      <c r="J28" s="224"/>
      <c r="K28" s="224"/>
      <c r="L28" s="224"/>
    </row>
    <row r="29" spans="1:12" ht="15" customHeight="1" x14ac:dyDescent="0.2">
      <c r="A29" s="220"/>
      <c r="B29" s="458"/>
      <c r="C29" s="459"/>
      <c r="D29" s="459"/>
      <c r="E29" s="459"/>
      <c r="F29" s="460"/>
      <c r="G29" s="223"/>
      <c r="I29" s="224"/>
      <c r="J29" s="224"/>
      <c r="K29" s="224"/>
      <c r="L29" s="224"/>
    </row>
    <row r="30" spans="1:12" ht="15" customHeight="1" x14ac:dyDescent="0.2">
      <c r="A30" s="220"/>
      <c r="B30" s="458"/>
      <c r="C30" s="459"/>
      <c r="D30" s="459"/>
      <c r="E30" s="459"/>
      <c r="F30" s="460"/>
      <c r="G30" s="223"/>
    </row>
    <row r="31" spans="1:12" ht="15" customHeight="1" x14ac:dyDescent="0.2">
      <c r="A31" s="220"/>
      <c r="B31" s="458"/>
      <c r="C31" s="459"/>
      <c r="D31" s="459"/>
      <c r="E31" s="459"/>
      <c r="F31" s="460"/>
      <c r="G31" s="223"/>
    </row>
    <row r="32" spans="1:12" ht="15" customHeight="1" x14ac:dyDescent="0.2">
      <c r="A32" s="220"/>
      <c r="B32" s="458"/>
      <c r="C32" s="459"/>
      <c r="D32" s="459"/>
      <c r="E32" s="459"/>
      <c r="F32" s="460"/>
      <c r="G32" s="223"/>
    </row>
    <row r="33" spans="1:7" ht="15" customHeight="1" x14ac:dyDescent="0.2">
      <c r="A33" s="220"/>
      <c r="B33" s="444"/>
      <c r="C33" s="445"/>
      <c r="D33" s="445"/>
      <c r="E33" s="445"/>
      <c r="F33" s="446"/>
      <c r="G33" s="223"/>
    </row>
    <row r="34" spans="1:7" ht="15" customHeight="1" x14ac:dyDescent="0.2">
      <c r="A34" s="220"/>
      <c r="B34" s="444"/>
      <c r="C34" s="445"/>
      <c r="D34" s="445"/>
      <c r="E34" s="445"/>
      <c r="F34" s="446"/>
      <c r="G34" s="223"/>
    </row>
    <row r="35" spans="1:7" ht="15" customHeight="1" x14ac:dyDescent="0.2">
      <c r="A35" s="220"/>
      <c r="B35" s="464"/>
      <c r="C35" s="465"/>
      <c r="D35" s="465"/>
      <c r="E35" s="465"/>
      <c r="F35" s="466"/>
      <c r="G35" s="223"/>
    </row>
    <row r="36" spans="1:7" ht="15" customHeight="1" x14ac:dyDescent="0.2">
      <c r="A36" s="220"/>
      <c r="B36" s="455"/>
      <c r="C36" s="456"/>
      <c r="D36" s="456"/>
      <c r="E36" s="456"/>
      <c r="F36" s="457"/>
      <c r="G36" s="223"/>
    </row>
    <row r="37" spans="1:7" ht="15" customHeight="1" x14ac:dyDescent="0.2">
      <c r="A37" s="220"/>
      <c r="B37" s="455"/>
      <c r="C37" s="456"/>
      <c r="D37" s="456"/>
      <c r="E37" s="456"/>
      <c r="F37" s="457"/>
      <c r="G37" s="223"/>
    </row>
    <row r="38" spans="1:7" ht="15" customHeight="1" x14ac:dyDescent="0.2">
      <c r="A38" s="220"/>
      <c r="B38" s="444"/>
      <c r="C38" s="445"/>
      <c r="D38" s="445"/>
      <c r="E38" s="445"/>
      <c r="F38" s="446"/>
      <c r="G38" s="223"/>
    </row>
    <row r="39" spans="1:7" ht="15" customHeight="1" x14ac:dyDescent="0.2">
      <c r="A39" s="220"/>
      <c r="B39" s="444"/>
      <c r="C39" s="445"/>
      <c r="D39" s="445"/>
      <c r="E39" s="445"/>
      <c r="F39" s="446"/>
      <c r="G39" s="223"/>
    </row>
    <row r="40" spans="1:7" ht="15" customHeight="1" x14ac:dyDescent="0.2">
      <c r="A40" s="220"/>
      <c r="B40" s="444"/>
      <c r="C40" s="445"/>
      <c r="D40" s="445"/>
      <c r="E40" s="445"/>
      <c r="F40" s="446"/>
      <c r="G40" s="223"/>
    </row>
    <row r="41" spans="1:7" ht="15" customHeight="1" x14ac:dyDescent="0.2">
      <c r="A41" s="220"/>
      <c r="B41" s="444"/>
      <c r="C41" s="445"/>
      <c r="D41" s="445"/>
      <c r="E41" s="445"/>
      <c r="F41" s="446"/>
      <c r="G41" s="223"/>
    </row>
    <row r="42" spans="1:7" ht="15" customHeight="1" x14ac:dyDescent="0.2">
      <c r="A42" s="220"/>
      <c r="B42" s="444"/>
      <c r="C42" s="445"/>
      <c r="D42" s="445"/>
      <c r="E42" s="445"/>
      <c r="F42" s="446"/>
      <c r="G42" s="223"/>
    </row>
    <row r="43" spans="1:7" ht="15" customHeight="1" x14ac:dyDescent="0.2">
      <c r="A43" s="220"/>
      <c r="B43" s="473"/>
      <c r="C43" s="474"/>
      <c r="D43" s="474"/>
      <c r="E43" s="474"/>
      <c r="F43" s="475"/>
      <c r="G43" s="223"/>
    </row>
    <row r="44" spans="1:7" ht="15" customHeight="1" x14ac:dyDescent="0.2">
      <c r="A44" s="220"/>
      <c r="B44" s="467"/>
      <c r="C44" s="468"/>
      <c r="D44" s="468"/>
      <c r="E44" s="468"/>
      <c r="F44" s="469"/>
      <c r="G44" s="223"/>
    </row>
    <row r="45" spans="1:7" ht="15" customHeight="1" x14ac:dyDescent="0.2">
      <c r="A45" s="220"/>
      <c r="B45" s="467"/>
      <c r="C45" s="468"/>
      <c r="D45" s="468"/>
      <c r="E45" s="468"/>
      <c r="F45" s="469"/>
      <c r="G45" s="223"/>
    </row>
    <row r="46" spans="1:7" ht="15" customHeight="1" x14ac:dyDescent="0.2">
      <c r="A46" s="220"/>
      <c r="B46" s="476"/>
      <c r="C46" s="477"/>
      <c r="D46" s="477"/>
      <c r="E46" s="477"/>
      <c r="F46" s="478"/>
      <c r="G46" s="223"/>
    </row>
    <row r="47" spans="1:7" ht="15" customHeight="1" x14ac:dyDescent="0.2">
      <c r="A47" s="220"/>
      <c r="B47" s="473"/>
      <c r="C47" s="474"/>
      <c r="D47" s="474"/>
      <c r="E47" s="474"/>
      <c r="F47" s="475"/>
      <c r="G47" s="223"/>
    </row>
    <row r="48" spans="1:7" ht="15" customHeight="1" x14ac:dyDescent="0.2">
      <c r="A48" s="220"/>
      <c r="B48" s="467"/>
      <c r="C48" s="468"/>
      <c r="D48" s="468"/>
      <c r="E48" s="468"/>
      <c r="F48" s="469"/>
      <c r="G48" s="223"/>
    </row>
    <row r="49" spans="1:7" ht="15" customHeight="1" x14ac:dyDescent="0.2">
      <c r="A49" s="220"/>
      <c r="B49" s="467"/>
      <c r="C49" s="468"/>
      <c r="D49" s="468"/>
      <c r="E49" s="468"/>
      <c r="F49" s="469"/>
      <c r="G49" s="223"/>
    </row>
    <row r="50" spans="1:7" ht="15" customHeight="1" x14ac:dyDescent="0.2">
      <c r="A50" s="220"/>
      <c r="B50" s="467"/>
      <c r="C50" s="468"/>
      <c r="D50" s="468"/>
      <c r="E50" s="468"/>
      <c r="F50" s="469"/>
      <c r="G50" s="223"/>
    </row>
    <row r="51" spans="1:7" ht="15" customHeight="1" thickBot="1" x14ac:dyDescent="0.25">
      <c r="A51" s="220"/>
      <c r="B51" s="470"/>
      <c r="C51" s="471"/>
      <c r="D51" s="471"/>
      <c r="E51" s="471"/>
      <c r="F51" s="472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V10" sqref="V10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MEM(Z)-B219</v>
      </c>
      <c r="AI1" s="120" t="s">
        <v>17</v>
      </c>
      <c r="AJ1" s="121" t="s">
        <v>12</v>
      </c>
      <c r="AM1" s="121" t="str">
        <f>AF1</f>
        <v>[A] BB MEM(Z)-B219</v>
      </c>
      <c r="AN1" s="121" t="s">
        <v>17</v>
      </c>
      <c r="AO1" s="121" t="s">
        <v>13</v>
      </c>
      <c r="AR1" s="121" t="str">
        <f>AF2</f>
        <v>[B] TN-28W: ZAYO-ENT-S-1</v>
      </c>
      <c r="AS1" s="121" t="s">
        <v>17</v>
      </c>
      <c r="AT1" s="121" t="s">
        <v>36</v>
      </c>
      <c r="AW1" s="121" t="str">
        <f>AF3</f>
        <v>[C] TN-2SO: ZAYO-ENT-S-1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485" t="s">
        <v>7</v>
      </c>
      <c r="C2" s="486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485" t="s">
        <v>8</v>
      </c>
      <c r="V2" s="494"/>
      <c r="W2" s="486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TN-28W: ZAYO-ENT-S-1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487" t="str">
        <f>'Cover - Location Info'!J8</f>
        <v>101667</v>
      </c>
      <c r="C3" s="488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495" t="str">
        <f>'Cover - Location Info'!J10</f>
        <v>1.0</v>
      </c>
      <c r="V3" s="496"/>
      <c r="W3" s="497"/>
      <c r="X3" s="166"/>
      <c r="Y3" s="252"/>
      <c r="AE3" s="252" t="s">
        <v>36</v>
      </c>
      <c r="AF3" s="252" t="str">
        <f>IF('Cable Info'!C25="","",CONCATENATE("[",AE3,"]"," ",'Cable Info'!C25))</f>
        <v>[C] TN-2SO: ZAYO-ENT-S-1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489"/>
      <c r="C4" s="490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498"/>
      <c r="V4" s="499"/>
      <c r="W4" s="500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501" t="str">
        <f>IF(AB9&gt;0,"COUNT MISMATCH","")</f>
        <v/>
      </c>
      <c r="H5" s="501"/>
      <c r="I5" s="501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502" t="str">
        <f>IF(Y9&gt;0,"FIBERS OUT OF SEQ.","")</f>
        <v/>
      </c>
      <c r="E6" s="502"/>
      <c r="F6" s="502"/>
      <c r="G6" s="502"/>
      <c r="H6" s="109"/>
      <c r="I6" s="503" t="str">
        <f>IF(Z9&gt;0,"FIBERS OUT OF SEQ.","")</f>
        <v/>
      </c>
      <c r="J6" s="503"/>
      <c r="K6" s="503"/>
      <c r="L6" s="503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481" t="s">
        <v>26</v>
      </c>
      <c r="C7" s="482"/>
      <c r="D7" s="482"/>
      <c r="E7" s="484"/>
      <c r="F7" s="484"/>
      <c r="G7" s="484"/>
      <c r="H7" s="482"/>
      <c r="I7" s="482"/>
      <c r="J7" s="482"/>
      <c r="K7" s="482"/>
      <c r="L7" s="482"/>
      <c r="M7" s="482"/>
      <c r="N7" s="482"/>
      <c r="O7" s="482"/>
      <c r="P7" s="483"/>
      <c r="Q7" s="190"/>
      <c r="R7" s="481" t="s">
        <v>25</v>
      </c>
      <c r="S7" s="482"/>
      <c r="T7" s="482"/>
      <c r="U7" s="482"/>
      <c r="V7" s="482"/>
      <c r="W7" s="483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479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491" t="s">
        <v>55</v>
      </c>
      <c r="F9" s="492"/>
      <c r="G9" s="493"/>
      <c r="H9" s="113" t="s">
        <v>63</v>
      </c>
      <c r="I9" s="491" t="s">
        <v>55</v>
      </c>
      <c r="J9" s="492"/>
      <c r="K9" s="493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480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MEM(Z)-B219</v>
      </c>
      <c r="D10" s="243" t="s">
        <v>228</v>
      </c>
      <c r="E10" s="259">
        <v>13</v>
      </c>
      <c r="F10" s="110" t="s">
        <v>45</v>
      </c>
      <c r="G10" s="262">
        <v>20</v>
      </c>
      <c r="H10" s="114">
        <f>IF(G10="","",((E10-G10)-1)*(-1))</f>
        <v>8</v>
      </c>
      <c r="I10" s="258">
        <v>1</v>
      </c>
      <c r="J10" s="110" t="s">
        <v>45</v>
      </c>
      <c r="K10" s="267">
        <v>8</v>
      </c>
      <c r="L10" s="246" t="s">
        <v>114</v>
      </c>
      <c r="M10" s="114" t="str">
        <f>IFERROR(IF(P10="","",IF((COUNTIF('Cable Info'!$B$11:$C$50,P10)=0),VLOOKUP(P10,'Cable Info (2)'!$B$11:$C$50,2,FALSE),(VLOOKUP(P10,'Cable Info'!$B$11:$C$50,2,FALSE)))),"NO SUCH EXIT")</f>
        <v>TN-28W: ZAYO-ENT-S-1</v>
      </c>
      <c r="N10" s="129"/>
      <c r="O10" s="179"/>
      <c r="P10" s="130" t="s">
        <v>13</v>
      </c>
      <c r="Q10" s="190"/>
      <c r="R10" s="131" t="s">
        <v>60</v>
      </c>
      <c r="S10" s="131"/>
      <c r="T10" s="132"/>
      <c r="U10" s="132"/>
      <c r="V10" s="133" t="s">
        <v>10</v>
      </c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8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504" t="s">
        <v>84</v>
      </c>
      <c r="C5" s="504"/>
      <c r="D5" s="504"/>
    </row>
    <row r="8" spans="2:4" ht="18" x14ac:dyDescent="0.25">
      <c r="B8" s="504"/>
      <c r="C8" s="504"/>
      <c r="D8" s="504"/>
    </row>
  </sheetData>
  <mergeCells count="2">
    <mergeCell ref="B5:D5"/>
    <mergeCell ref="B8:D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57"/>
  <sheetViews>
    <sheetView workbookViewId="0">
      <selection activeCell="V36" sqref="V36"/>
    </sheetView>
  </sheetViews>
  <sheetFormatPr defaultColWidth="9.42578125" defaultRowHeight="12.75" x14ac:dyDescent="0.2"/>
  <cols>
    <col min="1" max="20" width="5" style="276" customWidth="1"/>
    <col min="21" max="256" width="9.42578125" style="276" customWidth="1"/>
    <col min="257" max="16384" width="9.42578125" style="277"/>
  </cols>
  <sheetData>
    <row r="1" spans="1:20" x14ac:dyDescent="0.2">
      <c r="A1" s="273"/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5"/>
    </row>
    <row r="2" spans="1:20" ht="12.75" customHeight="1" x14ac:dyDescent="0.2">
      <c r="A2" s="278"/>
      <c r="B2" s="598" t="s">
        <v>88</v>
      </c>
      <c r="C2" s="599"/>
      <c r="D2" s="599"/>
      <c r="E2" s="599"/>
      <c r="F2" s="599"/>
      <c r="G2" s="599"/>
      <c r="H2" s="599"/>
      <c r="I2" s="599"/>
      <c r="J2" s="599"/>
      <c r="K2" s="599"/>
      <c r="L2" s="600"/>
      <c r="M2" s="279"/>
      <c r="N2" s="279"/>
      <c r="O2" s="279"/>
      <c r="P2" s="279"/>
      <c r="Q2" s="279"/>
      <c r="R2" s="279"/>
      <c r="S2" s="279"/>
      <c r="T2" s="280"/>
    </row>
    <row r="3" spans="1:20" ht="12.75" customHeight="1" x14ac:dyDescent="0.2">
      <c r="A3" s="278"/>
      <c r="B3" s="599"/>
      <c r="C3" s="599"/>
      <c r="D3" s="599"/>
      <c r="E3" s="599"/>
      <c r="F3" s="599"/>
      <c r="G3" s="599"/>
      <c r="H3" s="599"/>
      <c r="I3" s="599"/>
      <c r="J3" s="599"/>
      <c r="K3" s="599"/>
      <c r="L3" s="600"/>
      <c r="M3" s="279"/>
      <c r="N3" s="279"/>
      <c r="O3" s="279"/>
      <c r="P3" s="279"/>
      <c r="Q3" s="601"/>
      <c r="R3" s="601"/>
      <c r="S3" s="601"/>
      <c r="T3" s="602"/>
    </row>
    <row r="4" spans="1:20" ht="12.75" customHeight="1" x14ac:dyDescent="0.2">
      <c r="A4" s="278"/>
      <c r="B4" s="279"/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601"/>
      <c r="R4" s="601"/>
      <c r="S4" s="601"/>
      <c r="T4" s="602"/>
    </row>
    <row r="5" spans="1:20" ht="13.5" thickBot="1" x14ac:dyDescent="0.25">
      <c r="A5" s="278"/>
      <c r="B5" s="281" t="s">
        <v>89</v>
      </c>
      <c r="C5" s="282"/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603"/>
      <c r="R5" s="603"/>
      <c r="S5" s="603"/>
      <c r="T5" s="604"/>
    </row>
    <row r="6" spans="1:20" ht="12.75" customHeight="1" x14ac:dyDescent="0.2">
      <c r="A6" s="283"/>
      <c r="B6" s="284" t="s">
        <v>90</v>
      </c>
      <c r="C6" s="285"/>
      <c r="D6" s="285"/>
      <c r="E6" s="285"/>
      <c r="F6" s="285"/>
      <c r="G6" s="285"/>
      <c r="H6" s="286"/>
      <c r="I6" s="555" t="s">
        <v>91</v>
      </c>
      <c r="J6" s="569"/>
      <c r="K6" s="569"/>
      <c r="L6" s="569"/>
      <c r="M6" s="569"/>
      <c r="N6" s="569"/>
      <c r="O6" s="569"/>
      <c r="P6" s="569"/>
      <c r="Q6" s="569"/>
      <c r="R6" s="569"/>
      <c r="S6" s="569"/>
      <c r="T6" s="570"/>
    </row>
    <row r="7" spans="1:20" ht="12.75" customHeight="1" x14ac:dyDescent="0.2">
      <c r="A7" s="283"/>
      <c r="B7" s="287" t="s">
        <v>92</v>
      </c>
      <c r="C7" s="288"/>
      <c r="D7" s="288"/>
      <c r="E7" s="288"/>
      <c r="F7" s="288"/>
      <c r="G7" s="288"/>
      <c r="H7" s="289"/>
      <c r="I7" s="554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40"/>
    </row>
    <row r="8" spans="1:20" ht="12.75" customHeight="1" x14ac:dyDescent="0.2">
      <c r="A8" s="283"/>
      <c r="B8" s="287" t="s">
        <v>93</v>
      </c>
      <c r="C8" s="288"/>
      <c r="D8" s="288"/>
      <c r="E8" s="288"/>
      <c r="F8" s="288"/>
      <c r="G8" s="288"/>
      <c r="H8" s="289"/>
      <c r="I8" s="538" t="s">
        <v>94</v>
      </c>
      <c r="J8" s="560"/>
      <c r="K8" s="560"/>
      <c r="L8" s="560"/>
      <c r="M8" s="560"/>
      <c r="N8" s="560"/>
      <c r="O8" s="560"/>
      <c r="P8" s="560"/>
      <c r="Q8" s="560"/>
      <c r="R8" s="560"/>
      <c r="S8" s="560"/>
      <c r="T8" s="561"/>
    </row>
    <row r="9" spans="1:20" ht="12.75" customHeight="1" x14ac:dyDescent="0.2">
      <c r="A9" s="283"/>
      <c r="B9" s="605" t="s">
        <v>95</v>
      </c>
      <c r="C9" s="506"/>
      <c r="D9" s="506"/>
      <c r="E9" s="506"/>
      <c r="F9" s="506"/>
      <c r="G9" s="506"/>
      <c r="H9" s="507"/>
      <c r="I9" s="538" t="s">
        <v>96</v>
      </c>
      <c r="J9" s="606"/>
      <c r="K9" s="606"/>
      <c r="L9" s="606"/>
      <c r="M9" s="606"/>
      <c r="N9" s="607"/>
      <c r="O9" s="581" t="s">
        <v>97</v>
      </c>
      <c r="P9" s="606"/>
      <c r="Q9" s="608">
        <v>279560</v>
      </c>
      <c r="R9" s="608"/>
      <c r="S9" s="608"/>
      <c r="T9" s="609"/>
    </row>
    <row r="10" spans="1:20" ht="12.75" customHeight="1" x14ac:dyDescent="0.2">
      <c r="A10" s="283"/>
      <c r="B10" s="287" t="s">
        <v>98</v>
      </c>
      <c r="C10" s="288"/>
      <c r="D10" s="288"/>
      <c r="E10" s="288"/>
      <c r="F10" s="288"/>
      <c r="G10" s="288"/>
      <c r="H10" s="289"/>
      <c r="I10" s="538"/>
      <c r="J10" s="560"/>
      <c r="K10" s="560"/>
      <c r="L10" s="560"/>
      <c r="M10" s="560"/>
      <c r="N10" s="560"/>
      <c r="O10" s="560"/>
      <c r="P10" s="560"/>
      <c r="Q10" s="560"/>
      <c r="R10" s="560"/>
      <c r="S10" s="560"/>
      <c r="T10" s="561"/>
    </row>
    <row r="11" spans="1:20" ht="12.75" customHeight="1" x14ac:dyDescent="0.2">
      <c r="A11" s="283"/>
      <c r="B11" s="287" t="s">
        <v>99</v>
      </c>
      <c r="C11" s="288"/>
      <c r="D11" s="288"/>
      <c r="E11" s="288"/>
      <c r="F11" s="288"/>
      <c r="G11" s="288"/>
      <c r="H11" s="289"/>
      <c r="I11" s="538" t="s">
        <v>11</v>
      </c>
      <c r="J11" s="539"/>
      <c r="K11" s="539"/>
      <c r="L11" s="539"/>
      <c r="M11" s="539"/>
      <c r="N11" s="539"/>
      <c r="O11" s="290" t="s">
        <v>100</v>
      </c>
      <c r="P11" s="538" t="s">
        <v>11</v>
      </c>
      <c r="Q11" s="560"/>
      <c r="R11" s="560"/>
      <c r="S11" s="560"/>
      <c r="T11" s="561"/>
    </row>
    <row r="12" spans="1:20" ht="12.75" customHeight="1" x14ac:dyDescent="0.2">
      <c r="A12" s="283"/>
      <c r="B12" s="287" t="s">
        <v>101</v>
      </c>
      <c r="C12" s="288"/>
      <c r="D12" s="288"/>
      <c r="E12" s="288"/>
      <c r="F12" s="288"/>
      <c r="G12" s="288"/>
      <c r="H12" s="289"/>
      <c r="I12" s="291" t="s">
        <v>102</v>
      </c>
      <c r="J12" s="292"/>
      <c r="K12" s="560" t="s">
        <v>103</v>
      </c>
      <c r="L12" s="539"/>
      <c r="M12" s="593"/>
      <c r="N12" s="594" t="s">
        <v>104</v>
      </c>
      <c r="O12" s="595"/>
      <c r="P12" s="596" t="s">
        <v>105</v>
      </c>
      <c r="Q12" s="597"/>
      <c r="R12" s="597"/>
      <c r="S12" s="293"/>
      <c r="T12" s="294"/>
    </row>
    <row r="13" spans="1:20" ht="13.5" thickBot="1" x14ac:dyDescent="0.25">
      <c r="A13" s="283"/>
      <c r="B13" s="295" t="s">
        <v>106</v>
      </c>
      <c r="C13" s="296"/>
      <c r="D13" s="296"/>
      <c r="E13" s="296"/>
      <c r="F13" s="296"/>
      <c r="G13" s="296"/>
      <c r="H13" s="297"/>
      <c r="I13" s="547" t="s">
        <v>107</v>
      </c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90"/>
    </row>
    <row r="14" spans="1:20" ht="12.75" customHeight="1" x14ac:dyDescent="0.2">
      <c r="A14" s="278"/>
      <c r="B14" s="298"/>
      <c r="C14" s="298"/>
      <c r="D14" s="298"/>
      <c r="E14" s="298"/>
      <c r="F14" s="298"/>
      <c r="G14" s="298"/>
      <c r="H14" s="298"/>
      <c r="I14" s="298"/>
      <c r="J14" s="298"/>
      <c r="K14" s="298"/>
      <c r="L14" s="298"/>
      <c r="M14" s="298"/>
      <c r="N14" s="298"/>
      <c r="O14" s="298"/>
      <c r="P14" s="298"/>
      <c r="Q14" s="298"/>
      <c r="R14" s="298"/>
      <c r="S14" s="298"/>
      <c r="T14" s="299"/>
    </row>
    <row r="15" spans="1:20" ht="13.5" thickBot="1" x14ac:dyDescent="0.25">
      <c r="A15" s="278"/>
      <c r="B15" s="281" t="s">
        <v>108</v>
      </c>
      <c r="C15" s="300"/>
      <c r="D15" s="300"/>
      <c r="E15" s="300"/>
      <c r="F15" s="300"/>
      <c r="G15" s="300"/>
      <c r="H15" s="300"/>
      <c r="I15" s="300"/>
      <c r="J15" s="300"/>
      <c r="K15" s="300"/>
      <c r="L15" s="300"/>
      <c r="M15" s="300"/>
      <c r="N15" s="300"/>
      <c r="O15" s="300"/>
      <c r="P15" s="300"/>
      <c r="Q15" s="300"/>
      <c r="R15" s="300"/>
      <c r="S15" s="300"/>
      <c r="T15" s="301"/>
    </row>
    <row r="16" spans="1:20" ht="12.75" customHeight="1" x14ac:dyDescent="0.2">
      <c r="A16" s="283"/>
      <c r="B16" s="284" t="s">
        <v>22</v>
      </c>
      <c r="C16" s="285"/>
      <c r="D16" s="285"/>
      <c r="E16" s="285"/>
      <c r="F16" s="285"/>
      <c r="G16" s="285"/>
      <c r="H16" s="286"/>
      <c r="I16" s="555" t="s">
        <v>109</v>
      </c>
      <c r="J16" s="556"/>
      <c r="K16" s="556"/>
      <c r="L16" s="556"/>
      <c r="M16" s="556"/>
      <c r="N16" s="285"/>
      <c r="O16" s="302" t="s">
        <v>50</v>
      </c>
      <c r="P16" s="555" t="s">
        <v>110</v>
      </c>
      <c r="Q16" s="556"/>
      <c r="R16" s="556"/>
      <c r="S16" s="556"/>
      <c r="T16" s="591"/>
    </row>
    <row r="17" spans="1:20" ht="12.75" customHeight="1" x14ac:dyDescent="0.2">
      <c r="A17" s="283"/>
      <c r="B17" s="287" t="s">
        <v>111</v>
      </c>
      <c r="C17" s="288"/>
      <c r="D17" s="288"/>
      <c r="E17" s="288"/>
      <c r="F17" s="288"/>
      <c r="G17" s="288"/>
      <c r="H17" s="289"/>
      <c r="I17" s="538" t="s">
        <v>112</v>
      </c>
      <c r="J17" s="560"/>
      <c r="K17" s="560"/>
      <c r="L17" s="560"/>
      <c r="M17" s="560"/>
      <c r="N17" s="560"/>
      <c r="O17" s="560"/>
      <c r="P17" s="560"/>
      <c r="Q17" s="560"/>
      <c r="R17" s="560"/>
      <c r="S17" s="560"/>
      <c r="T17" s="561"/>
    </row>
    <row r="18" spans="1:20" ht="13.5" thickBot="1" x14ac:dyDescent="0.25">
      <c r="A18" s="283"/>
      <c r="B18" s="287" t="s">
        <v>113</v>
      </c>
      <c r="C18" s="288"/>
      <c r="D18" s="288"/>
      <c r="E18" s="288"/>
      <c r="F18" s="288"/>
      <c r="G18" s="288"/>
      <c r="H18" s="289"/>
      <c r="I18" s="538" t="s">
        <v>114</v>
      </c>
      <c r="J18" s="560"/>
      <c r="K18" s="589"/>
      <c r="L18" s="560"/>
      <c r="M18" s="560"/>
      <c r="N18" s="288"/>
      <c r="O18" s="303" t="s">
        <v>50</v>
      </c>
      <c r="P18" s="592">
        <v>570</v>
      </c>
      <c r="Q18" s="539"/>
      <c r="R18" s="539"/>
      <c r="S18" s="539"/>
      <c r="T18" s="540"/>
    </row>
    <row r="19" spans="1:20" ht="13.5" thickBot="1" x14ac:dyDescent="0.25">
      <c r="A19" s="283"/>
      <c r="B19" s="571" t="s">
        <v>115</v>
      </c>
      <c r="C19" s="572"/>
      <c r="D19" s="572"/>
      <c r="E19" s="572"/>
      <c r="F19" s="572"/>
      <c r="G19" s="572"/>
      <c r="H19" s="573"/>
      <c r="I19" s="291" t="s">
        <v>116</v>
      </c>
      <c r="J19" s="304"/>
      <c r="K19" s="305" t="b">
        <v>1</v>
      </c>
      <c r="L19" s="306"/>
      <c r="M19" s="580" t="s">
        <v>117</v>
      </c>
      <c r="N19" s="506"/>
      <c r="O19" s="509"/>
      <c r="P19" s="307" t="s">
        <v>11</v>
      </c>
      <c r="Q19" s="306" t="s">
        <v>11</v>
      </c>
      <c r="R19" s="308"/>
      <c r="S19" s="308"/>
      <c r="T19" s="309"/>
    </row>
    <row r="20" spans="1:20" ht="13.5" thickBot="1" x14ac:dyDescent="0.25">
      <c r="A20" s="283"/>
      <c r="B20" s="574"/>
      <c r="C20" s="575"/>
      <c r="D20" s="575"/>
      <c r="E20" s="575"/>
      <c r="F20" s="575"/>
      <c r="G20" s="575"/>
      <c r="H20" s="576"/>
      <c r="I20" s="581" t="s">
        <v>118</v>
      </c>
      <c r="J20" s="582"/>
      <c r="K20" s="310" t="b">
        <v>1</v>
      </c>
      <c r="L20" s="306"/>
      <c r="M20" s="311"/>
      <c r="N20" s="312" t="s">
        <v>119</v>
      </c>
      <c r="O20" s="313"/>
      <c r="P20" s="305" t="s">
        <v>11</v>
      </c>
      <c r="Q20" s="314"/>
      <c r="R20" s="308"/>
      <c r="S20" s="308"/>
      <c r="T20" s="309"/>
    </row>
    <row r="21" spans="1:20" ht="13.5" thickBot="1" x14ac:dyDescent="0.25">
      <c r="A21" s="283"/>
      <c r="B21" s="577"/>
      <c r="C21" s="578"/>
      <c r="D21" s="578"/>
      <c r="E21" s="578"/>
      <c r="F21" s="578"/>
      <c r="G21" s="578"/>
      <c r="H21" s="579"/>
      <c r="I21" s="581" t="s">
        <v>120</v>
      </c>
      <c r="J21" s="506"/>
      <c r="K21" s="506"/>
      <c r="L21" s="506"/>
      <c r="M21" s="506"/>
      <c r="N21" s="506"/>
      <c r="O21" s="509"/>
      <c r="P21" s="305" t="s">
        <v>11</v>
      </c>
      <c r="Q21" s="315"/>
      <c r="R21" s="316"/>
      <c r="S21" s="316"/>
      <c r="T21" s="317"/>
    </row>
    <row r="22" spans="1:20" ht="13.5" thickBot="1" x14ac:dyDescent="0.25">
      <c r="A22" s="283"/>
      <c r="B22" s="583" t="s">
        <v>121</v>
      </c>
      <c r="C22" s="584"/>
      <c r="D22" s="584"/>
      <c r="E22" s="584"/>
      <c r="F22" s="584"/>
      <c r="G22" s="584"/>
      <c r="H22" s="585"/>
      <c r="I22" s="547" t="s">
        <v>122</v>
      </c>
      <c r="J22" s="548"/>
      <c r="K22" s="548"/>
      <c r="L22" s="548"/>
      <c r="M22" s="548"/>
      <c r="N22" s="511"/>
      <c r="O22" s="511"/>
      <c r="P22" s="586"/>
      <c r="Q22" s="587"/>
      <c r="R22" s="587"/>
      <c r="S22" s="587"/>
      <c r="T22" s="588"/>
    </row>
    <row r="23" spans="1:20" ht="12.75" customHeight="1" x14ac:dyDescent="0.2">
      <c r="A23" s="278"/>
      <c r="B23" s="298"/>
      <c r="C23" s="298"/>
      <c r="D23" s="298"/>
      <c r="E23" s="298"/>
      <c r="F23" s="298"/>
      <c r="G23" s="298"/>
      <c r="H23" s="298"/>
      <c r="I23" s="298"/>
      <c r="J23" s="298"/>
      <c r="K23" s="298"/>
      <c r="L23" s="298"/>
      <c r="M23" s="298"/>
      <c r="N23" s="298"/>
      <c r="O23" s="298"/>
      <c r="P23" s="298"/>
      <c r="Q23" s="298"/>
      <c r="R23" s="298"/>
      <c r="S23" s="298"/>
      <c r="T23" s="299"/>
    </row>
    <row r="24" spans="1:20" ht="13.5" thickBot="1" x14ac:dyDescent="0.25">
      <c r="A24" s="278"/>
      <c r="B24" s="281" t="s">
        <v>123</v>
      </c>
      <c r="C24" s="300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1"/>
    </row>
    <row r="25" spans="1:20" ht="12.75" customHeight="1" x14ac:dyDescent="0.2">
      <c r="A25" s="283"/>
      <c r="B25" s="284" t="s">
        <v>124</v>
      </c>
      <c r="C25" s="285"/>
      <c r="D25" s="285"/>
      <c r="E25" s="285"/>
      <c r="F25" s="285"/>
      <c r="G25" s="285"/>
      <c r="H25" s="286"/>
      <c r="I25" s="555" t="s">
        <v>125</v>
      </c>
      <c r="J25" s="556"/>
      <c r="K25" s="556"/>
      <c r="L25" s="556"/>
      <c r="M25" s="556"/>
      <c r="N25" s="285"/>
      <c r="O25" s="302" t="s">
        <v>126</v>
      </c>
      <c r="P25" s="557">
        <v>41871</v>
      </c>
      <c r="Q25" s="558"/>
      <c r="R25" s="558"/>
      <c r="S25" s="558"/>
      <c r="T25" s="559"/>
    </row>
    <row r="26" spans="1:20" ht="12.75" customHeight="1" x14ac:dyDescent="0.2">
      <c r="A26" s="283"/>
      <c r="B26" s="287" t="s">
        <v>127</v>
      </c>
      <c r="C26" s="288"/>
      <c r="D26" s="288"/>
      <c r="E26" s="288"/>
      <c r="F26" s="288"/>
      <c r="G26" s="288"/>
      <c r="H26" s="289"/>
      <c r="I26" s="538" t="s">
        <v>128</v>
      </c>
      <c r="J26" s="560"/>
      <c r="K26" s="560"/>
      <c r="L26" s="560"/>
      <c r="M26" s="560"/>
      <c r="N26" s="560"/>
      <c r="O26" s="560"/>
      <c r="P26" s="560"/>
      <c r="Q26" s="560"/>
      <c r="R26" s="560"/>
      <c r="S26" s="560"/>
      <c r="T26" s="561"/>
    </row>
    <row r="27" spans="1:20" ht="13.5" thickBot="1" x14ac:dyDescent="0.25">
      <c r="A27" s="283"/>
      <c r="B27" s="318" t="s">
        <v>129</v>
      </c>
      <c r="C27" s="296"/>
      <c r="D27" s="296"/>
      <c r="E27" s="296"/>
      <c r="F27" s="296"/>
      <c r="G27" s="296"/>
      <c r="H27" s="297"/>
      <c r="I27" s="319" t="s">
        <v>130</v>
      </c>
      <c r="J27" s="320"/>
      <c r="K27" s="320"/>
      <c r="L27" s="320"/>
      <c r="M27" s="562" t="s">
        <v>131</v>
      </c>
      <c r="N27" s="562"/>
      <c r="O27" s="563"/>
      <c r="P27" s="319"/>
      <c r="Q27" s="320"/>
      <c r="R27" s="320"/>
      <c r="S27" s="320"/>
      <c r="T27" s="321"/>
    </row>
    <row r="28" spans="1:20" ht="12.75" customHeight="1" x14ac:dyDescent="0.2">
      <c r="A28" s="278"/>
      <c r="B28" s="298"/>
      <c r="C28" s="298"/>
      <c r="D28" s="298"/>
      <c r="E28" s="298"/>
      <c r="F28" s="298"/>
      <c r="G28" s="298"/>
      <c r="H28" s="298"/>
      <c r="I28" s="298"/>
      <c r="J28" s="298"/>
      <c r="K28" s="298"/>
      <c r="L28" s="298"/>
      <c r="M28" s="298"/>
      <c r="N28" s="298"/>
      <c r="O28" s="298"/>
      <c r="P28" s="298"/>
      <c r="Q28" s="298"/>
      <c r="R28" s="298"/>
      <c r="S28" s="298"/>
      <c r="T28" s="299"/>
    </row>
    <row r="29" spans="1:20" ht="13.5" thickBot="1" x14ac:dyDescent="0.25">
      <c r="A29" s="278"/>
      <c r="B29" s="281" t="s">
        <v>132</v>
      </c>
      <c r="C29" s="300"/>
      <c r="D29" s="300"/>
      <c r="E29" s="300"/>
      <c r="F29" s="300"/>
      <c r="G29" s="300"/>
      <c r="H29" s="300"/>
      <c r="I29" s="300"/>
      <c r="J29" s="300"/>
      <c r="K29" s="300"/>
      <c r="L29" s="300"/>
      <c r="M29" s="300"/>
      <c r="N29" s="300"/>
      <c r="O29" s="300"/>
      <c r="P29" s="300"/>
      <c r="Q29" s="300"/>
      <c r="R29" s="300"/>
      <c r="S29" s="300"/>
      <c r="T29" s="301"/>
    </row>
    <row r="30" spans="1:20" ht="13.5" thickBot="1" x14ac:dyDescent="0.25">
      <c r="A30" s="283"/>
      <c r="B30" s="322" t="s">
        <v>133</v>
      </c>
      <c r="C30" s="323"/>
      <c r="D30" s="323"/>
      <c r="E30" s="323"/>
      <c r="F30" s="323"/>
      <c r="G30" s="323"/>
      <c r="H30" s="324"/>
      <c r="I30" s="325" t="s">
        <v>134</v>
      </c>
      <c r="J30" s="323"/>
      <c r="K30" s="323"/>
      <c r="L30" s="324"/>
      <c r="M30" s="325" t="s">
        <v>135</v>
      </c>
      <c r="N30" s="323"/>
      <c r="O30" s="323"/>
      <c r="P30" s="324"/>
      <c r="Q30" s="325" t="s">
        <v>136</v>
      </c>
      <c r="R30" s="323"/>
      <c r="S30" s="323"/>
      <c r="T30" s="326"/>
    </row>
    <row r="31" spans="1:20" ht="12.75" customHeight="1" x14ac:dyDescent="0.2">
      <c r="A31" s="283"/>
      <c r="B31" s="564" t="s">
        <v>137</v>
      </c>
      <c r="C31" s="565"/>
      <c r="D31" s="565"/>
      <c r="E31" s="565"/>
      <c r="F31" s="565"/>
      <c r="G31" s="565"/>
      <c r="H31" s="566"/>
      <c r="I31" s="567" t="s">
        <v>138</v>
      </c>
      <c r="J31" s="565"/>
      <c r="K31" s="565"/>
      <c r="L31" s="566"/>
      <c r="M31" s="568">
        <v>22468</v>
      </c>
      <c r="N31" s="565"/>
      <c r="O31" s="565"/>
      <c r="P31" s="566"/>
      <c r="Q31" s="555" t="s">
        <v>139</v>
      </c>
      <c r="R31" s="569"/>
      <c r="S31" s="569"/>
      <c r="T31" s="570"/>
    </row>
    <row r="32" spans="1:20" ht="12.75" customHeight="1" x14ac:dyDescent="0.2">
      <c r="A32" s="283"/>
      <c r="B32" s="327"/>
      <c r="C32" s="328"/>
      <c r="D32" s="328"/>
      <c r="E32" s="329" t="s">
        <v>140</v>
      </c>
      <c r="F32" s="328"/>
      <c r="G32" s="328"/>
      <c r="H32" s="330"/>
      <c r="I32" s="331"/>
      <c r="J32" s="329" t="s">
        <v>141</v>
      </c>
      <c r="K32" s="328"/>
      <c r="L32" s="330"/>
      <c r="M32" s="331"/>
      <c r="N32" s="328">
        <v>22558</v>
      </c>
      <c r="O32" s="328"/>
      <c r="P32" s="330"/>
      <c r="Q32" s="332" t="s">
        <v>142</v>
      </c>
      <c r="R32" s="308"/>
      <c r="S32" s="308"/>
      <c r="T32" s="309"/>
    </row>
    <row r="33" spans="1:20" ht="12.75" customHeight="1" x14ac:dyDescent="0.2">
      <c r="A33" s="283"/>
      <c r="B33" s="327"/>
      <c r="C33" s="328"/>
      <c r="D33" s="328"/>
      <c r="E33" s="329" t="s">
        <v>143</v>
      </c>
      <c r="F33" s="328"/>
      <c r="G33" s="328"/>
      <c r="H33" s="330"/>
      <c r="I33" s="331"/>
      <c r="J33" s="329" t="s">
        <v>144</v>
      </c>
      <c r="K33" s="328"/>
      <c r="L33" s="330"/>
      <c r="M33" s="331"/>
      <c r="N33" s="328">
        <v>12108</v>
      </c>
      <c r="O33" s="328"/>
      <c r="P33" s="330"/>
      <c r="Q33" s="332" t="s">
        <v>145</v>
      </c>
      <c r="R33" s="308"/>
      <c r="S33" s="308"/>
      <c r="T33" s="309"/>
    </row>
    <row r="34" spans="1:20" ht="12.75" customHeight="1" x14ac:dyDescent="0.2">
      <c r="A34" s="283"/>
      <c r="B34" s="327"/>
      <c r="C34" s="328"/>
      <c r="D34" s="328"/>
      <c r="E34" s="328"/>
      <c r="F34" s="328"/>
      <c r="G34" s="328"/>
      <c r="H34" s="330"/>
      <c r="I34" s="331"/>
      <c r="J34" s="328"/>
      <c r="K34" s="328"/>
      <c r="L34" s="330"/>
      <c r="M34" s="331"/>
      <c r="N34" s="328"/>
      <c r="O34" s="328"/>
      <c r="P34" s="330"/>
      <c r="Q34" s="333"/>
      <c r="R34" s="308"/>
      <c r="S34" s="308"/>
      <c r="T34" s="309"/>
    </row>
    <row r="35" spans="1:20" ht="12.75" customHeight="1" x14ac:dyDescent="0.2">
      <c r="A35" s="283"/>
      <c r="B35" s="550"/>
      <c r="C35" s="536"/>
      <c r="D35" s="536"/>
      <c r="E35" s="536"/>
      <c r="F35" s="536"/>
      <c r="G35" s="536"/>
      <c r="H35" s="537"/>
      <c r="I35" s="551"/>
      <c r="J35" s="552"/>
      <c r="K35" s="552"/>
      <c r="L35" s="553"/>
      <c r="M35" s="551"/>
      <c r="N35" s="552"/>
      <c r="O35" s="552"/>
      <c r="P35" s="553"/>
      <c r="Q35" s="554"/>
      <c r="R35" s="539"/>
      <c r="S35" s="539"/>
      <c r="T35" s="540"/>
    </row>
    <row r="36" spans="1:20" ht="12.75" customHeight="1" x14ac:dyDescent="0.2">
      <c r="A36" s="283"/>
      <c r="B36" s="550"/>
      <c r="C36" s="536"/>
      <c r="D36" s="536"/>
      <c r="E36" s="536"/>
      <c r="F36" s="536"/>
      <c r="G36" s="536"/>
      <c r="H36" s="537"/>
      <c r="I36" s="551"/>
      <c r="J36" s="552"/>
      <c r="K36" s="552"/>
      <c r="L36" s="553"/>
      <c r="M36" s="551"/>
      <c r="N36" s="552"/>
      <c r="O36" s="552"/>
      <c r="P36" s="553"/>
      <c r="Q36" s="554"/>
      <c r="R36" s="539"/>
      <c r="S36" s="539"/>
      <c r="T36" s="540"/>
    </row>
    <row r="37" spans="1:20" ht="12.75" customHeight="1" x14ac:dyDescent="0.2">
      <c r="A37" s="283"/>
      <c r="B37" s="532" t="s">
        <v>11</v>
      </c>
      <c r="C37" s="533"/>
      <c r="D37" s="533"/>
      <c r="E37" s="533"/>
      <c r="F37" s="533"/>
      <c r="G37" s="533"/>
      <c r="H37" s="534"/>
      <c r="I37" s="535" t="s">
        <v>11</v>
      </c>
      <c r="J37" s="536"/>
      <c r="K37" s="536"/>
      <c r="L37" s="537"/>
      <c r="M37" s="535" t="s">
        <v>11</v>
      </c>
      <c r="N37" s="536"/>
      <c r="O37" s="536"/>
      <c r="P37" s="537"/>
      <c r="Q37" s="538" t="s">
        <v>11</v>
      </c>
      <c r="R37" s="539"/>
      <c r="S37" s="539"/>
      <c r="T37" s="540"/>
    </row>
    <row r="38" spans="1:20" ht="13.5" thickBot="1" x14ac:dyDescent="0.25">
      <c r="A38" s="283"/>
      <c r="B38" s="541" t="s">
        <v>11</v>
      </c>
      <c r="C38" s="542"/>
      <c r="D38" s="542"/>
      <c r="E38" s="542"/>
      <c r="F38" s="542"/>
      <c r="G38" s="542"/>
      <c r="H38" s="543"/>
      <c r="I38" s="544" t="s">
        <v>11</v>
      </c>
      <c r="J38" s="545"/>
      <c r="K38" s="545"/>
      <c r="L38" s="546"/>
      <c r="M38" s="544" t="s">
        <v>11</v>
      </c>
      <c r="N38" s="545"/>
      <c r="O38" s="545"/>
      <c r="P38" s="546"/>
      <c r="Q38" s="547" t="s">
        <v>11</v>
      </c>
      <c r="R38" s="548"/>
      <c r="S38" s="548"/>
      <c r="T38" s="549"/>
    </row>
    <row r="39" spans="1:20" ht="12.75" customHeight="1" x14ac:dyDescent="0.2">
      <c r="A39" s="278"/>
      <c r="B39" s="298"/>
      <c r="C39" s="298"/>
      <c r="D39" s="298"/>
      <c r="E39" s="298"/>
      <c r="F39" s="298"/>
      <c r="G39" s="298"/>
      <c r="H39" s="298"/>
      <c r="I39" s="298"/>
      <c r="J39" s="298"/>
      <c r="K39" s="298"/>
      <c r="L39" s="298"/>
      <c r="M39" s="298"/>
      <c r="N39" s="298"/>
      <c r="O39" s="298"/>
      <c r="P39" s="298"/>
      <c r="Q39" s="298"/>
      <c r="R39" s="298"/>
      <c r="S39" s="298"/>
      <c r="T39" s="299"/>
    </row>
    <row r="40" spans="1:20" ht="13.5" thickBot="1" x14ac:dyDescent="0.25">
      <c r="A40" s="278"/>
      <c r="B40" s="281" t="s">
        <v>146</v>
      </c>
      <c r="C40" s="300"/>
      <c r="D40" s="300"/>
      <c r="E40" s="300"/>
      <c r="F40" s="300"/>
      <c r="G40" s="300"/>
      <c r="H40" s="300"/>
      <c r="I40" s="300"/>
      <c r="J40" s="300"/>
      <c r="K40" s="300"/>
      <c r="L40" s="300"/>
      <c r="M40" s="300"/>
      <c r="N40" s="300"/>
      <c r="O40" s="300"/>
      <c r="P40" s="300"/>
      <c r="Q40" s="300"/>
      <c r="R40" s="300"/>
      <c r="S40" s="300"/>
      <c r="T40" s="301"/>
    </row>
    <row r="41" spans="1:20" ht="12.75" customHeight="1" x14ac:dyDescent="0.2">
      <c r="A41" s="283"/>
      <c r="B41" s="515" t="s">
        <v>147</v>
      </c>
      <c r="C41" s="516"/>
      <c r="D41" s="516"/>
      <c r="E41" s="516"/>
      <c r="F41" s="517"/>
      <c r="G41" s="521" t="s">
        <v>148</v>
      </c>
      <c r="H41" s="516"/>
      <c r="I41" s="516"/>
      <c r="J41" s="517"/>
      <c r="K41" s="521" t="s">
        <v>149</v>
      </c>
      <c r="L41" s="522"/>
      <c r="M41" s="523"/>
      <c r="N41" s="521" t="s">
        <v>150</v>
      </c>
      <c r="O41" s="516"/>
      <c r="P41" s="516"/>
      <c r="Q41" s="517"/>
      <c r="R41" s="521" t="s">
        <v>151</v>
      </c>
      <c r="S41" s="522"/>
      <c r="T41" s="523"/>
    </row>
    <row r="42" spans="1:20" ht="13.5" thickBot="1" x14ac:dyDescent="0.25">
      <c r="A42" s="283"/>
      <c r="B42" s="518"/>
      <c r="C42" s="519"/>
      <c r="D42" s="519"/>
      <c r="E42" s="519"/>
      <c r="F42" s="520"/>
      <c r="G42" s="518"/>
      <c r="H42" s="519"/>
      <c r="I42" s="519"/>
      <c r="J42" s="520"/>
      <c r="K42" s="524"/>
      <c r="L42" s="525"/>
      <c r="M42" s="526"/>
      <c r="N42" s="518"/>
      <c r="O42" s="519"/>
      <c r="P42" s="519"/>
      <c r="Q42" s="520"/>
      <c r="R42" s="524"/>
      <c r="S42" s="525"/>
      <c r="T42" s="526"/>
    </row>
    <row r="43" spans="1:20" ht="12.75" customHeight="1" x14ac:dyDescent="0.2">
      <c r="A43" s="283"/>
      <c r="B43" s="527" t="s">
        <v>152</v>
      </c>
      <c r="C43" s="528"/>
      <c r="D43" s="528"/>
      <c r="E43" s="528"/>
      <c r="F43" s="529"/>
      <c r="G43" s="530" t="s">
        <v>137</v>
      </c>
      <c r="H43" s="528"/>
      <c r="I43" s="528"/>
      <c r="J43" s="529"/>
      <c r="K43" s="530" t="s">
        <v>153</v>
      </c>
      <c r="L43" s="528"/>
      <c r="M43" s="529"/>
      <c r="N43" s="530" t="s">
        <v>143</v>
      </c>
      <c r="O43" s="528"/>
      <c r="P43" s="528"/>
      <c r="Q43" s="529"/>
      <c r="R43" s="530" t="s">
        <v>154</v>
      </c>
      <c r="S43" s="528"/>
      <c r="T43" s="531"/>
    </row>
    <row r="44" spans="1:20" ht="12.75" customHeight="1" x14ac:dyDescent="0.2">
      <c r="A44" s="283"/>
      <c r="B44" s="505"/>
      <c r="C44" s="506"/>
      <c r="D44" s="506"/>
      <c r="E44" s="506"/>
      <c r="F44" s="507"/>
      <c r="G44" s="508"/>
      <c r="H44" s="506"/>
      <c r="I44" s="506"/>
      <c r="J44" s="507"/>
      <c r="K44" s="508"/>
      <c r="L44" s="506"/>
      <c r="M44" s="507"/>
      <c r="N44" s="508"/>
      <c r="O44" s="506"/>
      <c r="P44" s="506"/>
      <c r="Q44" s="507"/>
      <c r="R44" s="508"/>
      <c r="S44" s="506"/>
      <c r="T44" s="509"/>
    </row>
    <row r="45" spans="1:20" ht="12.75" customHeight="1" x14ac:dyDescent="0.2">
      <c r="A45" s="283"/>
      <c r="B45" s="505"/>
      <c r="C45" s="506"/>
      <c r="D45" s="506"/>
      <c r="E45" s="506"/>
      <c r="F45" s="507"/>
      <c r="G45" s="508"/>
      <c r="H45" s="506"/>
      <c r="I45" s="506"/>
      <c r="J45" s="507"/>
      <c r="K45" s="508"/>
      <c r="L45" s="506"/>
      <c r="M45" s="507"/>
      <c r="N45" s="508"/>
      <c r="O45" s="506"/>
      <c r="P45" s="506"/>
      <c r="Q45" s="507"/>
      <c r="R45" s="508"/>
      <c r="S45" s="506"/>
      <c r="T45" s="509"/>
    </row>
    <row r="46" spans="1:20" ht="12.75" customHeight="1" x14ac:dyDescent="0.2">
      <c r="A46" s="283"/>
      <c r="B46" s="505"/>
      <c r="C46" s="506"/>
      <c r="D46" s="506"/>
      <c r="E46" s="506"/>
      <c r="F46" s="507"/>
      <c r="G46" s="508"/>
      <c r="H46" s="506"/>
      <c r="I46" s="506"/>
      <c r="J46" s="507"/>
      <c r="K46" s="508"/>
      <c r="L46" s="506"/>
      <c r="M46" s="507"/>
      <c r="N46" s="508"/>
      <c r="O46" s="506"/>
      <c r="P46" s="506"/>
      <c r="Q46" s="507"/>
      <c r="R46" s="508"/>
      <c r="S46" s="506"/>
      <c r="T46" s="509"/>
    </row>
    <row r="47" spans="1:20" ht="12.75" customHeight="1" x14ac:dyDescent="0.2">
      <c r="A47" s="283"/>
      <c r="B47" s="505"/>
      <c r="C47" s="506"/>
      <c r="D47" s="506"/>
      <c r="E47" s="506"/>
      <c r="F47" s="507"/>
      <c r="G47" s="508"/>
      <c r="H47" s="506"/>
      <c r="I47" s="506"/>
      <c r="J47" s="507"/>
      <c r="K47" s="508"/>
      <c r="L47" s="506"/>
      <c r="M47" s="507"/>
      <c r="N47" s="508"/>
      <c r="O47" s="506"/>
      <c r="P47" s="506"/>
      <c r="Q47" s="507"/>
      <c r="R47" s="508"/>
      <c r="S47" s="506"/>
      <c r="T47" s="509"/>
    </row>
    <row r="48" spans="1:20" ht="12.75" customHeight="1" x14ac:dyDescent="0.2">
      <c r="A48" s="283"/>
      <c r="B48" s="505"/>
      <c r="C48" s="506"/>
      <c r="D48" s="506"/>
      <c r="E48" s="506"/>
      <c r="F48" s="507"/>
      <c r="G48" s="508"/>
      <c r="H48" s="506"/>
      <c r="I48" s="506"/>
      <c r="J48" s="507"/>
      <c r="K48" s="508"/>
      <c r="L48" s="506"/>
      <c r="M48" s="507"/>
      <c r="N48" s="508"/>
      <c r="O48" s="506"/>
      <c r="P48" s="506"/>
      <c r="Q48" s="507"/>
      <c r="R48" s="508"/>
      <c r="S48" s="506"/>
      <c r="T48" s="509"/>
    </row>
    <row r="49" spans="1:20" ht="12.75" customHeight="1" x14ac:dyDescent="0.2">
      <c r="A49" s="283"/>
      <c r="B49" s="505"/>
      <c r="C49" s="506"/>
      <c r="D49" s="506"/>
      <c r="E49" s="506"/>
      <c r="F49" s="507"/>
      <c r="G49" s="508"/>
      <c r="H49" s="506"/>
      <c r="I49" s="506"/>
      <c r="J49" s="507"/>
      <c r="K49" s="508"/>
      <c r="L49" s="506"/>
      <c r="M49" s="507"/>
      <c r="N49" s="508"/>
      <c r="O49" s="506"/>
      <c r="P49" s="506"/>
      <c r="Q49" s="507"/>
      <c r="R49" s="508"/>
      <c r="S49" s="506"/>
      <c r="T49" s="509"/>
    </row>
    <row r="50" spans="1:20" ht="12.75" customHeight="1" x14ac:dyDescent="0.2">
      <c r="A50" s="283"/>
      <c r="B50" s="505"/>
      <c r="C50" s="506"/>
      <c r="D50" s="506"/>
      <c r="E50" s="506"/>
      <c r="F50" s="507"/>
      <c r="G50" s="508"/>
      <c r="H50" s="506"/>
      <c r="I50" s="506"/>
      <c r="J50" s="507"/>
      <c r="K50" s="508"/>
      <c r="L50" s="506"/>
      <c r="M50" s="507"/>
      <c r="N50" s="508"/>
      <c r="O50" s="506"/>
      <c r="P50" s="506"/>
      <c r="Q50" s="507"/>
      <c r="R50" s="508"/>
      <c r="S50" s="506"/>
      <c r="T50" s="509"/>
    </row>
    <row r="51" spans="1:20" ht="12.75" customHeight="1" x14ac:dyDescent="0.2">
      <c r="A51" s="283"/>
      <c r="B51" s="505"/>
      <c r="C51" s="506"/>
      <c r="D51" s="506"/>
      <c r="E51" s="506"/>
      <c r="F51" s="507"/>
      <c r="G51" s="508"/>
      <c r="H51" s="506"/>
      <c r="I51" s="506"/>
      <c r="J51" s="507"/>
      <c r="K51" s="508"/>
      <c r="L51" s="506"/>
      <c r="M51" s="507"/>
      <c r="N51" s="508"/>
      <c r="O51" s="506"/>
      <c r="P51" s="506"/>
      <c r="Q51" s="507"/>
      <c r="R51" s="508"/>
      <c r="S51" s="506"/>
      <c r="T51" s="509"/>
    </row>
    <row r="52" spans="1:20" ht="12.75" customHeight="1" x14ac:dyDescent="0.2">
      <c r="A52" s="283"/>
      <c r="B52" s="505"/>
      <c r="C52" s="506"/>
      <c r="D52" s="506"/>
      <c r="E52" s="506"/>
      <c r="F52" s="507"/>
      <c r="G52" s="508"/>
      <c r="H52" s="506"/>
      <c r="I52" s="506"/>
      <c r="J52" s="507"/>
      <c r="K52" s="508"/>
      <c r="L52" s="506"/>
      <c r="M52" s="507"/>
      <c r="N52" s="508"/>
      <c r="O52" s="506"/>
      <c r="P52" s="506"/>
      <c r="Q52" s="507"/>
      <c r="R52" s="508"/>
      <c r="S52" s="506"/>
      <c r="T52" s="509"/>
    </row>
    <row r="53" spans="1:20" ht="12.75" customHeight="1" x14ac:dyDescent="0.2">
      <c r="A53" s="283"/>
      <c r="B53" s="505"/>
      <c r="C53" s="506"/>
      <c r="D53" s="506"/>
      <c r="E53" s="506"/>
      <c r="F53" s="507"/>
      <c r="G53" s="508"/>
      <c r="H53" s="506"/>
      <c r="I53" s="506"/>
      <c r="J53" s="507"/>
      <c r="K53" s="508"/>
      <c r="L53" s="506"/>
      <c r="M53" s="507"/>
      <c r="N53" s="508"/>
      <c r="O53" s="506"/>
      <c r="P53" s="506"/>
      <c r="Q53" s="507"/>
      <c r="R53" s="508"/>
      <c r="S53" s="506"/>
      <c r="T53" s="509"/>
    </row>
    <row r="54" spans="1:20" ht="12.75" customHeight="1" x14ac:dyDescent="0.2">
      <c r="A54" s="283"/>
      <c r="B54" s="505"/>
      <c r="C54" s="506"/>
      <c r="D54" s="506"/>
      <c r="E54" s="506"/>
      <c r="F54" s="507"/>
      <c r="G54" s="508"/>
      <c r="H54" s="506"/>
      <c r="I54" s="506"/>
      <c r="J54" s="507"/>
      <c r="K54" s="508"/>
      <c r="L54" s="506"/>
      <c r="M54" s="507"/>
      <c r="N54" s="508"/>
      <c r="O54" s="506"/>
      <c r="P54" s="506"/>
      <c r="Q54" s="507"/>
      <c r="R54" s="508"/>
      <c r="S54" s="506"/>
      <c r="T54" s="509"/>
    </row>
    <row r="55" spans="1:20" ht="12.75" customHeight="1" x14ac:dyDescent="0.2">
      <c r="A55" s="283"/>
      <c r="B55" s="505"/>
      <c r="C55" s="506"/>
      <c r="D55" s="506"/>
      <c r="E55" s="506"/>
      <c r="F55" s="507"/>
      <c r="G55" s="508"/>
      <c r="H55" s="506"/>
      <c r="I55" s="506"/>
      <c r="J55" s="507"/>
      <c r="K55" s="508"/>
      <c r="L55" s="506"/>
      <c r="M55" s="507"/>
      <c r="N55" s="508"/>
      <c r="O55" s="506"/>
      <c r="P55" s="506"/>
      <c r="Q55" s="507"/>
      <c r="R55" s="508"/>
      <c r="S55" s="506"/>
      <c r="T55" s="509"/>
    </row>
    <row r="56" spans="1:20" ht="12.75" customHeight="1" x14ac:dyDescent="0.2">
      <c r="A56" s="283"/>
      <c r="B56" s="505"/>
      <c r="C56" s="506"/>
      <c r="D56" s="506"/>
      <c r="E56" s="506"/>
      <c r="F56" s="507"/>
      <c r="G56" s="508"/>
      <c r="H56" s="506"/>
      <c r="I56" s="506"/>
      <c r="J56" s="507"/>
      <c r="K56" s="508"/>
      <c r="L56" s="506"/>
      <c r="M56" s="507"/>
      <c r="N56" s="508"/>
      <c r="O56" s="506"/>
      <c r="P56" s="506"/>
      <c r="Q56" s="507"/>
      <c r="R56" s="508"/>
      <c r="S56" s="506"/>
      <c r="T56" s="509"/>
    </row>
    <row r="57" spans="1:20" ht="13.5" thickBot="1" x14ac:dyDescent="0.25">
      <c r="A57" s="334"/>
      <c r="B57" s="510"/>
      <c r="C57" s="511"/>
      <c r="D57" s="511"/>
      <c r="E57" s="511"/>
      <c r="F57" s="512"/>
      <c r="G57" s="513"/>
      <c r="H57" s="511"/>
      <c r="I57" s="511"/>
      <c r="J57" s="512"/>
      <c r="K57" s="513"/>
      <c r="L57" s="511"/>
      <c r="M57" s="512"/>
      <c r="N57" s="513"/>
      <c r="O57" s="511"/>
      <c r="P57" s="511"/>
      <c r="Q57" s="512"/>
      <c r="R57" s="513"/>
      <c r="S57" s="511"/>
      <c r="T57" s="514"/>
    </row>
  </sheetData>
  <mergeCells count="131">
    <mergeCell ref="B2:L3"/>
    <mergeCell ref="Q3:T5"/>
    <mergeCell ref="I6:T6"/>
    <mergeCell ref="I7:T7"/>
    <mergeCell ref="I8:T8"/>
    <mergeCell ref="B9:H9"/>
    <mergeCell ref="I9:N9"/>
    <mergeCell ref="O9:P9"/>
    <mergeCell ref="Q9:T9"/>
    <mergeCell ref="I13:T13"/>
    <mergeCell ref="I16:M16"/>
    <mergeCell ref="P16:T16"/>
    <mergeCell ref="I17:T17"/>
    <mergeCell ref="I18:M18"/>
    <mergeCell ref="P18:T18"/>
    <mergeCell ref="I10:T10"/>
    <mergeCell ref="I11:N11"/>
    <mergeCell ref="P11:T11"/>
    <mergeCell ref="K12:M12"/>
    <mergeCell ref="N12:O12"/>
    <mergeCell ref="P12:R12"/>
    <mergeCell ref="I25:M25"/>
    <mergeCell ref="P25:T25"/>
    <mergeCell ref="I26:T26"/>
    <mergeCell ref="M27:O27"/>
    <mergeCell ref="B31:H31"/>
    <mergeCell ref="I31:L31"/>
    <mergeCell ref="M31:P31"/>
    <mergeCell ref="Q31:T31"/>
    <mergeCell ref="B19:H21"/>
    <mergeCell ref="M19:O19"/>
    <mergeCell ref="I20:J20"/>
    <mergeCell ref="I21:O21"/>
    <mergeCell ref="B22:H22"/>
    <mergeCell ref="I22:T22"/>
    <mergeCell ref="B37:H37"/>
    <mergeCell ref="I37:L37"/>
    <mergeCell ref="M37:P37"/>
    <mergeCell ref="Q37:T37"/>
    <mergeCell ref="B38:H38"/>
    <mergeCell ref="I38:L38"/>
    <mergeCell ref="M38:P38"/>
    <mergeCell ref="Q38:T38"/>
    <mergeCell ref="B35:H35"/>
    <mergeCell ref="I35:L35"/>
    <mergeCell ref="M35:P35"/>
    <mergeCell ref="Q35:T35"/>
    <mergeCell ref="B36:H36"/>
    <mergeCell ref="I36:L36"/>
    <mergeCell ref="M36:P36"/>
    <mergeCell ref="Q36:T36"/>
    <mergeCell ref="B41:F42"/>
    <mergeCell ref="G41:J42"/>
    <mergeCell ref="K41:M42"/>
    <mergeCell ref="N41:Q42"/>
    <mergeCell ref="R41:T42"/>
    <mergeCell ref="B43:F43"/>
    <mergeCell ref="G43:J43"/>
    <mergeCell ref="K43:M43"/>
    <mergeCell ref="N43:Q43"/>
    <mergeCell ref="R43:T43"/>
    <mergeCell ref="B44:F44"/>
    <mergeCell ref="G44:J44"/>
    <mergeCell ref="K44:M44"/>
    <mergeCell ref="N44:Q44"/>
    <mergeCell ref="R44:T44"/>
    <mergeCell ref="B45:F45"/>
    <mergeCell ref="G45:J45"/>
    <mergeCell ref="K45:M45"/>
    <mergeCell ref="N45:Q45"/>
    <mergeCell ref="R45:T45"/>
    <mergeCell ref="B46:F46"/>
    <mergeCell ref="G46:J46"/>
    <mergeCell ref="K46:M46"/>
    <mergeCell ref="N46:Q46"/>
    <mergeCell ref="R46:T46"/>
    <mergeCell ref="B47:F47"/>
    <mergeCell ref="G47:J47"/>
    <mergeCell ref="K47:M47"/>
    <mergeCell ref="N47:Q47"/>
    <mergeCell ref="R47:T47"/>
    <mergeCell ref="B48:F48"/>
    <mergeCell ref="G48:J48"/>
    <mergeCell ref="K48:M48"/>
    <mergeCell ref="N48:Q48"/>
    <mergeCell ref="R48:T48"/>
    <mergeCell ref="B49:F49"/>
    <mergeCell ref="G49:J49"/>
    <mergeCell ref="K49:M49"/>
    <mergeCell ref="N49:Q49"/>
    <mergeCell ref="R49:T49"/>
    <mergeCell ref="B50:F50"/>
    <mergeCell ref="G50:J50"/>
    <mergeCell ref="K50:M50"/>
    <mergeCell ref="N50:Q50"/>
    <mergeCell ref="R50:T50"/>
    <mergeCell ref="B51:F51"/>
    <mergeCell ref="G51:J51"/>
    <mergeCell ref="K51:M51"/>
    <mergeCell ref="N51:Q51"/>
    <mergeCell ref="R51:T51"/>
    <mergeCell ref="B52:F52"/>
    <mergeCell ref="G52:J52"/>
    <mergeCell ref="K52:M52"/>
    <mergeCell ref="N52:Q52"/>
    <mergeCell ref="R52:T52"/>
    <mergeCell ref="B53:F53"/>
    <mergeCell ref="G53:J53"/>
    <mergeCell ref="K53:M53"/>
    <mergeCell ref="N53:Q53"/>
    <mergeCell ref="R53:T53"/>
    <mergeCell ref="B54:F54"/>
    <mergeCell ref="G54:J54"/>
    <mergeCell ref="K54:M54"/>
    <mergeCell ref="N54:Q54"/>
    <mergeCell ref="R54:T54"/>
    <mergeCell ref="B55:F55"/>
    <mergeCell ref="G55:J55"/>
    <mergeCell ref="K55:M55"/>
    <mergeCell ref="N55:Q55"/>
    <mergeCell ref="R55:T55"/>
    <mergeCell ref="B56:F56"/>
    <mergeCell ref="G56:J56"/>
    <mergeCell ref="K56:M56"/>
    <mergeCell ref="N56:Q56"/>
    <mergeCell ref="R56:T56"/>
    <mergeCell ref="B57:F57"/>
    <mergeCell ref="G57:J57"/>
    <mergeCell ref="K57:M57"/>
    <mergeCell ref="N57:Q57"/>
    <mergeCell ref="R57:T5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467"/>
  <sheetViews>
    <sheetView workbookViewId="0">
      <selection activeCell="Y30" sqref="Y30"/>
    </sheetView>
  </sheetViews>
  <sheetFormatPr defaultColWidth="12.28515625" defaultRowHeight="12.75" x14ac:dyDescent="0.2"/>
  <cols>
    <col min="1" max="1" width="18.7109375" style="276" customWidth="1"/>
    <col min="2" max="2" width="5" style="276" customWidth="1"/>
    <col min="3" max="20" width="7.140625" style="276" customWidth="1"/>
    <col min="21" max="256" width="12.28515625" style="276" customWidth="1"/>
    <col min="257" max="16384" width="12.28515625" style="277"/>
  </cols>
  <sheetData>
    <row r="1" spans="1:20" ht="15.6" customHeight="1" x14ac:dyDescent="0.2">
      <c r="A1" s="273"/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5"/>
    </row>
    <row r="2" spans="1:20" ht="18.75" customHeight="1" x14ac:dyDescent="0.2">
      <c r="A2" s="278"/>
      <c r="B2" s="279"/>
      <c r="C2" s="279"/>
      <c r="D2" s="279"/>
      <c r="E2" s="279"/>
      <c r="F2" s="279"/>
      <c r="G2" s="279"/>
      <c r="H2" s="279"/>
      <c r="I2" s="279"/>
      <c r="J2" s="335" t="s">
        <v>155</v>
      </c>
      <c r="K2" s="279"/>
      <c r="L2" s="279"/>
      <c r="M2" s="279"/>
      <c r="N2" s="279"/>
      <c r="O2" s="279"/>
      <c r="P2" s="279"/>
      <c r="Q2" s="279"/>
      <c r="R2" s="622">
        <v>39882</v>
      </c>
      <c r="S2" s="600"/>
      <c r="T2" s="623"/>
    </row>
    <row r="3" spans="1:20" ht="15.6" customHeight="1" x14ac:dyDescent="0.2">
      <c r="A3" s="278"/>
      <c r="B3" s="279"/>
      <c r="C3" s="279"/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79"/>
      <c r="R3" s="279"/>
      <c r="S3" s="279"/>
      <c r="T3" s="280"/>
    </row>
    <row r="4" spans="1:20" ht="12.75" customHeight="1" x14ac:dyDescent="0.2">
      <c r="A4" s="624" t="s">
        <v>156</v>
      </c>
      <c r="B4" s="600"/>
      <c r="C4" s="620"/>
      <c r="D4" s="621"/>
      <c r="E4" s="621"/>
      <c r="F4" s="621"/>
      <c r="G4" s="621"/>
      <c r="H4" s="621"/>
      <c r="I4" s="621"/>
      <c r="J4" s="279"/>
      <c r="K4" s="279"/>
      <c r="L4" s="279"/>
      <c r="M4" s="279"/>
      <c r="N4" s="279"/>
      <c r="O4" s="279"/>
      <c r="P4" s="279"/>
      <c r="Q4" s="279"/>
      <c r="R4" s="279"/>
      <c r="S4" s="279"/>
      <c r="T4" s="280"/>
    </row>
    <row r="5" spans="1:20" ht="12.75" customHeight="1" x14ac:dyDescent="0.2">
      <c r="A5" s="618" t="s">
        <v>157</v>
      </c>
      <c r="B5" s="600"/>
      <c r="C5" s="619"/>
      <c r="D5" s="506"/>
      <c r="E5" s="506"/>
      <c r="F5" s="506"/>
      <c r="G5" s="506"/>
      <c r="H5" s="506"/>
      <c r="I5" s="506"/>
      <c r="J5" s="279"/>
      <c r="K5" s="279"/>
      <c r="L5" s="279"/>
      <c r="M5" s="279"/>
      <c r="N5" s="279"/>
      <c r="O5" s="279"/>
      <c r="P5" s="279"/>
      <c r="Q5" s="279"/>
      <c r="R5" s="279"/>
      <c r="S5" s="279"/>
      <c r="T5" s="280"/>
    </row>
    <row r="6" spans="1:20" ht="12.75" customHeight="1" x14ac:dyDescent="0.2">
      <c r="A6" s="618" t="s">
        <v>158</v>
      </c>
      <c r="B6" s="600"/>
      <c r="C6" s="619"/>
      <c r="D6" s="506"/>
      <c r="E6" s="506"/>
      <c r="F6" s="506"/>
      <c r="G6" s="506"/>
      <c r="H6" s="506"/>
      <c r="I6" s="506"/>
      <c r="J6" s="279"/>
      <c r="K6" s="279"/>
      <c r="L6" s="279"/>
      <c r="M6" s="279"/>
      <c r="N6" s="279"/>
      <c r="O6" s="279"/>
      <c r="P6" s="279"/>
      <c r="Q6" s="279"/>
      <c r="R6" s="279"/>
      <c r="S6" s="279"/>
      <c r="T6" s="280"/>
    </row>
    <row r="7" spans="1:20" ht="12.75" customHeight="1" x14ac:dyDescent="0.2">
      <c r="A7" s="618" t="s">
        <v>159</v>
      </c>
      <c r="B7" s="600"/>
      <c r="C7" s="619"/>
      <c r="D7" s="506"/>
      <c r="E7" s="506"/>
      <c r="F7" s="506"/>
      <c r="G7" s="506"/>
      <c r="H7" s="506"/>
      <c r="I7" s="506"/>
      <c r="J7" s="279"/>
      <c r="K7" s="279"/>
      <c r="L7" s="279"/>
      <c r="M7" s="279"/>
      <c r="N7" s="279"/>
      <c r="O7" s="279"/>
      <c r="P7" s="279"/>
      <c r="Q7" s="279"/>
      <c r="R7" s="279"/>
      <c r="S7" s="279"/>
      <c r="T7" s="280"/>
    </row>
    <row r="8" spans="1:20" ht="15.6" customHeight="1" x14ac:dyDescent="0.2">
      <c r="A8" s="278"/>
      <c r="B8" s="279"/>
      <c r="C8" s="336"/>
      <c r="D8" s="336"/>
      <c r="E8" s="336"/>
      <c r="F8" s="336"/>
      <c r="G8" s="336"/>
      <c r="H8" s="336"/>
      <c r="I8" s="336"/>
      <c r="J8" s="279"/>
      <c r="K8" s="279"/>
      <c r="L8" s="279"/>
      <c r="M8" s="279"/>
      <c r="N8" s="279"/>
      <c r="O8" s="279"/>
      <c r="P8" s="279"/>
      <c r="Q8" s="279"/>
      <c r="R8" s="279"/>
      <c r="S8" s="279"/>
      <c r="T8" s="280"/>
    </row>
    <row r="9" spans="1:20" ht="12.75" customHeight="1" x14ac:dyDescent="0.2">
      <c r="A9" s="618" t="s">
        <v>160</v>
      </c>
      <c r="B9" s="600"/>
      <c r="C9" s="620"/>
      <c r="D9" s="621"/>
      <c r="E9" s="621"/>
      <c r="F9" s="621"/>
      <c r="G9" s="621"/>
      <c r="H9" s="621"/>
      <c r="I9" s="621"/>
      <c r="J9" s="279"/>
      <c r="K9" s="279"/>
      <c r="L9" s="279"/>
      <c r="M9" s="279"/>
      <c r="N9" s="279"/>
      <c r="O9" s="279"/>
      <c r="P9" s="279"/>
      <c r="Q9" s="279"/>
      <c r="R9" s="279"/>
      <c r="S9" s="279"/>
      <c r="T9" s="280"/>
    </row>
    <row r="10" spans="1:20" ht="12.75" customHeight="1" x14ac:dyDescent="0.2">
      <c r="A10" s="618" t="s">
        <v>161</v>
      </c>
      <c r="B10" s="600"/>
      <c r="C10" s="619"/>
      <c r="D10" s="506"/>
      <c r="E10" s="506"/>
      <c r="F10" s="506"/>
      <c r="G10" s="506"/>
      <c r="H10" s="506"/>
      <c r="I10" s="506"/>
      <c r="J10" s="279"/>
      <c r="K10" s="279"/>
      <c r="L10" s="279"/>
      <c r="M10" s="279"/>
      <c r="N10" s="279"/>
      <c r="O10" s="279"/>
      <c r="P10" s="279"/>
      <c r="Q10" s="279"/>
      <c r="R10" s="279"/>
      <c r="S10" s="279"/>
      <c r="T10" s="280"/>
    </row>
    <row r="11" spans="1:20" ht="12.75" customHeight="1" x14ac:dyDescent="0.2">
      <c r="A11" s="618" t="s">
        <v>162</v>
      </c>
      <c r="B11" s="600"/>
      <c r="C11" s="619"/>
      <c r="D11" s="506"/>
      <c r="E11" s="506"/>
      <c r="F11" s="506"/>
      <c r="G11" s="506"/>
      <c r="H11" s="506"/>
      <c r="I11" s="506"/>
      <c r="J11" s="279"/>
      <c r="K11" s="279"/>
      <c r="L11" s="279"/>
      <c r="M11" s="279"/>
      <c r="N11" s="279"/>
      <c r="O11" s="279"/>
      <c r="P11" s="279"/>
      <c r="Q11" s="279"/>
      <c r="R11" s="279"/>
      <c r="S11" s="279"/>
      <c r="T11" s="280"/>
    </row>
    <row r="12" spans="1:20" ht="15.6" customHeight="1" x14ac:dyDescent="0.2">
      <c r="A12" s="278"/>
      <c r="B12" s="279"/>
      <c r="C12" s="336"/>
      <c r="D12" s="336"/>
      <c r="E12" s="336"/>
      <c r="F12" s="336"/>
      <c r="G12" s="336"/>
      <c r="H12" s="336"/>
      <c r="I12" s="336"/>
      <c r="J12" s="279"/>
      <c r="K12" s="279"/>
      <c r="L12" s="279"/>
      <c r="M12" s="279"/>
      <c r="N12" s="279"/>
      <c r="O12" s="279"/>
      <c r="P12" s="279"/>
      <c r="Q12" s="279"/>
      <c r="R12" s="279"/>
      <c r="S12" s="279"/>
      <c r="T12" s="280"/>
    </row>
    <row r="13" spans="1:20" ht="15.6" customHeight="1" x14ac:dyDescent="0.2">
      <c r="A13" s="278"/>
      <c r="B13" s="279"/>
      <c r="C13" s="337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7"/>
      <c r="R13" s="337"/>
      <c r="S13" s="337"/>
      <c r="T13" s="338"/>
    </row>
    <row r="14" spans="1:20" ht="12.75" customHeight="1" x14ac:dyDescent="0.2">
      <c r="A14" s="616" t="s">
        <v>163</v>
      </c>
      <c r="B14" s="617"/>
      <c r="C14" s="339"/>
      <c r="D14" s="340"/>
      <c r="E14" s="341"/>
      <c r="F14" s="363"/>
      <c r="G14" s="364"/>
      <c r="H14" s="365"/>
      <c r="I14" s="339"/>
      <c r="J14" s="340"/>
      <c r="K14" s="341"/>
      <c r="L14" s="363"/>
      <c r="M14" s="364"/>
      <c r="N14" s="365"/>
      <c r="O14" s="339"/>
      <c r="P14" s="340"/>
      <c r="Q14" s="341"/>
      <c r="R14" s="363"/>
      <c r="S14" s="364"/>
      <c r="T14" s="365"/>
    </row>
    <row r="15" spans="1:20" ht="12.75" customHeight="1" x14ac:dyDescent="0.2">
      <c r="A15" s="616" t="s">
        <v>164</v>
      </c>
      <c r="B15" s="617"/>
      <c r="C15" s="339"/>
      <c r="D15" s="340"/>
      <c r="E15" s="341"/>
      <c r="F15" s="363"/>
      <c r="G15" s="364"/>
      <c r="H15" s="365"/>
      <c r="I15" s="339"/>
      <c r="J15" s="340"/>
      <c r="K15" s="341"/>
      <c r="L15" s="363"/>
      <c r="M15" s="364"/>
      <c r="N15" s="365"/>
      <c r="O15" s="339"/>
      <c r="P15" s="340"/>
      <c r="Q15" s="341"/>
      <c r="R15" s="363"/>
      <c r="S15" s="364"/>
      <c r="T15" s="365"/>
    </row>
    <row r="16" spans="1:20" ht="12.75" customHeight="1" x14ac:dyDescent="0.2">
      <c r="A16" s="616" t="s">
        <v>165</v>
      </c>
      <c r="B16" s="617"/>
      <c r="C16" s="339"/>
      <c r="D16" s="340"/>
      <c r="E16" s="341"/>
      <c r="F16" s="363"/>
      <c r="G16" s="364"/>
      <c r="H16" s="365"/>
      <c r="I16" s="339"/>
      <c r="J16" s="340"/>
      <c r="K16" s="341"/>
      <c r="L16" s="363"/>
      <c r="M16" s="364"/>
      <c r="N16" s="365"/>
      <c r="O16" s="339"/>
      <c r="P16" s="340"/>
      <c r="Q16" s="341"/>
      <c r="R16" s="363"/>
      <c r="S16" s="364"/>
      <c r="T16" s="365"/>
    </row>
    <row r="17" spans="1:20" ht="12.75" customHeight="1" x14ac:dyDescent="0.2">
      <c r="A17" s="616" t="s">
        <v>166</v>
      </c>
      <c r="B17" s="617"/>
      <c r="C17" s="339"/>
      <c r="D17" s="340"/>
      <c r="E17" s="341"/>
      <c r="F17" s="363"/>
      <c r="G17" s="364"/>
      <c r="H17" s="365"/>
      <c r="I17" s="339"/>
      <c r="J17" s="340"/>
      <c r="K17" s="341"/>
      <c r="L17" s="363"/>
      <c r="M17" s="364"/>
      <c r="N17" s="365"/>
      <c r="O17" s="339"/>
      <c r="P17" s="340"/>
      <c r="Q17" s="341"/>
      <c r="R17" s="363"/>
      <c r="S17" s="364"/>
      <c r="T17" s="365"/>
    </row>
    <row r="18" spans="1:20" ht="12.75" customHeight="1" x14ac:dyDescent="0.2">
      <c r="A18" s="616" t="s">
        <v>167</v>
      </c>
      <c r="B18" s="617"/>
      <c r="C18" s="339"/>
      <c r="D18" s="340"/>
      <c r="E18" s="341"/>
      <c r="F18" s="363"/>
      <c r="G18" s="364"/>
      <c r="H18" s="365"/>
      <c r="I18" s="339"/>
      <c r="J18" s="340"/>
      <c r="K18" s="341"/>
      <c r="L18" s="363"/>
      <c r="M18" s="364"/>
      <c r="N18" s="365"/>
      <c r="O18" s="339"/>
      <c r="P18" s="340"/>
      <c r="Q18" s="341"/>
      <c r="R18" s="363"/>
      <c r="S18" s="364"/>
      <c r="T18" s="365"/>
    </row>
    <row r="19" spans="1:20" ht="12.75" customHeight="1" x14ac:dyDescent="0.2">
      <c r="A19" s="616" t="s">
        <v>168</v>
      </c>
      <c r="B19" s="617"/>
      <c r="C19" s="339"/>
      <c r="D19" s="340"/>
      <c r="E19" s="341"/>
      <c r="F19" s="363"/>
      <c r="G19" s="364"/>
      <c r="H19" s="365"/>
      <c r="I19" s="339"/>
      <c r="J19" s="340"/>
      <c r="K19" s="341"/>
      <c r="L19" s="363"/>
      <c r="M19" s="364"/>
      <c r="N19" s="365"/>
      <c r="O19" s="339"/>
      <c r="P19" s="340"/>
      <c r="Q19" s="341"/>
      <c r="R19" s="363"/>
      <c r="S19" s="364"/>
      <c r="T19" s="365"/>
    </row>
    <row r="20" spans="1:20" ht="12.75" customHeight="1" x14ac:dyDescent="0.2">
      <c r="A20" s="278"/>
      <c r="B20" s="342"/>
      <c r="C20" s="343"/>
      <c r="D20" s="340"/>
      <c r="E20" s="340"/>
      <c r="F20" s="371"/>
      <c r="G20" s="372"/>
      <c r="H20" s="372"/>
      <c r="I20" s="372"/>
      <c r="J20" s="371"/>
      <c r="K20" s="372"/>
      <c r="L20" s="372"/>
      <c r="M20" s="371"/>
      <c r="N20" s="372"/>
      <c r="O20" s="372"/>
      <c r="P20" s="371"/>
      <c r="Q20" s="372"/>
      <c r="R20" s="372"/>
      <c r="S20" s="371"/>
      <c r="T20" s="373"/>
    </row>
    <row r="21" spans="1:20" ht="12.75" customHeight="1" x14ac:dyDescent="0.2">
      <c r="A21" s="344"/>
      <c r="B21" s="345" t="s">
        <v>169</v>
      </c>
      <c r="C21" s="613" t="s">
        <v>170</v>
      </c>
      <c r="D21" s="506"/>
      <c r="E21" s="507"/>
      <c r="F21" s="614" t="s">
        <v>170</v>
      </c>
      <c r="G21" s="615"/>
      <c r="H21" s="612"/>
      <c r="I21" s="613" t="s">
        <v>170</v>
      </c>
      <c r="J21" s="506"/>
      <c r="K21" s="507"/>
      <c r="L21" s="614" t="s">
        <v>170</v>
      </c>
      <c r="M21" s="615"/>
      <c r="N21" s="612"/>
      <c r="O21" s="613" t="s">
        <v>170</v>
      </c>
      <c r="P21" s="506"/>
      <c r="Q21" s="507"/>
      <c r="R21" s="614" t="s">
        <v>170</v>
      </c>
      <c r="S21" s="615"/>
      <c r="T21" s="612"/>
    </row>
    <row r="22" spans="1:20" ht="12.75" customHeight="1" x14ac:dyDescent="0.2">
      <c r="A22" s="344"/>
      <c r="B22" s="345" t="s">
        <v>171</v>
      </c>
      <c r="C22" s="613" t="s">
        <v>170</v>
      </c>
      <c r="D22" s="506"/>
      <c r="E22" s="507"/>
      <c r="F22" s="614" t="s">
        <v>170</v>
      </c>
      <c r="G22" s="615"/>
      <c r="H22" s="612"/>
      <c r="I22" s="613" t="s">
        <v>170</v>
      </c>
      <c r="J22" s="506"/>
      <c r="K22" s="507"/>
      <c r="L22" s="614" t="s">
        <v>170</v>
      </c>
      <c r="M22" s="615"/>
      <c r="N22" s="612"/>
      <c r="O22" s="613" t="s">
        <v>170</v>
      </c>
      <c r="P22" s="506"/>
      <c r="Q22" s="507"/>
      <c r="R22" s="614" t="s">
        <v>170</v>
      </c>
      <c r="S22" s="615"/>
      <c r="T22" s="612"/>
    </row>
    <row r="23" spans="1:20" ht="12.75" customHeight="1" x14ac:dyDescent="0.2">
      <c r="A23" s="346"/>
      <c r="B23" s="345" t="s">
        <v>172</v>
      </c>
      <c r="C23" s="345" t="s">
        <v>173</v>
      </c>
      <c r="D23" s="610"/>
      <c r="E23" s="507"/>
      <c r="F23" s="366" t="s">
        <v>173</v>
      </c>
      <c r="G23" s="611"/>
      <c r="H23" s="612"/>
      <c r="I23" s="345" t="s">
        <v>173</v>
      </c>
      <c r="J23" s="610"/>
      <c r="K23" s="507"/>
      <c r="L23" s="366" t="s">
        <v>173</v>
      </c>
      <c r="M23" s="611"/>
      <c r="N23" s="612"/>
      <c r="O23" s="345" t="s">
        <v>173</v>
      </c>
      <c r="P23" s="610"/>
      <c r="Q23" s="507"/>
      <c r="R23" s="366" t="s">
        <v>173</v>
      </c>
      <c r="S23" s="611"/>
      <c r="T23" s="612"/>
    </row>
    <row r="24" spans="1:20" ht="12.75" customHeight="1" x14ac:dyDescent="0.2">
      <c r="A24" s="344"/>
      <c r="B24" s="347"/>
      <c r="C24" s="348" t="s">
        <v>174</v>
      </c>
      <c r="D24" s="610"/>
      <c r="E24" s="507"/>
      <c r="F24" s="367" t="s">
        <v>174</v>
      </c>
      <c r="G24" s="611"/>
      <c r="H24" s="612"/>
      <c r="I24" s="348" t="s">
        <v>174</v>
      </c>
      <c r="J24" s="610"/>
      <c r="K24" s="507"/>
      <c r="L24" s="367" t="s">
        <v>174</v>
      </c>
      <c r="M24" s="611"/>
      <c r="N24" s="612"/>
      <c r="O24" s="348" t="s">
        <v>174</v>
      </c>
      <c r="P24" s="610"/>
      <c r="Q24" s="507"/>
      <c r="R24" s="367" t="s">
        <v>174</v>
      </c>
      <c r="S24" s="611"/>
      <c r="T24" s="612"/>
    </row>
    <row r="25" spans="1:20" ht="12.75" customHeight="1" x14ac:dyDescent="0.2">
      <c r="A25" s="344"/>
      <c r="B25" s="347"/>
      <c r="C25" s="348" t="s">
        <v>175</v>
      </c>
      <c r="D25" s="348" t="s">
        <v>176</v>
      </c>
      <c r="E25" s="348" t="s">
        <v>177</v>
      </c>
      <c r="F25" s="367" t="s">
        <v>175</v>
      </c>
      <c r="G25" s="367" t="s">
        <v>176</v>
      </c>
      <c r="H25" s="367" t="s">
        <v>177</v>
      </c>
      <c r="I25" s="348" t="s">
        <v>175</v>
      </c>
      <c r="J25" s="348" t="s">
        <v>176</v>
      </c>
      <c r="K25" s="348" t="s">
        <v>177</v>
      </c>
      <c r="L25" s="367" t="s">
        <v>175</v>
      </c>
      <c r="M25" s="367" t="s">
        <v>176</v>
      </c>
      <c r="N25" s="367" t="s">
        <v>177</v>
      </c>
      <c r="O25" s="348" t="s">
        <v>175</v>
      </c>
      <c r="P25" s="348" t="s">
        <v>176</v>
      </c>
      <c r="Q25" s="348" t="s">
        <v>177</v>
      </c>
      <c r="R25" s="367" t="s">
        <v>175</v>
      </c>
      <c r="S25" s="367" t="s">
        <v>176</v>
      </c>
      <c r="T25" s="367" t="s">
        <v>177</v>
      </c>
    </row>
    <row r="26" spans="1:20" ht="12.75" customHeight="1" x14ac:dyDescent="0.2">
      <c r="A26" s="344"/>
      <c r="B26" s="349"/>
      <c r="C26" s="350">
        <v>1</v>
      </c>
      <c r="D26" s="351" t="s">
        <v>178</v>
      </c>
      <c r="E26" s="351" t="s">
        <v>178</v>
      </c>
      <c r="F26" s="368"/>
      <c r="G26" s="369"/>
      <c r="H26" s="369"/>
      <c r="I26" s="350"/>
      <c r="J26" s="349"/>
      <c r="K26" s="349"/>
      <c r="L26" s="368"/>
      <c r="M26" s="369"/>
      <c r="N26" s="369"/>
      <c r="O26" s="347"/>
      <c r="P26" s="347"/>
      <c r="Q26" s="347"/>
      <c r="R26" s="368"/>
      <c r="S26" s="369"/>
      <c r="T26" s="369"/>
    </row>
    <row r="27" spans="1:20" ht="12.75" customHeight="1" x14ac:dyDescent="0.2">
      <c r="A27" s="344"/>
      <c r="B27" s="349"/>
      <c r="C27" s="350">
        <v>2</v>
      </c>
      <c r="D27" s="351" t="s">
        <v>178</v>
      </c>
      <c r="E27" s="351" t="s">
        <v>179</v>
      </c>
      <c r="F27" s="368"/>
      <c r="G27" s="369"/>
      <c r="H27" s="369"/>
      <c r="I27" s="350"/>
      <c r="J27" s="349"/>
      <c r="K27" s="349"/>
      <c r="L27" s="368"/>
      <c r="M27" s="369"/>
      <c r="N27" s="369"/>
      <c r="O27" s="347"/>
      <c r="P27" s="347"/>
      <c r="Q27" s="347"/>
      <c r="R27" s="368"/>
      <c r="S27" s="369"/>
      <c r="T27" s="369"/>
    </row>
    <row r="28" spans="1:20" ht="12.75" customHeight="1" x14ac:dyDescent="0.2">
      <c r="A28" s="344"/>
      <c r="B28" s="349"/>
      <c r="C28" s="350">
        <v>3</v>
      </c>
      <c r="D28" s="351" t="s">
        <v>178</v>
      </c>
      <c r="E28" s="351" t="s">
        <v>180</v>
      </c>
      <c r="F28" s="368"/>
      <c r="G28" s="369"/>
      <c r="H28" s="369"/>
      <c r="I28" s="350"/>
      <c r="J28" s="349"/>
      <c r="K28" s="349"/>
      <c r="L28" s="368"/>
      <c r="M28" s="369"/>
      <c r="N28" s="369"/>
      <c r="O28" s="347"/>
      <c r="P28" s="347"/>
      <c r="Q28" s="347"/>
      <c r="R28" s="368"/>
      <c r="S28" s="369"/>
      <c r="T28" s="369"/>
    </row>
    <row r="29" spans="1:20" ht="12.75" customHeight="1" x14ac:dyDescent="0.2">
      <c r="A29" s="344"/>
      <c r="B29" s="349"/>
      <c r="C29" s="350">
        <v>4</v>
      </c>
      <c r="D29" s="351" t="s">
        <v>178</v>
      </c>
      <c r="E29" s="351" t="s">
        <v>181</v>
      </c>
      <c r="F29" s="368"/>
      <c r="G29" s="369"/>
      <c r="H29" s="369"/>
      <c r="I29" s="350"/>
      <c r="J29" s="349"/>
      <c r="K29" s="349"/>
      <c r="L29" s="368"/>
      <c r="M29" s="369"/>
      <c r="N29" s="369"/>
      <c r="O29" s="347"/>
      <c r="P29" s="347"/>
      <c r="Q29" s="347"/>
      <c r="R29" s="368"/>
      <c r="S29" s="369"/>
      <c r="T29" s="369"/>
    </row>
    <row r="30" spans="1:20" ht="12.75" customHeight="1" x14ac:dyDescent="0.2">
      <c r="A30" s="344"/>
      <c r="B30" s="349"/>
      <c r="C30" s="350">
        <v>5</v>
      </c>
      <c r="D30" s="351" t="s">
        <v>178</v>
      </c>
      <c r="E30" s="351" t="s">
        <v>182</v>
      </c>
      <c r="F30" s="368"/>
      <c r="G30" s="369"/>
      <c r="H30" s="369"/>
      <c r="I30" s="350"/>
      <c r="J30" s="349"/>
      <c r="K30" s="349"/>
      <c r="L30" s="368"/>
      <c r="M30" s="369"/>
      <c r="N30" s="369"/>
      <c r="O30" s="347"/>
      <c r="P30" s="347"/>
      <c r="Q30" s="347"/>
      <c r="R30" s="368"/>
      <c r="S30" s="369"/>
      <c r="T30" s="369"/>
    </row>
    <row r="31" spans="1:20" ht="12.75" customHeight="1" x14ac:dyDescent="0.2">
      <c r="A31" s="344"/>
      <c r="B31" s="349"/>
      <c r="C31" s="350">
        <v>6</v>
      </c>
      <c r="D31" s="351" t="s">
        <v>178</v>
      </c>
      <c r="E31" s="351" t="s">
        <v>183</v>
      </c>
      <c r="F31" s="368"/>
      <c r="G31" s="369"/>
      <c r="H31" s="369"/>
      <c r="I31" s="350"/>
      <c r="J31" s="349"/>
      <c r="K31" s="349"/>
      <c r="L31" s="368"/>
      <c r="M31" s="369"/>
      <c r="N31" s="369"/>
      <c r="O31" s="347"/>
      <c r="P31" s="347"/>
      <c r="Q31" s="347"/>
      <c r="R31" s="368"/>
      <c r="S31" s="369"/>
      <c r="T31" s="369"/>
    </row>
    <row r="32" spans="1:20" ht="12.75" customHeight="1" x14ac:dyDescent="0.2">
      <c r="A32" s="344"/>
      <c r="B32" s="349"/>
      <c r="C32" s="350">
        <v>7</v>
      </c>
      <c r="D32" s="351" t="s">
        <v>178</v>
      </c>
      <c r="E32" s="351" t="s">
        <v>184</v>
      </c>
      <c r="F32" s="368"/>
      <c r="G32" s="369"/>
      <c r="H32" s="369"/>
      <c r="I32" s="350"/>
      <c r="J32" s="349"/>
      <c r="K32" s="349"/>
      <c r="L32" s="368"/>
      <c r="M32" s="369"/>
      <c r="N32" s="369"/>
      <c r="O32" s="347"/>
      <c r="P32" s="347"/>
      <c r="Q32" s="347"/>
      <c r="R32" s="368"/>
      <c r="S32" s="369"/>
      <c r="T32" s="369"/>
    </row>
    <row r="33" spans="1:20" ht="12.75" customHeight="1" x14ac:dyDescent="0.2">
      <c r="A33" s="344"/>
      <c r="B33" s="349"/>
      <c r="C33" s="350">
        <v>8</v>
      </c>
      <c r="D33" s="351" t="s">
        <v>178</v>
      </c>
      <c r="E33" s="351" t="s">
        <v>185</v>
      </c>
      <c r="F33" s="368"/>
      <c r="G33" s="369"/>
      <c r="H33" s="369"/>
      <c r="I33" s="350"/>
      <c r="J33" s="349"/>
      <c r="K33" s="349"/>
      <c r="L33" s="368"/>
      <c r="M33" s="369"/>
      <c r="N33" s="369"/>
      <c r="O33" s="347"/>
      <c r="P33" s="347"/>
      <c r="Q33" s="347"/>
      <c r="R33" s="368"/>
      <c r="S33" s="369"/>
      <c r="T33" s="369"/>
    </row>
    <row r="34" spans="1:20" ht="12.75" customHeight="1" x14ac:dyDescent="0.2">
      <c r="A34" s="344"/>
      <c r="B34" s="349"/>
      <c r="C34" s="350">
        <v>9</v>
      </c>
      <c r="D34" s="351" t="s">
        <v>178</v>
      </c>
      <c r="E34" s="351" t="s">
        <v>186</v>
      </c>
      <c r="F34" s="368"/>
      <c r="G34" s="369"/>
      <c r="H34" s="369"/>
      <c r="I34" s="350"/>
      <c r="J34" s="349"/>
      <c r="K34" s="349"/>
      <c r="L34" s="368"/>
      <c r="M34" s="369"/>
      <c r="N34" s="369"/>
      <c r="O34" s="347"/>
      <c r="P34" s="347"/>
      <c r="Q34" s="347"/>
      <c r="R34" s="368"/>
      <c r="S34" s="369"/>
      <c r="T34" s="369"/>
    </row>
    <row r="35" spans="1:20" ht="12.75" customHeight="1" x14ac:dyDescent="0.2">
      <c r="A35" s="344"/>
      <c r="B35" s="349"/>
      <c r="C35" s="350">
        <v>10</v>
      </c>
      <c r="D35" s="351" t="s">
        <v>178</v>
      </c>
      <c r="E35" s="351" t="s">
        <v>187</v>
      </c>
      <c r="F35" s="368"/>
      <c r="G35" s="369"/>
      <c r="H35" s="369"/>
      <c r="I35" s="350"/>
      <c r="J35" s="349"/>
      <c r="K35" s="349"/>
      <c r="L35" s="368"/>
      <c r="M35" s="369"/>
      <c r="N35" s="369"/>
      <c r="O35" s="347"/>
      <c r="P35" s="347"/>
      <c r="Q35" s="347"/>
      <c r="R35" s="368"/>
      <c r="S35" s="369"/>
      <c r="T35" s="369"/>
    </row>
    <row r="36" spans="1:20" ht="12.75" customHeight="1" x14ac:dyDescent="0.2">
      <c r="A36" s="344"/>
      <c r="B36" s="349"/>
      <c r="C36" s="350">
        <v>11</v>
      </c>
      <c r="D36" s="351" t="s">
        <v>178</v>
      </c>
      <c r="E36" s="351" t="s">
        <v>188</v>
      </c>
      <c r="F36" s="368"/>
      <c r="G36" s="369"/>
      <c r="H36" s="369"/>
      <c r="I36" s="350"/>
      <c r="J36" s="349"/>
      <c r="K36" s="349"/>
      <c r="L36" s="368"/>
      <c r="M36" s="369"/>
      <c r="N36" s="369"/>
      <c r="O36" s="347"/>
      <c r="P36" s="347"/>
      <c r="Q36" s="347"/>
      <c r="R36" s="368"/>
      <c r="S36" s="369"/>
      <c r="T36" s="369"/>
    </row>
    <row r="37" spans="1:20" ht="12.75" customHeight="1" x14ac:dyDescent="0.2">
      <c r="A37" s="344"/>
      <c r="B37" s="349"/>
      <c r="C37" s="350">
        <v>12</v>
      </c>
      <c r="D37" s="351" t="s">
        <v>178</v>
      </c>
      <c r="E37" s="351" t="s">
        <v>189</v>
      </c>
      <c r="F37" s="368"/>
      <c r="G37" s="369"/>
      <c r="H37" s="369"/>
      <c r="I37" s="350"/>
      <c r="J37" s="349"/>
      <c r="K37" s="349"/>
      <c r="L37" s="368"/>
      <c r="M37" s="369"/>
      <c r="N37" s="369"/>
      <c r="O37" s="347"/>
      <c r="P37" s="347"/>
      <c r="Q37" s="347"/>
      <c r="R37" s="368"/>
      <c r="S37" s="369"/>
      <c r="T37" s="369"/>
    </row>
    <row r="38" spans="1:20" ht="12.75" customHeight="1" x14ac:dyDescent="0.2">
      <c r="A38" s="344"/>
      <c r="B38" s="349"/>
      <c r="C38" s="350">
        <v>13</v>
      </c>
      <c r="D38" s="351" t="s">
        <v>179</v>
      </c>
      <c r="E38" s="351" t="s">
        <v>178</v>
      </c>
      <c r="F38" s="368"/>
      <c r="G38" s="369"/>
      <c r="H38" s="369"/>
      <c r="I38" s="350"/>
      <c r="J38" s="349"/>
      <c r="K38" s="349"/>
      <c r="L38" s="368"/>
      <c r="M38" s="369"/>
      <c r="N38" s="369"/>
      <c r="O38" s="347"/>
      <c r="P38" s="347"/>
      <c r="Q38" s="347"/>
      <c r="R38" s="368"/>
      <c r="S38" s="369"/>
      <c r="T38" s="369"/>
    </row>
    <row r="39" spans="1:20" ht="12.75" customHeight="1" x14ac:dyDescent="0.2">
      <c r="A39" s="344"/>
      <c r="B39" s="349"/>
      <c r="C39" s="350">
        <v>14</v>
      </c>
      <c r="D39" s="351" t="s">
        <v>179</v>
      </c>
      <c r="E39" s="351" t="s">
        <v>179</v>
      </c>
      <c r="F39" s="368"/>
      <c r="G39" s="369"/>
      <c r="H39" s="369"/>
      <c r="I39" s="350"/>
      <c r="J39" s="349"/>
      <c r="K39" s="349"/>
      <c r="L39" s="368"/>
      <c r="M39" s="369"/>
      <c r="N39" s="369"/>
      <c r="O39" s="347"/>
      <c r="P39" s="347"/>
      <c r="Q39" s="347"/>
      <c r="R39" s="368"/>
      <c r="S39" s="369"/>
      <c r="T39" s="369"/>
    </row>
    <row r="40" spans="1:20" ht="12.75" customHeight="1" x14ac:dyDescent="0.2">
      <c r="A40" s="344"/>
      <c r="B40" s="349"/>
      <c r="C40" s="350">
        <v>15</v>
      </c>
      <c r="D40" s="351" t="s">
        <v>179</v>
      </c>
      <c r="E40" s="351" t="s">
        <v>180</v>
      </c>
      <c r="F40" s="368"/>
      <c r="G40" s="369"/>
      <c r="H40" s="369"/>
      <c r="I40" s="350"/>
      <c r="J40" s="349"/>
      <c r="K40" s="349"/>
      <c r="L40" s="368"/>
      <c r="M40" s="369"/>
      <c r="N40" s="369"/>
      <c r="O40" s="347"/>
      <c r="P40" s="347"/>
      <c r="Q40" s="347"/>
      <c r="R40" s="368"/>
      <c r="S40" s="369"/>
      <c r="T40" s="369"/>
    </row>
    <row r="41" spans="1:20" ht="12.75" customHeight="1" x14ac:dyDescent="0.2">
      <c r="A41" s="344"/>
      <c r="B41" s="349"/>
      <c r="C41" s="350">
        <v>16</v>
      </c>
      <c r="D41" s="351" t="s">
        <v>179</v>
      </c>
      <c r="E41" s="351" t="s">
        <v>181</v>
      </c>
      <c r="F41" s="368"/>
      <c r="G41" s="369"/>
      <c r="H41" s="369"/>
      <c r="I41" s="350"/>
      <c r="J41" s="349"/>
      <c r="K41" s="349"/>
      <c r="L41" s="368"/>
      <c r="M41" s="369"/>
      <c r="N41" s="369"/>
      <c r="O41" s="347"/>
      <c r="P41" s="347"/>
      <c r="Q41" s="347"/>
      <c r="R41" s="368"/>
      <c r="S41" s="369"/>
      <c r="T41" s="369"/>
    </row>
    <row r="42" spans="1:20" ht="12.75" customHeight="1" x14ac:dyDescent="0.2">
      <c r="A42" s="344"/>
      <c r="B42" s="349"/>
      <c r="C42" s="350">
        <v>17</v>
      </c>
      <c r="D42" s="351" t="s">
        <v>179</v>
      </c>
      <c r="E42" s="351" t="s">
        <v>182</v>
      </c>
      <c r="F42" s="368"/>
      <c r="G42" s="369"/>
      <c r="H42" s="369"/>
      <c r="I42" s="350"/>
      <c r="J42" s="349"/>
      <c r="K42" s="349"/>
      <c r="L42" s="368"/>
      <c r="M42" s="369"/>
      <c r="N42" s="369"/>
      <c r="O42" s="347"/>
      <c r="P42" s="347"/>
      <c r="Q42" s="347"/>
      <c r="R42" s="368"/>
      <c r="S42" s="369"/>
      <c r="T42" s="369"/>
    </row>
    <row r="43" spans="1:20" ht="12.75" customHeight="1" x14ac:dyDescent="0.2">
      <c r="A43" s="344"/>
      <c r="B43" s="349"/>
      <c r="C43" s="350">
        <v>18</v>
      </c>
      <c r="D43" s="351" t="s">
        <v>179</v>
      </c>
      <c r="E43" s="351" t="s">
        <v>183</v>
      </c>
      <c r="F43" s="368"/>
      <c r="G43" s="369"/>
      <c r="H43" s="369"/>
      <c r="I43" s="350"/>
      <c r="J43" s="349"/>
      <c r="K43" s="349"/>
      <c r="L43" s="368"/>
      <c r="M43" s="369"/>
      <c r="N43" s="369"/>
      <c r="O43" s="347"/>
      <c r="P43" s="347"/>
      <c r="Q43" s="347"/>
      <c r="R43" s="368"/>
      <c r="S43" s="369"/>
      <c r="T43" s="369"/>
    </row>
    <row r="44" spans="1:20" ht="12.75" customHeight="1" x14ac:dyDescent="0.2">
      <c r="A44" s="344"/>
      <c r="B44" s="349"/>
      <c r="C44" s="350">
        <v>19</v>
      </c>
      <c r="D44" s="351" t="s">
        <v>179</v>
      </c>
      <c r="E44" s="351" t="s">
        <v>184</v>
      </c>
      <c r="F44" s="368"/>
      <c r="G44" s="369"/>
      <c r="H44" s="369"/>
      <c r="I44" s="350"/>
      <c r="J44" s="349"/>
      <c r="K44" s="349"/>
      <c r="L44" s="368"/>
      <c r="M44" s="369"/>
      <c r="N44" s="369"/>
      <c r="O44" s="347"/>
      <c r="P44" s="347"/>
      <c r="Q44" s="347"/>
      <c r="R44" s="368"/>
      <c r="S44" s="369"/>
      <c r="T44" s="369"/>
    </row>
    <row r="45" spans="1:20" ht="12.75" customHeight="1" x14ac:dyDescent="0.2">
      <c r="A45" s="344"/>
      <c r="B45" s="349"/>
      <c r="C45" s="350">
        <v>20</v>
      </c>
      <c r="D45" s="351" t="s">
        <v>179</v>
      </c>
      <c r="E45" s="351" t="s">
        <v>185</v>
      </c>
      <c r="F45" s="368"/>
      <c r="G45" s="369"/>
      <c r="H45" s="369"/>
      <c r="I45" s="350"/>
      <c r="J45" s="349"/>
      <c r="K45" s="349"/>
      <c r="L45" s="368"/>
      <c r="M45" s="369"/>
      <c r="N45" s="369"/>
      <c r="O45" s="347"/>
      <c r="P45" s="347"/>
      <c r="Q45" s="347"/>
      <c r="R45" s="368"/>
      <c r="S45" s="369"/>
      <c r="T45" s="369"/>
    </row>
    <row r="46" spans="1:20" ht="12.75" customHeight="1" x14ac:dyDescent="0.2">
      <c r="A46" s="344"/>
      <c r="B46" s="349"/>
      <c r="C46" s="350">
        <v>21</v>
      </c>
      <c r="D46" s="351" t="s">
        <v>179</v>
      </c>
      <c r="E46" s="351" t="s">
        <v>186</v>
      </c>
      <c r="F46" s="368"/>
      <c r="G46" s="369"/>
      <c r="H46" s="369"/>
      <c r="I46" s="350"/>
      <c r="J46" s="349"/>
      <c r="K46" s="349"/>
      <c r="L46" s="368"/>
      <c r="M46" s="369"/>
      <c r="N46" s="369"/>
      <c r="O46" s="347"/>
      <c r="P46" s="347"/>
      <c r="Q46" s="347"/>
      <c r="R46" s="368"/>
      <c r="S46" s="369"/>
      <c r="T46" s="369"/>
    </row>
    <row r="47" spans="1:20" ht="12.75" customHeight="1" x14ac:dyDescent="0.2">
      <c r="A47" s="344"/>
      <c r="B47" s="349"/>
      <c r="C47" s="350">
        <v>22</v>
      </c>
      <c r="D47" s="351" t="s">
        <v>179</v>
      </c>
      <c r="E47" s="351" t="s">
        <v>187</v>
      </c>
      <c r="F47" s="368"/>
      <c r="G47" s="369"/>
      <c r="H47" s="369"/>
      <c r="I47" s="350"/>
      <c r="J47" s="349"/>
      <c r="K47" s="349"/>
      <c r="L47" s="368"/>
      <c r="M47" s="369"/>
      <c r="N47" s="369"/>
      <c r="O47" s="347"/>
      <c r="P47" s="347"/>
      <c r="Q47" s="347"/>
      <c r="R47" s="368"/>
      <c r="S47" s="369"/>
      <c r="T47" s="369"/>
    </row>
    <row r="48" spans="1:20" ht="12.75" customHeight="1" x14ac:dyDescent="0.2">
      <c r="A48" s="344"/>
      <c r="B48" s="349"/>
      <c r="C48" s="350">
        <v>23</v>
      </c>
      <c r="D48" s="351" t="s">
        <v>179</v>
      </c>
      <c r="E48" s="351" t="s">
        <v>188</v>
      </c>
      <c r="F48" s="368"/>
      <c r="G48" s="369"/>
      <c r="H48" s="369"/>
      <c r="I48" s="350"/>
      <c r="J48" s="349"/>
      <c r="K48" s="349"/>
      <c r="L48" s="368"/>
      <c r="M48" s="369"/>
      <c r="N48" s="369"/>
      <c r="O48" s="347"/>
      <c r="P48" s="347"/>
      <c r="Q48" s="347"/>
      <c r="R48" s="368"/>
      <c r="S48" s="369"/>
      <c r="T48" s="369"/>
    </row>
    <row r="49" spans="1:20" ht="12.75" customHeight="1" x14ac:dyDescent="0.2">
      <c r="A49" s="344"/>
      <c r="B49" s="349"/>
      <c r="C49" s="350">
        <v>24</v>
      </c>
      <c r="D49" s="351" t="s">
        <v>179</v>
      </c>
      <c r="E49" s="351" t="s">
        <v>189</v>
      </c>
      <c r="F49" s="368"/>
      <c r="G49" s="369"/>
      <c r="H49" s="369"/>
      <c r="I49" s="350"/>
      <c r="J49" s="349"/>
      <c r="K49" s="349"/>
      <c r="L49" s="368"/>
      <c r="M49" s="369"/>
      <c r="N49" s="369"/>
      <c r="O49" s="347"/>
      <c r="P49" s="347"/>
      <c r="Q49" s="347"/>
      <c r="R49" s="368"/>
      <c r="S49" s="369"/>
      <c r="T49" s="369"/>
    </row>
    <row r="50" spans="1:20" ht="12.75" customHeight="1" x14ac:dyDescent="0.2">
      <c r="A50" s="344"/>
      <c r="B50" s="349"/>
      <c r="C50" s="350">
        <v>25</v>
      </c>
      <c r="D50" s="351" t="s">
        <v>180</v>
      </c>
      <c r="E50" s="351" t="s">
        <v>178</v>
      </c>
      <c r="F50" s="368"/>
      <c r="G50" s="369"/>
      <c r="H50" s="369"/>
      <c r="I50" s="350"/>
      <c r="J50" s="349"/>
      <c r="K50" s="349"/>
      <c r="L50" s="368"/>
      <c r="M50" s="369"/>
      <c r="N50" s="369"/>
      <c r="O50" s="347"/>
      <c r="P50" s="347"/>
      <c r="Q50" s="347"/>
      <c r="R50" s="368"/>
      <c r="S50" s="369"/>
      <c r="T50" s="369"/>
    </row>
    <row r="51" spans="1:20" ht="12.75" customHeight="1" x14ac:dyDescent="0.2">
      <c r="A51" s="344"/>
      <c r="B51" s="349"/>
      <c r="C51" s="350">
        <v>26</v>
      </c>
      <c r="D51" s="351" t="s">
        <v>180</v>
      </c>
      <c r="E51" s="351" t="s">
        <v>179</v>
      </c>
      <c r="F51" s="368"/>
      <c r="G51" s="369"/>
      <c r="H51" s="369"/>
      <c r="I51" s="350"/>
      <c r="J51" s="349"/>
      <c r="K51" s="349"/>
      <c r="L51" s="368"/>
      <c r="M51" s="369"/>
      <c r="N51" s="369"/>
      <c r="O51" s="347"/>
      <c r="P51" s="347"/>
      <c r="Q51" s="347"/>
      <c r="R51" s="368"/>
      <c r="S51" s="369"/>
      <c r="T51" s="369"/>
    </row>
    <row r="52" spans="1:20" ht="12.75" customHeight="1" x14ac:dyDescent="0.2">
      <c r="A52" s="344"/>
      <c r="B52" s="349"/>
      <c r="C52" s="350">
        <v>27</v>
      </c>
      <c r="D52" s="351" t="s">
        <v>180</v>
      </c>
      <c r="E52" s="351" t="s">
        <v>180</v>
      </c>
      <c r="F52" s="368"/>
      <c r="G52" s="369"/>
      <c r="H52" s="369"/>
      <c r="I52" s="350"/>
      <c r="J52" s="349"/>
      <c r="K52" s="349"/>
      <c r="L52" s="368"/>
      <c r="M52" s="369"/>
      <c r="N52" s="369"/>
      <c r="O52" s="347"/>
      <c r="P52" s="347"/>
      <c r="Q52" s="347"/>
      <c r="R52" s="368"/>
      <c r="S52" s="369"/>
      <c r="T52" s="369"/>
    </row>
    <row r="53" spans="1:20" ht="12.75" customHeight="1" x14ac:dyDescent="0.2">
      <c r="A53" s="344"/>
      <c r="B53" s="349"/>
      <c r="C53" s="350">
        <v>28</v>
      </c>
      <c r="D53" s="351" t="s">
        <v>180</v>
      </c>
      <c r="E53" s="351" t="s">
        <v>181</v>
      </c>
      <c r="F53" s="368"/>
      <c r="G53" s="369"/>
      <c r="H53" s="369"/>
      <c r="I53" s="350"/>
      <c r="J53" s="349"/>
      <c r="K53" s="349"/>
      <c r="L53" s="368"/>
      <c r="M53" s="369"/>
      <c r="N53" s="369"/>
      <c r="O53" s="347"/>
      <c r="P53" s="347"/>
      <c r="Q53" s="347"/>
      <c r="R53" s="368"/>
      <c r="S53" s="369"/>
      <c r="T53" s="369"/>
    </row>
    <row r="54" spans="1:20" ht="12.75" customHeight="1" x14ac:dyDescent="0.2">
      <c r="A54" s="344"/>
      <c r="B54" s="349"/>
      <c r="C54" s="350">
        <v>29</v>
      </c>
      <c r="D54" s="351" t="s">
        <v>180</v>
      </c>
      <c r="E54" s="351" t="s">
        <v>182</v>
      </c>
      <c r="F54" s="368"/>
      <c r="G54" s="369"/>
      <c r="H54" s="369"/>
      <c r="I54" s="350"/>
      <c r="J54" s="349"/>
      <c r="K54" s="349"/>
      <c r="L54" s="368"/>
      <c r="M54" s="369"/>
      <c r="N54" s="369"/>
      <c r="O54" s="347"/>
      <c r="P54" s="347"/>
      <c r="Q54" s="347"/>
      <c r="R54" s="368"/>
      <c r="S54" s="369"/>
      <c r="T54" s="369"/>
    </row>
    <row r="55" spans="1:20" ht="12.75" customHeight="1" x14ac:dyDescent="0.2">
      <c r="A55" s="344"/>
      <c r="B55" s="349"/>
      <c r="C55" s="350">
        <v>30</v>
      </c>
      <c r="D55" s="351" t="s">
        <v>180</v>
      </c>
      <c r="E55" s="351" t="s">
        <v>183</v>
      </c>
      <c r="F55" s="368"/>
      <c r="G55" s="369"/>
      <c r="H55" s="369"/>
      <c r="I55" s="350"/>
      <c r="J55" s="349"/>
      <c r="K55" s="349"/>
      <c r="L55" s="368"/>
      <c r="M55" s="369"/>
      <c r="N55" s="369"/>
      <c r="O55" s="347"/>
      <c r="P55" s="347"/>
      <c r="Q55" s="347"/>
      <c r="R55" s="368"/>
      <c r="S55" s="369"/>
      <c r="T55" s="369"/>
    </row>
    <row r="56" spans="1:20" ht="12.75" customHeight="1" x14ac:dyDescent="0.2">
      <c r="A56" s="344"/>
      <c r="B56" s="349"/>
      <c r="C56" s="350">
        <v>31</v>
      </c>
      <c r="D56" s="351" t="s">
        <v>180</v>
      </c>
      <c r="E56" s="351" t="s">
        <v>184</v>
      </c>
      <c r="F56" s="368"/>
      <c r="G56" s="369"/>
      <c r="H56" s="369"/>
      <c r="I56" s="350"/>
      <c r="J56" s="349"/>
      <c r="K56" s="349"/>
      <c r="L56" s="368"/>
      <c r="M56" s="369"/>
      <c r="N56" s="369"/>
      <c r="O56" s="347"/>
      <c r="P56" s="347"/>
      <c r="Q56" s="347"/>
      <c r="R56" s="368"/>
      <c r="S56" s="369"/>
      <c r="T56" s="369"/>
    </row>
    <row r="57" spans="1:20" ht="12.75" customHeight="1" x14ac:dyDescent="0.2">
      <c r="A57" s="344"/>
      <c r="B57" s="349"/>
      <c r="C57" s="350">
        <v>32</v>
      </c>
      <c r="D57" s="351" t="s">
        <v>180</v>
      </c>
      <c r="E57" s="351" t="s">
        <v>185</v>
      </c>
      <c r="F57" s="368"/>
      <c r="G57" s="369"/>
      <c r="H57" s="369"/>
      <c r="I57" s="350"/>
      <c r="J57" s="349"/>
      <c r="K57" s="349"/>
      <c r="L57" s="368"/>
      <c r="M57" s="369"/>
      <c r="N57" s="369"/>
      <c r="O57" s="347"/>
      <c r="P57" s="347"/>
      <c r="Q57" s="347"/>
      <c r="R57" s="368"/>
      <c r="S57" s="369"/>
      <c r="T57" s="369"/>
    </row>
    <row r="58" spans="1:20" ht="12.75" customHeight="1" x14ac:dyDescent="0.2">
      <c r="A58" s="344"/>
      <c r="B58" s="349"/>
      <c r="C58" s="350">
        <v>33</v>
      </c>
      <c r="D58" s="351" t="s">
        <v>180</v>
      </c>
      <c r="E58" s="351" t="s">
        <v>186</v>
      </c>
      <c r="F58" s="368"/>
      <c r="G58" s="369"/>
      <c r="H58" s="369"/>
      <c r="I58" s="350"/>
      <c r="J58" s="349"/>
      <c r="K58" s="349"/>
      <c r="L58" s="368"/>
      <c r="M58" s="369"/>
      <c r="N58" s="369"/>
      <c r="O58" s="347"/>
      <c r="P58" s="347"/>
      <c r="Q58" s="347"/>
      <c r="R58" s="368"/>
      <c r="S58" s="369"/>
      <c r="T58" s="369"/>
    </row>
    <row r="59" spans="1:20" ht="12.75" customHeight="1" x14ac:dyDescent="0.2">
      <c r="A59" s="344"/>
      <c r="B59" s="349"/>
      <c r="C59" s="350">
        <v>34</v>
      </c>
      <c r="D59" s="351" t="s">
        <v>180</v>
      </c>
      <c r="E59" s="351" t="s">
        <v>187</v>
      </c>
      <c r="F59" s="368"/>
      <c r="G59" s="369"/>
      <c r="H59" s="369"/>
      <c r="I59" s="350"/>
      <c r="J59" s="349"/>
      <c r="K59" s="349"/>
      <c r="L59" s="368"/>
      <c r="M59" s="369"/>
      <c r="N59" s="369"/>
      <c r="O59" s="347"/>
      <c r="P59" s="347"/>
      <c r="Q59" s="347"/>
      <c r="R59" s="368"/>
      <c r="S59" s="369"/>
      <c r="T59" s="369"/>
    </row>
    <row r="60" spans="1:20" ht="12.75" customHeight="1" x14ac:dyDescent="0.2">
      <c r="A60" s="344"/>
      <c r="B60" s="349"/>
      <c r="C60" s="350">
        <v>35</v>
      </c>
      <c r="D60" s="351" t="s">
        <v>180</v>
      </c>
      <c r="E60" s="351" t="s">
        <v>188</v>
      </c>
      <c r="F60" s="368"/>
      <c r="G60" s="369"/>
      <c r="H60" s="369"/>
      <c r="I60" s="350"/>
      <c r="J60" s="349"/>
      <c r="K60" s="349"/>
      <c r="L60" s="368"/>
      <c r="M60" s="369"/>
      <c r="N60" s="369"/>
      <c r="O60" s="347"/>
      <c r="P60" s="347"/>
      <c r="Q60" s="347"/>
      <c r="R60" s="368"/>
      <c r="S60" s="369"/>
      <c r="T60" s="369"/>
    </row>
    <row r="61" spans="1:20" ht="12.75" customHeight="1" x14ac:dyDescent="0.2">
      <c r="A61" s="344"/>
      <c r="B61" s="349"/>
      <c r="C61" s="350">
        <v>36</v>
      </c>
      <c r="D61" s="351" t="s">
        <v>180</v>
      </c>
      <c r="E61" s="351" t="s">
        <v>189</v>
      </c>
      <c r="F61" s="368"/>
      <c r="G61" s="369"/>
      <c r="H61" s="369"/>
      <c r="I61" s="350"/>
      <c r="J61" s="349"/>
      <c r="K61" s="349"/>
      <c r="L61" s="368"/>
      <c r="M61" s="369"/>
      <c r="N61" s="369"/>
      <c r="O61" s="347"/>
      <c r="P61" s="347"/>
      <c r="Q61" s="347"/>
      <c r="R61" s="368"/>
      <c r="S61" s="369"/>
      <c r="T61" s="369"/>
    </row>
    <row r="62" spans="1:20" ht="12.75" customHeight="1" x14ac:dyDescent="0.2">
      <c r="A62" s="344"/>
      <c r="B62" s="349"/>
      <c r="C62" s="350">
        <v>37</v>
      </c>
      <c r="D62" s="351" t="s">
        <v>181</v>
      </c>
      <c r="E62" s="351" t="s">
        <v>178</v>
      </c>
      <c r="F62" s="368"/>
      <c r="G62" s="369"/>
      <c r="H62" s="369"/>
      <c r="I62" s="350"/>
      <c r="J62" s="349"/>
      <c r="K62" s="349"/>
      <c r="L62" s="368"/>
      <c r="M62" s="369"/>
      <c r="N62" s="369"/>
      <c r="O62" s="347"/>
      <c r="P62" s="347"/>
      <c r="Q62" s="347"/>
      <c r="R62" s="368"/>
      <c r="S62" s="369"/>
      <c r="T62" s="369"/>
    </row>
    <row r="63" spans="1:20" ht="12.75" customHeight="1" x14ac:dyDescent="0.2">
      <c r="A63" s="344"/>
      <c r="B63" s="349"/>
      <c r="C63" s="350">
        <v>38</v>
      </c>
      <c r="D63" s="351" t="s">
        <v>181</v>
      </c>
      <c r="E63" s="351" t="s">
        <v>179</v>
      </c>
      <c r="F63" s="368"/>
      <c r="G63" s="369"/>
      <c r="H63" s="369"/>
      <c r="I63" s="350"/>
      <c r="J63" s="349"/>
      <c r="K63" s="349"/>
      <c r="L63" s="368"/>
      <c r="M63" s="369"/>
      <c r="N63" s="369"/>
      <c r="O63" s="347"/>
      <c r="P63" s="347"/>
      <c r="Q63" s="347"/>
      <c r="R63" s="368"/>
      <c r="S63" s="369"/>
      <c r="T63" s="369"/>
    </row>
    <row r="64" spans="1:20" ht="12.75" customHeight="1" x14ac:dyDescent="0.2">
      <c r="A64" s="344"/>
      <c r="B64" s="349"/>
      <c r="C64" s="350">
        <v>39</v>
      </c>
      <c r="D64" s="351" t="s">
        <v>181</v>
      </c>
      <c r="E64" s="351" t="s">
        <v>180</v>
      </c>
      <c r="F64" s="368"/>
      <c r="G64" s="369"/>
      <c r="H64" s="369"/>
      <c r="I64" s="350"/>
      <c r="J64" s="349"/>
      <c r="K64" s="349"/>
      <c r="L64" s="368"/>
      <c r="M64" s="369"/>
      <c r="N64" s="369"/>
      <c r="O64" s="347"/>
      <c r="P64" s="347"/>
      <c r="Q64" s="347"/>
      <c r="R64" s="368"/>
      <c r="S64" s="369"/>
      <c r="T64" s="369"/>
    </row>
    <row r="65" spans="1:20" ht="12.75" customHeight="1" x14ac:dyDescent="0.2">
      <c r="A65" s="344"/>
      <c r="B65" s="349"/>
      <c r="C65" s="350">
        <v>40</v>
      </c>
      <c r="D65" s="351" t="s">
        <v>181</v>
      </c>
      <c r="E65" s="351" t="s">
        <v>181</v>
      </c>
      <c r="F65" s="368"/>
      <c r="G65" s="369"/>
      <c r="H65" s="369"/>
      <c r="I65" s="350"/>
      <c r="J65" s="349"/>
      <c r="K65" s="349"/>
      <c r="L65" s="368"/>
      <c r="M65" s="369"/>
      <c r="N65" s="369"/>
      <c r="O65" s="347"/>
      <c r="P65" s="347"/>
      <c r="Q65" s="347"/>
      <c r="R65" s="368"/>
      <c r="S65" s="369"/>
      <c r="T65" s="369"/>
    </row>
    <row r="66" spans="1:20" ht="12.75" customHeight="1" x14ac:dyDescent="0.2">
      <c r="A66" s="344"/>
      <c r="B66" s="349"/>
      <c r="C66" s="350">
        <v>41</v>
      </c>
      <c r="D66" s="351" t="s">
        <v>181</v>
      </c>
      <c r="E66" s="351" t="s">
        <v>182</v>
      </c>
      <c r="F66" s="368"/>
      <c r="G66" s="369"/>
      <c r="H66" s="369"/>
      <c r="I66" s="350"/>
      <c r="J66" s="349"/>
      <c r="K66" s="349"/>
      <c r="L66" s="368"/>
      <c r="M66" s="369"/>
      <c r="N66" s="369"/>
      <c r="O66" s="347"/>
      <c r="P66" s="347"/>
      <c r="Q66" s="347"/>
      <c r="R66" s="368"/>
      <c r="S66" s="369"/>
      <c r="T66" s="369"/>
    </row>
    <row r="67" spans="1:20" ht="12.75" customHeight="1" x14ac:dyDescent="0.2">
      <c r="A67" s="344"/>
      <c r="B67" s="349"/>
      <c r="C67" s="350">
        <v>42</v>
      </c>
      <c r="D67" s="351" t="s">
        <v>181</v>
      </c>
      <c r="E67" s="351" t="s">
        <v>183</v>
      </c>
      <c r="F67" s="368"/>
      <c r="G67" s="369"/>
      <c r="H67" s="369"/>
      <c r="I67" s="350"/>
      <c r="J67" s="349"/>
      <c r="K67" s="349"/>
      <c r="L67" s="368"/>
      <c r="M67" s="369"/>
      <c r="N67" s="369"/>
      <c r="O67" s="347"/>
      <c r="P67" s="347"/>
      <c r="Q67" s="347"/>
      <c r="R67" s="368"/>
      <c r="S67" s="369"/>
      <c r="T67" s="369"/>
    </row>
    <row r="68" spans="1:20" ht="12.75" customHeight="1" x14ac:dyDescent="0.2">
      <c r="A68" s="344"/>
      <c r="B68" s="349"/>
      <c r="C68" s="350">
        <v>43</v>
      </c>
      <c r="D68" s="351" t="s">
        <v>181</v>
      </c>
      <c r="E68" s="351" t="s">
        <v>184</v>
      </c>
      <c r="F68" s="368"/>
      <c r="G68" s="369"/>
      <c r="H68" s="369"/>
      <c r="I68" s="350"/>
      <c r="J68" s="349"/>
      <c r="K68" s="349"/>
      <c r="L68" s="368"/>
      <c r="M68" s="369"/>
      <c r="N68" s="369"/>
      <c r="O68" s="347"/>
      <c r="P68" s="347"/>
      <c r="Q68" s="347"/>
      <c r="R68" s="368"/>
      <c r="S68" s="369"/>
      <c r="T68" s="369"/>
    </row>
    <row r="69" spans="1:20" ht="12.75" customHeight="1" x14ac:dyDescent="0.2">
      <c r="A69" s="344"/>
      <c r="B69" s="349"/>
      <c r="C69" s="350">
        <v>44</v>
      </c>
      <c r="D69" s="351" t="s">
        <v>181</v>
      </c>
      <c r="E69" s="351" t="s">
        <v>185</v>
      </c>
      <c r="F69" s="368"/>
      <c r="G69" s="369"/>
      <c r="H69" s="369"/>
      <c r="I69" s="350"/>
      <c r="J69" s="349"/>
      <c r="K69" s="349"/>
      <c r="L69" s="368"/>
      <c r="M69" s="369"/>
      <c r="N69" s="369"/>
      <c r="O69" s="347"/>
      <c r="P69" s="347"/>
      <c r="Q69" s="347"/>
      <c r="R69" s="368"/>
      <c r="S69" s="369"/>
      <c r="T69" s="369"/>
    </row>
    <row r="70" spans="1:20" ht="12.75" customHeight="1" x14ac:dyDescent="0.2">
      <c r="A70" s="344"/>
      <c r="B70" s="349"/>
      <c r="C70" s="350">
        <v>45</v>
      </c>
      <c r="D70" s="351" t="s">
        <v>181</v>
      </c>
      <c r="E70" s="351" t="s">
        <v>186</v>
      </c>
      <c r="F70" s="368"/>
      <c r="G70" s="369"/>
      <c r="H70" s="369"/>
      <c r="I70" s="350"/>
      <c r="J70" s="349"/>
      <c r="K70" s="349"/>
      <c r="L70" s="368"/>
      <c r="M70" s="369"/>
      <c r="N70" s="369"/>
      <c r="O70" s="347"/>
      <c r="P70" s="347"/>
      <c r="Q70" s="347"/>
      <c r="R70" s="368"/>
      <c r="S70" s="369"/>
      <c r="T70" s="369"/>
    </row>
    <row r="71" spans="1:20" ht="12.75" customHeight="1" x14ac:dyDescent="0.2">
      <c r="A71" s="344"/>
      <c r="B71" s="349"/>
      <c r="C71" s="350">
        <v>46</v>
      </c>
      <c r="D71" s="351" t="s">
        <v>181</v>
      </c>
      <c r="E71" s="351" t="s">
        <v>187</v>
      </c>
      <c r="F71" s="368"/>
      <c r="G71" s="369"/>
      <c r="H71" s="369"/>
      <c r="I71" s="350"/>
      <c r="J71" s="349"/>
      <c r="K71" s="349"/>
      <c r="L71" s="368"/>
      <c r="M71" s="369"/>
      <c r="N71" s="369"/>
      <c r="O71" s="347"/>
      <c r="P71" s="347"/>
      <c r="Q71" s="347"/>
      <c r="R71" s="368"/>
      <c r="S71" s="369"/>
      <c r="T71" s="369"/>
    </row>
    <row r="72" spans="1:20" ht="12.75" customHeight="1" x14ac:dyDescent="0.2">
      <c r="A72" s="344"/>
      <c r="B72" s="349"/>
      <c r="C72" s="350">
        <v>47</v>
      </c>
      <c r="D72" s="351" t="s">
        <v>181</v>
      </c>
      <c r="E72" s="351" t="s">
        <v>188</v>
      </c>
      <c r="F72" s="368"/>
      <c r="G72" s="369"/>
      <c r="H72" s="369"/>
      <c r="I72" s="350"/>
      <c r="J72" s="349"/>
      <c r="K72" s="349"/>
      <c r="L72" s="368"/>
      <c r="M72" s="369"/>
      <c r="N72" s="369"/>
      <c r="O72" s="347"/>
      <c r="P72" s="347"/>
      <c r="Q72" s="347"/>
      <c r="R72" s="368"/>
      <c r="S72" s="369"/>
      <c r="T72" s="369"/>
    </row>
    <row r="73" spans="1:20" ht="12.75" customHeight="1" x14ac:dyDescent="0.2">
      <c r="A73" s="344"/>
      <c r="B73" s="349"/>
      <c r="C73" s="350">
        <v>48</v>
      </c>
      <c r="D73" s="351" t="s">
        <v>181</v>
      </c>
      <c r="E73" s="351" t="s">
        <v>189</v>
      </c>
      <c r="F73" s="368"/>
      <c r="G73" s="369"/>
      <c r="H73" s="369"/>
      <c r="I73" s="350"/>
      <c r="J73" s="349"/>
      <c r="K73" s="349"/>
      <c r="L73" s="368"/>
      <c r="M73" s="369"/>
      <c r="N73" s="369"/>
      <c r="O73" s="347"/>
      <c r="P73" s="347"/>
      <c r="Q73" s="347"/>
      <c r="R73" s="368"/>
      <c r="S73" s="369"/>
      <c r="T73" s="369"/>
    </row>
    <row r="74" spans="1:20" ht="12.75" customHeight="1" x14ac:dyDescent="0.2">
      <c r="A74" s="344"/>
      <c r="B74" s="349"/>
      <c r="C74" s="350">
        <v>49</v>
      </c>
      <c r="D74" s="351" t="s">
        <v>182</v>
      </c>
      <c r="E74" s="351" t="s">
        <v>178</v>
      </c>
      <c r="F74" s="368"/>
      <c r="G74" s="369"/>
      <c r="H74" s="369"/>
      <c r="I74" s="350"/>
      <c r="J74" s="349"/>
      <c r="K74" s="349"/>
      <c r="L74" s="368"/>
      <c r="M74" s="369"/>
      <c r="N74" s="369"/>
      <c r="O74" s="347"/>
      <c r="P74" s="347"/>
      <c r="Q74" s="347"/>
      <c r="R74" s="368"/>
      <c r="S74" s="369"/>
      <c r="T74" s="369"/>
    </row>
    <row r="75" spans="1:20" ht="12.75" customHeight="1" x14ac:dyDescent="0.2">
      <c r="A75" s="344"/>
      <c r="B75" s="349"/>
      <c r="C75" s="350">
        <v>50</v>
      </c>
      <c r="D75" s="351" t="s">
        <v>182</v>
      </c>
      <c r="E75" s="351" t="s">
        <v>179</v>
      </c>
      <c r="F75" s="368"/>
      <c r="G75" s="369"/>
      <c r="H75" s="369"/>
      <c r="I75" s="350"/>
      <c r="J75" s="349"/>
      <c r="K75" s="349"/>
      <c r="L75" s="368"/>
      <c r="M75" s="369"/>
      <c r="N75" s="369"/>
      <c r="O75" s="347"/>
      <c r="P75" s="347"/>
      <c r="Q75" s="347"/>
      <c r="R75" s="368"/>
      <c r="S75" s="369"/>
      <c r="T75" s="369"/>
    </row>
    <row r="76" spans="1:20" ht="12.75" customHeight="1" x14ac:dyDescent="0.2">
      <c r="A76" s="344"/>
      <c r="B76" s="349"/>
      <c r="C76" s="350">
        <v>51</v>
      </c>
      <c r="D76" s="351" t="s">
        <v>182</v>
      </c>
      <c r="E76" s="351" t="s">
        <v>180</v>
      </c>
      <c r="F76" s="368"/>
      <c r="G76" s="369"/>
      <c r="H76" s="369"/>
      <c r="I76" s="350"/>
      <c r="J76" s="349"/>
      <c r="K76" s="349"/>
      <c r="L76" s="368"/>
      <c r="M76" s="369"/>
      <c r="N76" s="369"/>
      <c r="O76" s="347"/>
      <c r="P76" s="347"/>
      <c r="Q76" s="347"/>
      <c r="R76" s="368"/>
      <c r="S76" s="369"/>
      <c r="T76" s="369"/>
    </row>
    <row r="77" spans="1:20" ht="12.75" customHeight="1" x14ac:dyDescent="0.2">
      <c r="A77" s="344"/>
      <c r="B77" s="349"/>
      <c r="C77" s="350">
        <v>52</v>
      </c>
      <c r="D77" s="351" t="s">
        <v>182</v>
      </c>
      <c r="E77" s="351" t="s">
        <v>181</v>
      </c>
      <c r="F77" s="368"/>
      <c r="G77" s="369"/>
      <c r="H77" s="369"/>
      <c r="I77" s="350"/>
      <c r="J77" s="349"/>
      <c r="K77" s="349"/>
      <c r="L77" s="368"/>
      <c r="M77" s="369"/>
      <c r="N77" s="369"/>
      <c r="O77" s="347"/>
      <c r="P77" s="347"/>
      <c r="Q77" s="347"/>
      <c r="R77" s="368"/>
      <c r="S77" s="369"/>
      <c r="T77" s="369"/>
    </row>
    <row r="78" spans="1:20" ht="12.75" customHeight="1" x14ac:dyDescent="0.2">
      <c r="A78" s="344"/>
      <c r="B78" s="349"/>
      <c r="C78" s="350">
        <v>53</v>
      </c>
      <c r="D78" s="351" t="s">
        <v>182</v>
      </c>
      <c r="E78" s="351" t="s">
        <v>182</v>
      </c>
      <c r="F78" s="368"/>
      <c r="G78" s="369"/>
      <c r="H78" s="369"/>
      <c r="I78" s="350"/>
      <c r="J78" s="349"/>
      <c r="K78" s="349"/>
      <c r="L78" s="368"/>
      <c r="M78" s="369"/>
      <c r="N78" s="369"/>
      <c r="O78" s="347"/>
      <c r="P78" s="347"/>
      <c r="Q78" s="347"/>
      <c r="R78" s="368"/>
      <c r="S78" s="369"/>
      <c r="T78" s="369"/>
    </row>
    <row r="79" spans="1:20" ht="12.75" customHeight="1" x14ac:dyDescent="0.2">
      <c r="A79" s="344"/>
      <c r="B79" s="349"/>
      <c r="C79" s="350">
        <v>54</v>
      </c>
      <c r="D79" s="351" t="s">
        <v>182</v>
      </c>
      <c r="E79" s="351" t="s">
        <v>183</v>
      </c>
      <c r="F79" s="368"/>
      <c r="G79" s="369"/>
      <c r="H79" s="369"/>
      <c r="I79" s="350"/>
      <c r="J79" s="349"/>
      <c r="K79" s="349"/>
      <c r="L79" s="368"/>
      <c r="M79" s="369"/>
      <c r="N79" s="369"/>
      <c r="O79" s="347"/>
      <c r="P79" s="347"/>
      <c r="Q79" s="347"/>
      <c r="R79" s="368"/>
      <c r="S79" s="369"/>
      <c r="T79" s="369"/>
    </row>
    <row r="80" spans="1:20" ht="12.75" customHeight="1" x14ac:dyDescent="0.2">
      <c r="A80" s="344"/>
      <c r="B80" s="349"/>
      <c r="C80" s="350">
        <v>55</v>
      </c>
      <c r="D80" s="351" t="s">
        <v>182</v>
      </c>
      <c r="E80" s="351" t="s">
        <v>184</v>
      </c>
      <c r="F80" s="368"/>
      <c r="G80" s="369"/>
      <c r="H80" s="369"/>
      <c r="I80" s="350"/>
      <c r="J80" s="349"/>
      <c r="K80" s="349"/>
      <c r="L80" s="368"/>
      <c r="M80" s="369"/>
      <c r="N80" s="369"/>
      <c r="O80" s="347"/>
      <c r="P80" s="347"/>
      <c r="Q80" s="347"/>
      <c r="R80" s="368"/>
      <c r="S80" s="369"/>
      <c r="T80" s="369"/>
    </row>
    <row r="81" spans="1:20" ht="12.75" customHeight="1" x14ac:dyDescent="0.2">
      <c r="A81" s="344"/>
      <c r="B81" s="349"/>
      <c r="C81" s="350">
        <v>56</v>
      </c>
      <c r="D81" s="351" t="s">
        <v>182</v>
      </c>
      <c r="E81" s="351" t="s">
        <v>185</v>
      </c>
      <c r="F81" s="368"/>
      <c r="G81" s="369"/>
      <c r="H81" s="369"/>
      <c r="I81" s="350"/>
      <c r="J81" s="349"/>
      <c r="K81" s="349"/>
      <c r="L81" s="368"/>
      <c r="M81" s="369"/>
      <c r="N81" s="369"/>
      <c r="O81" s="347"/>
      <c r="P81" s="347"/>
      <c r="Q81" s="347"/>
      <c r="R81" s="368"/>
      <c r="S81" s="369"/>
      <c r="T81" s="369"/>
    </row>
    <row r="82" spans="1:20" ht="12.75" customHeight="1" x14ac:dyDescent="0.2">
      <c r="A82" s="344"/>
      <c r="B82" s="349"/>
      <c r="C82" s="350">
        <v>57</v>
      </c>
      <c r="D82" s="351" t="s">
        <v>182</v>
      </c>
      <c r="E82" s="351" t="s">
        <v>186</v>
      </c>
      <c r="F82" s="368"/>
      <c r="G82" s="369"/>
      <c r="H82" s="369"/>
      <c r="I82" s="350"/>
      <c r="J82" s="349"/>
      <c r="K82" s="349"/>
      <c r="L82" s="368"/>
      <c r="M82" s="369"/>
      <c r="N82" s="369"/>
      <c r="O82" s="347"/>
      <c r="P82" s="347"/>
      <c r="Q82" s="347"/>
      <c r="R82" s="368"/>
      <c r="S82" s="369"/>
      <c r="T82" s="369"/>
    </row>
    <row r="83" spans="1:20" ht="12.75" customHeight="1" x14ac:dyDescent="0.2">
      <c r="A83" s="344"/>
      <c r="B83" s="349"/>
      <c r="C83" s="350">
        <v>58</v>
      </c>
      <c r="D83" s="351" t="s">
        <v>182</v>
      </c>
      <c r="E83" s="351" t="s">
        <v>187</v>
      </c>
      <c r="F83" s="368"/>
      <c r="G83" s="369"/>
      <c r="H83" s="369"/>
      <c r="I83" s="350"/>
      <c r="J83" s="349"/>
      <c r="K83" s="349"/>
      <c r="L83" s="368"/>
      <c r="M83" s="369"/>
      <c r="N83" s="369"/>
      <c r="O83" s="347"/>
      <c r="P83" s="347"/>
      <c r="Q83" s="347"/>
      <c r="R83" s="368"/>
      <c r="S83" s="369"/>
      <c r="T83" s="369"/>
    </row>
    <row r="84" spans="1:20" ht="12.75" customHeight="1" x14ac:dyDescent="0.2">
      <c r="A84" s="344"/>
      <c r="B84" s="349"/>
      <c r="C84" s="350">
        <v>59</v>
      </c>
      <c r="D84" s="351" t="s">
        <v>182</v>
      </c>
      <c r="E84" s="351" t="s">
        <v>188</v>
      </c>
      <c r="F84" s="368"/>
      <c r="G84" s="369"/>
      <c r="H84" s="369"/>
      <c r="I84" s="350"/>
      <c r="J84" s="349"/>
      <c r="K84" s="349"/>
      <c r="L84" s="368"/>
      <c r="M84" s="369"/>
      <c r="N84" s="369"/>
      <c r="O84" s="347"/>
      <c r="P84" s="347"/>
      <c r="Q84" s="347"/>
      <c r="R84" s="368"/>
      <c r="S84" s="369"/>
      <c r="T84" s="369"/>
    </row>
    <row r="85" spans="1:20" ht="12.75" customHeight="1" x14ac:dyDescent="0.2">
      <c r="A85" s="344"/>
      <c r="B85" s="349"/>
      <c r="C85" s="350">
        <v>60</v>
      </c>
      <c r="D85" s="351" t="s">
        <v>182</v>
      </c>
      <c r="E85" s="351" t="s">
        <v>189</v>
      </c>
      <c r="F85" s="368"/>
      <c r="G85" s="369"/>
      <c r="H85" s="369"/>
      <c r="I85" s="350"/>
      <c r="J85" s="349"/>
      <c r="K85" s="349"/>
      <c r="L85" s="368"/>
      <c r="M85" s="369"/>
      <c r="N85" s="369"/>
      <c r="O85" s="347"/>
      <c r="P85" s="347"/>
      <c r="Q85" s="347"/>
      <c r="R85" s="368"/>
      <c r="S85" s="369"/>
      <c r="T85" s="369"/>
    </row>
    <row r="86" spans="1:20" ht="12.75" customHeight="1" x14ac:dyDescent="0.2">
      <c r="A86" s="344"/>
      <c r="B86" s="349"/>
      <c r="C86" s="350">
        <v>61</v>
      </c>
      <c r="D86" s="351" t="s">
        <v>183</v>
      </c>
      <c r="E86" s="351" t="s">
        <v>178</v>
      </c>
      <c r="F86" s="368"/>
      <c r="G86" s="369"/>
      <c r="H86" s="369"/>
      <c r="I86" s="350"/>
      <c r="J86" s="349"/>
      <c r="K86" s="349"/>
      <c r="L86" s="368"/>
      <c r="M86" s="369"/>
      <c r="N86" s="369"/>
      <c r="O86" s="347"/>
      <c r="P86" s="347"/>
      <c r="Q86" s="347"/>
      <c r="R86" s="368"/>
      <c r="S86" s="369"/>
      <c r="T86" s="369"/>
    </row>
    <row r="87" spans="1:20" ht="12.75" customHeight="1" x14ac:dyDescent="0.2">
      <c r="A87" s="344"/>
      <c r="B87" s="349"/>
      <c r="C87" s="350">
        <v>62</v>
      </c>
      <c r="D87" s="351" t="s">
        <v>183</v>
      </c>
      <c r="E87" s="351" t="s">
        <v>179</v>
      </c>
      <c r="F87" s="368"/>
      <c r="G87" s="369"/>
      <c r="H87" s="369"/>
      <c r="I87" s="350"/>
      <c r="J87" s="349"/>
      <c r="K87" s="349"/>
      <c r="L87" s="368"/>
      <c r="M87" s="369"/>
      <c r="N87" s="369"/>
      <c r="O87" s="347"/>
      <c r="P87" s="347"/>
      <c r="Q87" s="347"/>
      <c r="R87" s="368"/>
      <c r="S87" s="369"/>
      <c r="T87" s="369"/>
    </row>
    <row r="88" spans="1:20" ht="12.75" customHeight="1" x14ac:dyDescent="0.2">
      <c r="A88" s="344"/>
      <c r="B88" s="349"/>
      <c r="C88" s="350">
        <v>63</v>
      </c>
      <c r="D88" s="351" t="s">
        <v>183</v>
      </c>
      <c r="E88" s="351" t="s">
        <v>180</v>
      </c>
      <c r="F88" s="368"/>
      <c r="G88" s="369"/>
      <c r="H88" s="369"/>
      <c r="I88" s="350"/>
      <c r="J88" s="349"/>
      <c r="K88" s="349"/>
      <c r="L88" s="368"/>
      <c r="M88" s="369"/>
      <c r="N88" s="369"/>
      <c r="O88" s="347"/>
      <c r="P88" s="347"/>
      <c r="Q88" s="347"/>
      <c r="R88" s="368"/>
      <c r="S88" s="369"/>
      <c r="T88" s="369"/>
    </row>
    <row r="89" spans="1:20" ht="12.75" customHeight="1" x14ac:dyDescent="0.2">
      <c r="A89" s="344"/>
      <c r="B89" s="349"/>
      <c r="C89" s="350">
        <v>64</v>
      </c>
      <c r="D89" s="351" t="s">
        <v>183</v>
      </c>
      <c r="E89" s="351" t="s">
        <v>181</v>
      </c>
      <c r="F89" s="368"/>
      <c r="G89" s="369"/>
      <c r="H89" s="369"/>
      <c r="I89" s="350"/>
      <c r="J89" s="349"/>
      <c r="K89" s="349"/>
      <c r="L89" s="368"/>
      <c r="M89" s="369"/>
      <c r="N89" s="369"/>
      <c r="O89" s="347"/>
      <c r="P89" s="347"/>
      <c r="Q89" s="347"/>
      <c r="R89" s="368"/>
      <c r="S89" s="369"/>
      <c r="T89" s="369"/>
    </row>
    <row r="90" spans="1:20" ht="12.75" customHeight="1" x14ac:dyDescent="0.2">
      <c r="A90" s="344"/>
      <c r="B90" s="349"/>
      <c r="C90" s="350">
        <v>65</v>
      </c>
      <c r="D90" s="351" t="s">
        <v>183</v>
      </c>
      <c r="E90" s="351" t="s">
        <v>182</v>
      </c>
      <c r="F90" s="368"/>
      <c r="G90" s="369"/>
      <c r="H90" s="369"/>
      <c r="I90" s="350"/>
      <c r="J90" s="349"/>
      <c r="K90" s="349"/>
      <c r="L90" s="368"/>
      <c r="M90" s="369"/>
      <c r="N90" s="369"/>
      <c r="O90" s="347"/>
      <c r="P90" s="347"/>
      <c r="Q90" s="347"/>
      <c r="R90" s="368"/>
      <c r="S90" s="369"/>
      <c r="T90" s="369"/>
    </row>
    <row r="91" spans="1:20" ht="12.75" customHeight="1" x14ac:dyDescent="0.2">
      <c r="A91" s="344"/>
      <c r="B91" s="349"/>
      <c r="C91" s="350">
        <v>66</v>
      </c>
      <c r="D91" s="351" t="s">
        <v>183</v>
      </c>
      <c r="E91" s="351" t="s">
        <v>183</v>
      </c>
      <c r="F91" s="368"/>
      <c r="G91" s="369"/>
      <c r="H91" s="369"/>
      <c r="I91" s="350"/>
      <c r="J91" s="349"/>
      <c r="K91" s="349"/>
      <c r="L91" s="368"/>
      <c r="M91" s="369"/>
      <c r="N91" s="369"/>
      <c r="O91" s="347"/>
      <c r="P91" s="347"/>
      <c r="Q91" s="347"/>
      <c r="R91" s="368"/>
      <c r="S91" s="369"/>
      <c r="T91" s="369"/>
    </row>
    <row r="92" spans="1:20" ht="12.75" customHeight="1" x14ac:dyDescent="0.2">
      <c r="A92" s="344"/>
      <c r="B92" s="349"/>
      <c r="C92" s="350">
        <v>67</v>
      </c>
      <c r="D92" s="351" t="s">
        <v>183</v>
      </c>
      <c r="E92" s="351" t="s">
        <v>184</v>
      </c>
      <c r="F92" s="368"/>
      <c r="G92" s="369"/>
      <c r="H92" s="369"/>
      <c r="I92" s="350"/>
      <c r="J92" s="349"/>
      <c r="K92" s="349"/>
      <c r="L92" s="368"/>
      <c r="M92" s="369"/>
      <c r="N92" s="369"/>
      <c r="O92" s="347"/>
      <c r="P92" s="347"/>
      <c r="Q92" s="347"/>
      <c r="R92" s="368"/>
      <c r="S92" s="369"/>
      <c r="T92" s="369"/>
    </row>
    <row r="93" spans="1:20" ht="12.75" customHeight="1" x14ac:dyDescent="0.2">
      <c r="A93" s="344"/>
      <c r="B93" s="349"/>
      <c r="C93" s="350">
        <v>68</v>
      </c>
      <c r="D93" s="351" t="s">
        <v>183</v>
      </c>
      <c r="E93" s="351" t="s">
        <v>185</v>
      </c>
      <c r="F93" s="368"/>
      <c r="G93" s="369"/>
      <c r="H93" s="369"/>
      <c r="I93" s="350"/>
      <c r="J93" s="349"/>
      <c r="K93" s="349"/>
      <c r="L93" s="368"/>
      <c r="M93" s="369"/>
      <c r="N93" s="369"/>
      <c r="O93" s="347"/>
      <c r="P93" s="347"/>
      <c r="Q93" s="347"/>
      <c r="R93" s="368"/>
      <c r="S93" s="369"/>
      <c r="T93" s="369"/>
    </row>
    <row r="94" spans="1:20" ht="12.75" customHeight="1" x14ac:dyDescent="0.2">
      <c r="A94" s="344"/>
      <c r="B94" s="349"/>
      <c r="C94" s="350">
        <v>69</v>
      </c>
      <c r="D94" s="351" t="s">
        <v>183</v>
      </c>
      <c r="E94" s="351" t="s">
        <v>186</v>
      </c>
      <c r="F94" s="368"/>
      <c r="G94" s="369"/>
      <c r="H94" s="369"/>
      <c r="I94" s="350"/>
      <c r="J94" s="349"/>
      <c r="K94" s="349"/>
      <c r="L94" s="368"/>
      <c r="M94" s="369"/>
      <c r="N94" s="369"/>
      <c r="O94" s="347"/>
      <c r="P94" s="347"/>
      <c r="Q94" s="347"/>
      <c r="R94" s="368"/>
      <c r="S94" s="369"/>
      <c r="T94" s="369"/>
    </row>
    <row r="95" spans="1:20" ht="12.75" customHeight="1" x14ac:dyDescent="0.2">
      <c r="A95" s="344"/>
      <c r="B95" s="349"/>
      <c r="C95" s="350">
        <v>70</v>
      </c>
      <c r="D95" s="351" t="s">
        <v>183</v>
      </c>
      <c r="E95" s="351" t="s">
        <v>187</v>
      </c>
      <c r="F95" s="368"/>
      <c r="G95" s="369"/>
      <c r="H95" s="369"/>
      <c r="I95" s="350"/>
      <c r="J95" s="349"/>
      <c r="K95" s="349"/>
      <c r="L95" s="368"/>
      <c r="M95" s="369"/>
      <c r="N95" s="369"/>
      <c r="O95" s="347"/>
      <c r="P95" s="347"/>
      <c r="Q95" s="347"/>
      <c r="R95" s="368"/>
      <c r="S95" s="369"/>
      <c r="T95" s="369"/>
    </row>
    <row r="96" spans="1:20" ht="12.75" customHeight="1" x14ac:dyDescent="0.2">
      <c r="A96" s="344"/>
      <c r="B96" s="349"/>
      <c r="C96" s="350">
        <v>71</v>
      </c>
      <c r="D96" s="351" t="s">
        <v>183</v>
      </c>
      <c r="E96" s="351" t="s">
        <v>188</v>
      </c>
      <c r="F96" s="368"/>
      <c r="G96" s="369"/>
      <c r="H96" s="369"/>
      <c r="I96" s="350"/>
      <c r="J96" s="349"/>
      <c r="K96" s="349"/>
      <c r="L96" s="368"/>
      <c r="M96" s="369"/>
      <c r="N96" s="369"/>
      <c r="O96" s="347"/>
      <c r="P96" s="347"/>
      <c r="Q96" s="347"/>
      <c r="R96" s="368"/>
      <c r="S96" s="369"/>
      <c r="T96" s="369"/>
    </row>
    <row r="97" spans="1:20" ht="12.75" customHeight="1" x14ac:dyDescent="0.2">
      <c r="A97" s="344"/>
      <c r="B97" s="349"/>
      <c r="C97" s="350">
        <v>72</v>
      </c>
      <c r="D97" s="351" t="s">
        <v>183</v>
      </c>
      <c r="E97" s="351" t="s">
        <v>189</v>
      </c>
      <c r="F97" s="368"/>
      <c r="G97" s="369"/>
      <c r="H97" s="369"/>
      <c r="I97" s="350"/>
      <c r="J97" s="349"/>
      <c r="K97" s="349"/>
      <c r="L97" s="368"/>
      <c r="M97" s="369"/>
      <c r="N97" s="369"/>
      <c r="O97" s="347"/>
      <c r="P97" s="347"/>
      <c r="Q97" s="347"/>
      <c r="R97" s="368"/>
      <c r="S97" s="369"/>
      <c r="T97" s="369"/>
    </row>
    <row r="98" spans="1:20" ht="12.75" customHeight="1" x14ac:dyDescent="0.2">
      <c r="A98" s="344"/>
      <c r="B98" s="349"/>
      <c r="C98" s="350">
        <v>73</v>
      </c>
      <c r="D98" s="351" t="s">
        <v>184</v>
      </c>
      <c r="E98" s="351" t="s">
        <v>178</v>
      </c>
      <c r="F98" s="368"/>
      <c r="G98" s="369"/>
      <c r="H98" s="369"/>
      <c r="I98" s="347"/>
      <c r="J98" s="347"/>
      <c r="K98" s="347"/>
      <c r="L98" s="368"/>
      <c r="M98" s="369"/>
      <c r="N98" s="369"/>
      <c r="O98" s="347"/>
      <c r="P98" s="347"/>
      <c r="Q98" s="347"/>
      <c r="R98" s="368"/>
      <c r="S98" s="369"/>
      <c r="T98" s="369"/>
    </row>
    <row r="99" spans="1:20" ht="12.75" customHeight="1" x14ac:dyDescent="0.2">
      <c r="A99" s="344"/>
      <c r="B99" s="349"/>
      <c r="C99" s="350">
        <v>74</v>
      </c>
      <c r="D99" s="351" t="s">
        <v>184</v>
      </c>
      <c r="E99" s="351" t="s">
        <v>179</v>
      </c>
      <c r="F99" s="368"/>
      <c r="G99" s="369"/>
      <c r="H99" s="369"/>
      <c r="I99" s="347"/>
      <c r="J99" s="347"/>
      <c r="K99" s="347"/>
      <c r="L99" s="368"/>
      <c r="M99" s="369"/>
      <c r="N99" s="369"/>
      <c r="O99" s="347"/>
      <c r="P99" s="347"/>
      <c r="Q99" s="347"/>
      <c r="R99" s="368"/>
      <c r="S99" s="369"/>
      <c r="T99" s="369"/>
    </row>
    <row r="100" spans="1:20" ht="12.75" customHeight="1" x14ac:dyDescent="0.2">
      <c r="A100" s="344"/>
      <c r="B100" s="349"/>
      <c r="C100" s="350">
        <v>75</v>
      </c>
      <c r="D100" s="351" t="s">
        <v>184</v>
      </c>
      <c r="E100" s="351" t="s">
        <v>180</v>
      </c>
      <c r="F100" s="368"/>
      <c r="G100" s="369"/>
      <c r="H100" s="369"/>
      <c r="I100" s="347"/>
      <c r="J100" s="347"/>
      <c r="K100" s="347"/>
      <c r="L100" s="368"/>
      <c r="M100" s="369"/>
      <c r="N100" s="369"/>
      <c r="O100" s="347"/>
      <c r="P100" s="347"/>
      <c r="Q100" s="347"/>
      <c r="R100" s="368"/>
      <c r="S100" s="369"/>
      <c r="T100" s="369"/>
    </row>
    <row r="101" spans="1:20" ht="12.75" customHeight="1" x14ac:dyDescent="0.2">
      <c r="A101" s="344"/>
      <c r="B101" s="349"/>
      <c r="C101" s="350">
        <v>76</v>
      </c>
      <c r="D101" s="351" t="s">
        <v>184</v>
      </c>
      <c r="E101" s="351" t="s">
        <v>181</v>
      </c>
      <c r="F101" s="368"/>
      <c r="G101" s="369"/>
      <c r="H101" s="369"/>
      <c r="I101" s="347"/>
      <c r="J101" s="347"/>
      <c r="K101" s="347"/>
      <c r="L101" s="368"/>
      <c r="M101" s="369"/>
      <c r="N101" s="369"/>
      <c r="O101" s="347"/>
      <c r="P101" s="347"/>
      <c r="Q101" s="347"/>
      <c r="R101" s="368"/>
      <c r="S101" s="369"/>
      <c r="T101" s="369"/>
    </row>
    <row r="102" spans="1:20" ht="12.75" customHeight="1" x14ac:dyDescent="0.2">
      <c r="A102" s="344"/>
      <c r="B102" s="349"/>
      <c r="C102" s="350">
        <v>77</v>
      </c>
      <c r="D102" s="351" t="s">
        <v>184</v>
      </c>
      <c r="E102" s="351" t="s">
        <v>182</v>
      </c>
      <c r="F102" s="368"/>
      <c r="G102" s="369"/>
      <c r="H102" s="369"/>
      <c r="I102" s="347"/>
      <c r="J102" s="347"/>
      <c r="K102" s="347"/>
      <c r="L102" s="368"/>
      <c r="M102" s="369"/>
      <c r="N102" s="369"/>
      <c r="O102" s="347"/>
      <c r="P102" s="347"/>
      <c r="Q102" s="347"/>
      <c r="R102" s="368"/>
      <c r="S102" s="369"/>
      <c r="T102" s="369"/>
    </row>
    <row r="103" spans="1:20" ht="12.75" customHeight="1" x14ac:dyDescent="0.2">
      <c r="A103" s="344"/>
      <c r="B103" s="349"/>
      <c r="C103" s="350">
        <v>78</v>
      </c>
      <c r="D103" s="351" t="s">
        <v>184</v>
      </c>
      <c r="E103" s="351" t="s">
        <v>183</v>
      </c>
      <c r="F103" s="368"/>
      <c r="G103" s="369"/>
      <c r="H103" s="369"/>
      <c r="I103" s="347"/>
      <c r="J103" s="347"/>
      <c r="K103" s="347"/>
      <c r="L103" s="368"/>
      <c r="M103" s="369"/>
      <c r="N103" s="369"/>
      <c r="O103" s="347"/>
      <c r="P103" s="347"/>
      <c r="Q103" s="347"/>
      <c r="R103" s="368"/>
      <c r="S103" s="369"/>
      <c r="T103" s="369"/>
    </row>
    <row r="104" spans="1:20" ht="12.75" customHeight="1" x14ac:dyDescent="0.2">
      <c r="A104" s="344"/>
      <c r="B104" s="349"/>
      <c r="C104" s="350">
        <v>79</v>
      </c>
      <c r="D104" s="351" t="s">
        <v>184</v>
      </c>
      <c r="E104" s="351" t="s">
        <v>184</v>
      </c>
      <c r="F104" s="368"/>
      <c r="G104" s="369"/>
      <c r="H104" s="369"/>
      <c r="I104" s="347"/>
      <c r="J104" s="347"/>
      <c r="K104" s="347"/>
      <c r="L104" s="368"/>
      <c r="M104" s="369"/>
      <c r="N104" s="369"/>
      <c r="O104" s="347"/>
      <c r="P104" s="347"/>
      <c r="Q104" s="347"/>
      <c r="R104" s="368"/>
      <c r="S104" s="369"/>
      <c r="T104" s="369"/>
    </row>
    <row r="105" spans="1:20" ht="12.75" customHeight="1" x14ac:dyDescent="0.2">
      <c r="A105" s="344"/>
      <c r="B105" s="349"/>
      <c r="C105" s="350">
        <v>80</v>
      </c>
      <c r="D105" s="351" t="s">
        <v>184</v>
      </c>
      <c r="E105" s="351" t="s">
        <v>185</v>
      </c>
      <c r="F105" s="368"/>
      <c r="G105" s="369"/>
      <c r="H105" s="369"/>
      <c r="I105" s="347"/>
      <c r="J105" s="347"/>
      <c r="K105" s="347"/>
      <c r="L105" s="368"/>
      <c r="M105" s="369"/>
      <c r="N105" s="369"/>
      <c r="O105" s="347"/>
      <c r="P105" s="347"/>
      <c r="Q105" s="347"/>
      <c r="R105" s="368"/>
      <c r="S105" s="369"/>
      <c r="T105" s="369"/>
    </row>
    <row r="106" spans="1:20" ht="12.75" customHeight="1" x14ac:dyDescent="0.2">
      <c r="A106" s="344"/>
      <c r="B106" s="349"/>
      <c r="C106" s="350">
        <v>81</v>
      </c>
      <c r="D106" s="351" t="s">
        <v>184</v>
      </c>
      <c r="E106" s="351" t="s">
        <v>186</v>
      </c>
      <c r="F106" s="368"/>
      <c r="G106" s="369"/>
      <c r="H106" s="368"/>
      <c r="I106" s="349"/>
      <c r="J106" s="349"/>
      <c r="K106" s="347"/>
      <c r="L106" s="368"/>
      <c r="M106" s="369"/>
      <c r="N106" s="368"/>
      <c r="O106" s="347"/>
      <c r="P106" s="347"/>
      <c r="Q106" s="347"/>
      <c r="R106" s="368"/>
      <c r="S106" s="369"/>
      <c r="T106" s="368"/>
    </row>
    <row r="107" spans="1:20" ht="12.75" customHeight="1" x14ac:dyDescent="0.2">
      <c r="A107" s="344"/>
      <c r="B107" s="349"/>
      <c r="C107" s="350">
        <v>82</v>
      </c>
      <c r="D107" s="351" t="s">
        <v>184</v>
      </c>
      <c r="E107" s="351" t="s">
        <v>187</v>
      </c>
      <c r="F107" s="368"/>
      <c r="G107" s="369"/>
      <c r="H107" s="368"/>
      <c r="I107" s="349"/>
      <c r="J107" s="349"/>
      <c r="K107" s="347"/>
      <c r="L107" s="368"/>
      <c r="M107" s="369"/>
      <c r="N107" s="368"/>
      <c r="O107" s="347"/>
      <c r="P107" s="347"/>
      <c r="Q107" s="347"/>
      <c r="R107" s="368"/>
      <c r="S107" s="369"/>
      <c r="T107" s="368"/>
    </row>
    <row r="108" spans="1:20" ht="12.75" customHeight="1" x14ac:dyDescent="0.2">
      <c r="A108" s="344"/>
      <c r="B108" s="349"/>
      <c r="C108" s="350">
        <v>83</v>
      </c>
      <c r="D108" s="351" t="s">
        <v>184</v>
      </c>
      <c r="E108" s="351" t="s">
        <v>188</v>
      </c>
      <c r="F108" s="368"/>
      <c r="G108" s="369"/>
      <c r="H108" s="368"/>
      <c r="I108" s="349"/>
      <c r="J108" s="349"/>
      <c r="K108" s="347"/>
      <c r="L108" s="368"/>
      <c r="M108" s="369"/>
      <c r="N108" s="368"/>
      <c r="O108" s="347"/>
      <c r="P108" s="347"/>
      <c r="Q108" s="347"/>
      <c r="R108" s="368"/>
      <c r="S108" s="369"/>
      <c r="T108" s="368"/>
    </row>
    <row r="109" spans="1:20" ht="12.75" customHeight="1" x14ac:dyDescent="0.2">
      <c r="A109" s="344"/>
      <c r="B109" s="349"/>
      <c r="C109" s="350">
        <v>84</v>
      </c>
      <c r="D109" s="351" t="s">
        <v>184</v>
      </c>
      <c r="E109" s="351" t="s">
        <v>189</v>
      </c>
      <c r="F109" s="368"/>
      <c r="G109" s="369"/>
      <c r="H109" s="368"/>
      <c r="I109" s="349"/>
      <c r="J109" s="349"/>
      <c r="K109" s="347"/>
      <c r="L109" s="368"/>
      <c r="M109" s="369"/>
      <c r="N109" s="368"/>
      <c r="O109" s="347"/>
      <c r="P109" s="347"/>
      <c r="Q109" s="347"/>
      <c r="R109" s="368"/>
      <c r="S109" s="369"/>
      <c r="T109" s="368"/>
    </row>
    <row r="110" spans="1:20" ht="12.75" customHeight="1" x14ac:dyDescent="0.2">
      <c r="A110" s="344"/>
      <c r="B110" s="349"/>
      <c r="C110" s="350">
        <v>85</v>
      </c>
      <c r="D110" s="351" t="s">
        <v>185</v>
      </c>
      <c r="E110" s="351" t="s">
        <v>178</v>
      </c>
      <c r="F110" s="368"/>
      <c r="G110" s="369"/>
      <c r="H110" s="368"/>
      <c r="I110" s="349"/>
      <c r="J110" s="349"/>
      <c r="K110" s="347"/>
      <c r="L110" s="368"/>
      <c r="M110" s="369"/>
      <c r="N110" s="368"/>
      <c r="O110" s="347"/>
      <c r="P110" s="347"/>
      <c r="Q110" s="347"/>
      <c r="R110" s="368"/>
      <c r="S110" s="369"/>
      <c r="T110" s="368"/>
    </row>
    <row r="111" spans="1:20" ht="12.75" customHeight="1" x14ac:dyDescent="0.2">
      <c r="A111" s="344"/>
      <c r="B111" s="349"/>
      <c r="C111" s="350">
        <v>86</v>
      </c>
      <c r="D111" s="351" t="s">
        <v>185</v>
      </c>
      <c r="E111" s="351" t="s">
        <v>179</v>
      </c>
      <c r="F111" s="368"/>
      <c r="G111" s="369"/>
      <c r="H111" s="368"/>
      <c r="I111" s="349"/>
      <c r="J111" s="349"/>
      <c r="K111" s="347"/>
      <c r="L111" s="368"/>
      <c r="M111" s="369"/>
      <c r="N111" s="368"/>
      <c r="O111" s="347"/>
      <c r="P111" s="347"/>
      <c r="Q111" s="347"/>
      <c r="R111" s="368"/>
      <c r="S111" s="369"/>
      <c r="T111" s="368"/>
    </row>
    <row r="112" spans="1:20" ht="12.75" customHeight="1" x14ac:dyDescent="0.2">
      <c r="A112" s="344"/>
      <c r="B112" s="349"/>
      <c r="C112" s="350">
        <v>87</v>
      </c>
      <c r="D112" s="351" t="s">
        <v>185</v>
      </c>
      <c r="E112" s="351" t="s">
        <v>180</v>
      </c>
      <c r="F112" s="368"/>
      <c r="G112" s="369"/>
      <c r="H112" s="368"/>
      <c r="I112" s="349"/>
      <c r="J112" s="349"/>
      <c r="K112" s="347"/>
      <c r="L112" s="368"/>
      <c r="M112" s="369"/>
      <c r="N112" s="368"/>
      <c r="O112" s="347"/>
      <c r="P112" s="347"/>
      <c r="Q112" s="347"/>
      <c r="R112" s="368"/>
      <c r="S112" s="369"/>
      <c r="T112" s="368"/>
    </row>
    <row r="113" spans="1:20" ht="12.75" customHeight="1" x14ac:dyDescent="0.2">
      <c r="A113" s="344"/>
      <c r="B113" s="349"/>
      <c r="C113" s="350">
        <v>88</v>
      </c>
      <c r="D113" s="351" t="s">
        <v>185</v>
      </c>
      <c r="E113" s="351" t="s">
        <v>181</v>
      </c>
      <c r="F113" s="368"/>
      <c r="G113" s="369"/>
      <c r="H113" s="368"/>
      <c r="I113" s="349"/>
      <c r="J113" s="349"/>
      <c r="K113" s="347"/>
      <c r="L113" s="368"/>
      <c r="M113" s="369"/>
      <c r="N113" s="368"/>
      <c r="O113" s="347"/>
      <c r="P113" s="347"/>
      <c r="Q113" s="347"/>
      <c r="R113" s="368"/>
      <c r="S113" s="369"/>
      <c r="T113" s="368"/>
    </row>
    <row r="114" spans="1:20" ht="12.75" customHeight="1" x14ac:dyDescent="0.2">
      <c r="A114" s="344"/>
      <c r="B114" s="349"/>
      <c r="C114" s="350">
        <v>89</v>
      </c>
      <c r="D114" s="351" t="s">
        <v>185</v>
      </c>
      <c r="E114" s="351" t="s">
        <v>182</v>
      </c>
      <c r="F114" s="368"/>
      <c r="G114" s="369"/>
      <c r="H114" s="368"/>
      <c r="I114" s="349"/>
      <c r="J114" s="349"/>
      <c r="K114" s="347"/>
      <c r="L114" s="368"/>
      <c r="M114" s="369"/>
      <c r="N114" s="368"/>
      <c r="O114" s="347"/>
      <c r="P114" s="347"/>
      <c r="Q114" s="347"/>
      <c r="R114" s="368"/>
      <c r="S114" s="369"/>
      <c r="T114" s="368"/>
    </row>
    <row r="115" spans="1:20" ht="12.75" customHeight="1" x14ac:dyDescent="0.2">
      <c r="A115" s="344"/>
      <c r="B115" s="349"/>
      <c r="C115" s="350">
        <v>90</v>
      </c>
      <c r="D115" s="351" t="s">
        <v>185</v>
      </c>
      <c r="E115" s="351" t="s">
        <v>183</v>
      </c>
      <c r="F115" s="368"/>
      <c r="G115" s="369"/>
      <c r="H115" s="368"/>
      <c r="I115" s="349"/>
      <c r="J115" s="349"/>
      <c r="K115" s="347"/>
      <c r="L115" s="368"/>
      <c r="M115" s="369"/>
      <c r="N115" s="368"/>
      <c r="O115" s="347"/>
      <c r="P115" s="347"/>
      <c r="Q115" s="347"/>
      <c r="R115" s="368"/>
      <c r="S115" s="369"/>
      <c r="T115" s="368"/>
    </row>
    <row r="116" spans="1:20" ht="12.75" customHeight="1" x14ac:dyDescent="0.2">
      <c r="A116" s="344"/>
      <c r="B116" s="349"/>
      <c r="C116" s="350">
        <v>91</v>
      </c>
      <c r="D116" s="351" t="s">
        <v>185</v>
      </c>
      <c r="E116" s="351" t="s">
        <v>184</v>
      </c>
      <c r="F116" s="368"/>
      <c r="G116" s="369"/>
      <c r="H116" s="368"/>
      <c r="I116" s="349"/>
      <c r="J116" s="349"/>
      <c r="K116" s="347"/>
      <c r="L116" s="368"/>
      <c r="M116" s="369"/>
      <c r="N116" s="368"/>
      <c r="O116" s="347"/>
      <c r="P116" s="347"/>
      <c r="Q116" s="347"/>
      <c r="R116" s="368"/>
      <c r="S116" s="369"/>
      <c r="T116" s="368"/>
    </row>
    <row r="117" spans="1:20" ht="12.75" customHeight="1" x14ac:dyDescent="0.2">
      <c r="A117" s="344"/>
      <c r="B117" s="349"/>
      <c r="C117" s="350">
        <v>92</v>
      </c>
      <c r="D117" s="351" t="s">
        <v>185</v>
      </c>
      <c r="E117" s="351" t="s">
        <v>185</v>
      </c>
      <c r="F117" s="368"/>
      <c r="G117" s="369"/>
      <c r="H117" s="368"/>
      <c r="I117" s="349"/>
      <c r="J117" s="349"/>
      <c r="K117" s="347"/>
      <c r="L117" s="368"/>
      <c r="M117" s="369"/>
      <c r="N117" s="368"/>
      <c r="O117" s="347"/>
      <c r="P117" s="347"/>
      <c r="Q117" s="347"/>
      <c r="R117" s="368"/>
      <c r="S117" s="369"/>
      <c r="T117" s="368"/>
    </row>
    <row r="118" spans="1:20" ht="12.75" customHeight="1" x14ac:dyDescent="0.2">
      <c r="A118" s="344"/>
      <c r="B118" s="349"/>
      <c r="C118" s="350">
        <v>93</v>
      </c>
      <c r="D118" s="351" t="s">
        <v>185</v>
      </c>
      <c r="E118" s="351" t="s">
        <v>186</v>
      </c>
      <c r="F118" s="368"/>
      <c r="G118" s="369"/>
      <c r="H118" s="368"/>
      <c r="I118" s="349"/>
      <c r="J118" s="349"/>
      <c r="K118" s="347"/>
      <c r="L118" s="368"/>
      <c r="M118" s="369"/>
      <c r="N118" s="368"/>
      <c r="O118" s="347"/>
      <c r="P118" s="347"/>
      <c r="Q118" s="347"/>
      <c r="R118" s="368"/>
      <c r="S118" s="369"/>
      <c r="T118" s="368"/>
    </row>
    <row r="119" spans="1:20" ht="12.75" customHeight="1" x14ac:dyDescent="0.2">
      <c r="A119" s="344"/>
      <c r="B119" s="349"/>
      <c r="C119" s="350">
        <v>94</v>
      </c>
      <c r="D119" s="351" t="s">
        <v>185</v>
      </c>
      <c r="E119" s="351" t="s">
        <v>187</v>
      </c>
      <c r="F119" s="368"/>
      <c r="G119" s="369"/>
      <c r="H119" s="368"/>
      <c r="I119" s="349"/>
      <c r="J119" s="349"/>
      <c r="K119" s="347"/>
      <c r="L119" s="368"/>
      <c r="M119" s="369"/>
      <c r="N119" s="368"/>
      <c r="O119" s="347"/>
      <c r="P119" s="347"/>
      <c r="Q119" s="347"/>
      <c r="R119" s="368"/>
      <c r="S119" s="369"/>
      <c r="T119" s="368"/>
    </row>
    <row r="120" spans="1:20" ht="12.75" customHeight="1" x14ac:dyDescent="0.2">
      <c r="A120" s="344"/>
      <c r="B120" s="349"/>
      <c r="C120" s="350">
        <v>95</v>
      </c>
      <c r="D120" s="351" t="s">
        <v>185</v>
      </c>
      <c r="E120" s="351" t="s">
        <v>188</v>
      </c>
      <c r="F120" s="368"/>
      <c r="G120" s="369"/>
      <c r="H120" s="368"/>
      <c r="I120" s="349"/>
      <c r="J120" s="349"/>
      <c r="K120" s="347"/>
      <c r="L120" s="368"/>
      <c r="M120" s="369"/>
      <c r="N120" s="368"/>
      <c r="O120" s="347"/>
      <c r="P120" s="347"/>
      <c r="Q120" s="347"/>
      <c r="R120" s="368"/>
      <c r="S120" s="369"/>
      <c r="T120" s="368"/>
    </row>
    <row r="121" spans="1:20" ht="12.75" customHeight="1" x14ac:dyDescent="0.2">
      <c r="A121" s="344"/>
      <c r="B121" s="349"/>
      <c r="C121" s="350">
        <v>96</v>
      </c>
      <c r="D121" s="351" t="s">
        <v>185</v>
      </c>
      <c r="E121" s="351" t="s">
        <v>189</v>
      </c>
      <c r="F121" s="368"/>
      <c r="G121" s="369"/>
      <c r="H121" s="368"/>
      <c r="I121" s="349"/>
      <c r="J121" s="349"/>
      <c r="K121" s="347"/>
      <c r="L121" s="368"/>
      <c r="M121" s="369"/>
      <c r="N121" s="368"/>
      <c r="O121" s="347"/>
      <c r="P121" s="347"/>
      <c r="Q121" s="347"/>
      <c r="R121" s="368"/>
      <c r="S121" s="369"/>
      <c r="T121" s="368"/>
    </row>
    <row r="122" spans="1:20" ht="12.75" customHeight="1" x14ac:dyDescent="0.2">
      <c r="A122" s="344"/>
      <c r="B122" s="349"/>
      <c r="C122" s="350">
        <v>97</v>
      </c>
      <c r="D122" s="351" t="s">
        <v>186</v>
      </c>
      <c r="E122" s="351" t="s">
        <v>178</v>
      </c>
      <c r="F122" s="368"/>
      <c r="G122" s="369"/>
      <c r="H122" s="368"/>
      <c r="I122" s="349"/>
      <c r="J122" s="349"/>
      <c r="K122" s="347"/>
      <c r="L122" s="368"/>
      <c r="M122" s="369"/>
      <c r="N122" s="368"/>
      <c r="O122" s="347"/>
      <c r="P122" s="347"/>
      <c r="Q122" s="347"/>
      <c r="R122" s="368"/>
      <c r="S122" s="369"/>
      <c r="T122" s="368"/>
    </row>
    <row r="123" spans="1:20" ht="12.75" customHeight="1" x14ac:dyDescent="0.2">
      <c r="A123" s="344"/>
      <c r="B123" s="349"/>
      <c r="C123" s="350">
        <v>98</v>
      </c>
      <c r="D123" s="351" t="s">
        <v>186</v>
      </c>
      <c r="E123" s="351" t="s">
        <v>179</v>
      </c>
      <c r="F123" s="368"/>
      <c r="G123" s="369"/>
      <c r="H123" s="368"/>
      <c r="I123" s="349"/>
      <c r="J123" s="349"/>
      <c r="K123" s="347"/>
      <c r="L123" s="368"/>
      <c r="M123" s="369"/>
      <c r="N123" s="368"/>
      <c r="O123" s="347"/>
      <c r="P123" s="347"/>
      <c r="Q123" s="347"/>
      <c r="R123" s="368"/>
      <c r="S123" s="369"/>
      <c r="T123" s="368"/>
    </row>
    <row r="124" spans="1:20" ht="12.75" customHeight="1" x14ac:dyDescent="0.2">
      <c r="A124" s="344"/>
      <c r="B124" s="349"/>
      <c r="C124" s="350">
        <v>99</v>
      </c>
      <c r="D124" s="351" t="s">
        <v>186</v>
      </c>
      <c r="E124" s="351" t="s">
        <v>180</v>
      </c>
      <c r="F124" s="368"/>
      <c r="G124" s="369"/>
      <c r="H124" s="368"/>
      <c r="I124" s="349"/>
      <c r="J124" s="349"/>
      <c r="K124" s="347"/>
      <c r="L124" s="368"/>
      <c r="M124" s="369"/>
      <c r="N124" s="368"/>
      <c r="O124" s="347"/>
      <c r="P124" s="347"/>
      <c r="Q124" s="347"/>
      <c r="R124" s="368"/>
      <c r="S124" s="369"/>
      <c r="T124" s="368"/>
    </row>
    <row r="125" spans="1:20" ht="12.75" customHeight="1" x14ac:dyDescent="0.2">
      <c r="A125" s="344"/>
      <c r="B125" s="349"/>
      <c r="C125" s="350">
        <v>100</v>
      </c>
      <c r="D125" s="351" t="s">
        <v>186</v>
      </c>
      <c r="E125" s="351" t="s">
        <v>181</v>
      </c>
      <c r="F125" s="368"/>
      <c r="G125" s="369"/>
      <c r="H125" s="368"/>
      <c r="I125" s="349"/>
      <c r="J125" s="349"/>
      <c r="K125" s="347"/>
      <c r="L125" s="368"/>
      <c r="M125" s="369"/>
      <c r="N125" s="368"/>
      <c r="O125" s="347"/>
      <c r="P125" s="347"/>
      <c r="Q125" s="347"/>
      <c r="R125" s="368"/>
      <c r="S125" s="369"/>
      <c r="T125" s="368"/>
    </row>
    <row r="126" spans="1:20" ht="12.75" customHeight="1" x14ac:dyDescent="0.2">
      <c r="A126" s="344"/>
      <c r="B126" s="349"/>
      <c r="C126" s="350">
        <v>101</v>
      </c>
      <c r="D126" s="351" t="s">
        <v>186</v>
      </c>
      <c r="E126" s="351" t="s">
        <v>182</v>
      </c>
      <c r="F126" s="368"/>
      <c r="G126" s="369"/>
      <c r="H126" s="368"/>
      <c r="I126" s="349"/>
      <c r="J126" s="349"/>
      <c r="K126" s="347"/>
      <c r="L126" s="368"/>
      <c r="M126" s="369"/>
      <c r="N126" s="368"/>
      <c r="O126" s="347"/>
      <c r="P126" s="347"/>
      <c r="Q126" s="347"/>
      <c r="R126" s="368"/>
      <c r="S126" s="369"/>
      <c r="T126" s="368"/>
    </row>
    <row r="127" spans="1:20" ht="12.75" customHeight="1" x14ac:dyDescent="0.2">
      <c r="A127" s="344"/>
      <c r="B127" s="349"/>
      <c r="C127" s="350">
        <v>102</v>
      </c>
      <c r="D127" s="351" t="s">
        <v>186</v>
      </c>
      <c r="E127" s="351" t="s">
        <v>183</v>
      </c>
      <c r="F127" s="368"/>
      <c r="G127" s="369"/>
      <c r="H127" s="368"/>
      <c r="I127" s="349"/>
      <c r="J127" s="349"/>
      <c r="K127" s="347"/>
      <c r="L127" s="368"/>
      <c r="M127" s="369"/>
      <c r="N127" s="368"/>
      <c r="O127" s="347"/>
      <c r="P127" s="347"/>
      <c r="Q127" s="347"/>
      <c r="R127" s="368"/>
      <c r="S127" s="369"/>
      <c r="T127" s="368"/>
    </row>
    <row r="128" spans="1:20" ht="12.75" customHeight="1" x14ac:dyDescent="0.2">
      <c r="A128" s="344"/>
      <c r="B128" s="349"/>
      <c r="C128" s="350">
        <v>103</v>
      </c>
      <c r="D128" s="351" t="s">
        <v>186</v>
      </c>
      <c r="E128" s="351" t="s">
        <v>184</v>
      </c>
      <c r="F128" s="368"/>
      <c r="G128" s="369"/>
      <c r="H128" s="368"/>
      <c r="I128" s="349"/>
      <c r="J128" s="349"/>
      <c r="K128" s="347"/>
      <c r="L128" s="368"/>
      <c r="M128" s="369"/>
      <c r="N128" s="368"/>
      <c r="O128" s="347"/>
      <c r="P128" s="347"/>
      <c r="Q128" s="347"/>
      <c r="R128" s="368"/>
      <c r="S128" s="369"/>
      <c r="T128" s="368"/>
    </row>
    <row r="129" spans="1:20" ht="12.75" customHeight="1" x14ac:dyDescent="0.2">
      <c r="A129" s="344"/>
      <c r="B129" s="349"/>
      <c r="C129" s="350">
        <v>104</v>
      </c>
      <c r="D129" s="351" t="s">
        <v>186</v>
      </c>
      <c r="E129" s="351" t="s">
        <v>185</v>
      </c>
      <c r="F129" s="368"/>
      <c r="G129" s="369"/>
      <c r="H129" s="368"/>
      <c r="I129" s="349"/>
      <c r="J129" s="349"/>
      <c r="K129" s="347"/>
      <c r="L129" s="368"/>
      <c r="M129" s="369"/>
      <c r="N129" s="368"/>
      <c r="O129" s="347"/>
      <c r="P129" s="347"/>
      <c r="Q129" s="347"/>
      <c r="R129" s="368"/>
      <c r="S129" s="369"/>
      <c r="T129" s="368"/>
    </row>
    <row r="130" spans="1:20" ht="12.75" customHeight="1" x14ac:dyDescent="0.2">
      <c r="A130" s="344"/>
      <c r="B130" s="349"/>
      <c r="C130" s="350">
        <v>105</v>
      </c>
      <c r="D130" s="351" t="s">
        <v>186</v>
      </c>
      <c r="E130" s="351" t="s">
        <v>186</v>
      </c>
      <c r="F130" s="368"/>
      <c r="G130" s="369"/>
      <c r="H130" s="368"/>
      <c r="I130" s="349"/>
      <c r="J130" s="349"/>
      <c r="K130" s="347"/>
      <c r="L130" s="368"/>
      <c r="M130" s="369"/>
      <c r="N130" s="368"/>
      <c r="O130" s="347"/>
      <c r="P130" s="347"/>
      <c r="Q130" s="347"/>
      <c r="R130" s="368"/>
      <c r="S130" s="369"/>
      <c r="T130" s="368"/>
    </row>
    <row r="131" spans="1:20" ht="12.75" customHeight="1" x14ac:dyDescent="0.2">
      <c r="A131" s="344"/>
      <c r="B131" s="349"/>
      <c r="C131" s="350">
        <v>106</v>
      </c>
      <c r="D131" s="351" t="s">
        <v>186</v>
      </c>
      <c r="E131" s="351" t="s">
        <v>187</v>
      </c>
      <c r="F131" s="368"/>
      <c r="G131" s="369"/>
      <c r="H131" s="368"/>
      <c r="I131" s="349"/>
      <c r="J131" s="349"/>
      <c r="K131" s="347"/>
      <c r="L131" s="368"/>
      <c r="M131" s="369"/>
      <c r="N131" s="368"/>
      <c r="O131" s="347"/>
      <c r="P131" s="347"/>
      <c r="Q131" s="347"/>
      <c r="R131" s="368"/>
      <c r="S131" s="369"/>
      <c r="T131" s="368"/>
    </row>
    <row r="132" spans="1:20" ht="12.75" customHeight="1" x14ac:dyDescent="0.2">
      <c r="A132" s="344"/>
      <c r="B132" s="349"/>
      <c r="C132" s="350">
        <v>107</v>
      </c>
      <c r="D132" s="351" t="s">
        <v>186</v>
      </c>
      <c r="E132" s="351" t="s">
        <v>188</v>
      </c>
      <c r="F132" s="368"/>
      <c r="G132" s="369"/>
      <c r="H132" s="368"/>
      <c r="I132" s="349"/>
      <c r="J132" s="349"/>
      <c r="K132" s="347"/>
      <c r="L132" s="368"/>
      <c r="M132" s="369"/>
      <c r="N132" s="368"/>
      <c r="O132" s="347"/>
      <c r="P132" s="347"/>
      <c r="Q132" s="347"/>
      <c r="R132" s="368"/>
      <c r="S132" s="369"/>
      <c r="T132" s="368"/>
    </row>
    <row r="133" spans="1:20" ht="12.75" customHeight="1" x14ac:dyDescent="0.2">
      <c r="A133" s="344"/>
      <c r="B133" s="349"/>
      <c r="C133" s="350">
        <v>108</v>
      </c>
      <c r="D133" s="351" t="s">
        <v>186</v>
      </c>
      <c r="E133" s="351" t="s">
        <v>189</v>
      </c>
      <c r="F133" s="368"/>
      <c r="G133" s="369"/>
      <c r="H133" s="368"/>
      <c r="I133" s="349"/>
      <c r="J133" s="349"/>
      <c r="K133" s="347"/>
      <c r="L133" s="368"/>
      <c r="M133" s="369"/>
      <c r="N133" s="368"/>
      <c r="O133" s="347"/>
      <c r="P133" s="347"/>
      <c r="Q133" s="347"/>
      <c r="R133" s="368"/>
      <c r="S133" s="369"/>
      <c r="T133" s="368"/>
    </row>
    <row r="134" spans="1:20" ht="12.75" customHeight="1" x14ac:dyDescent="0.2">
      <c r="A134" s="344"/>
      <c r="B134" s="349"/>
      <c r="C134" s="350">
        <v>109</v>
      </c>
      <c r="D134" s="351" t="s">
        <v>187</v>
      </c>
      <c r="E134" s="351" t="s">
        <v>178</v>
      </c>
      <c r="F134" s="368"/>
      <c r="G134" s="369"/>
      <c r="H134" s="368"/>
      <c r="I134" s="349"/>
      <c r="J134" s="349"/>
      <c r="K134" s="347"/>
      <c r="L134" s="368"/>
      <c r="M134" s="369"/>
      <c r="N134" s="368"/>
      <c r="O134" s="347"/>
      <c r="P134" s="347"/>
      <c r="Q134" s="347"/>
      <c r="R134" s="368"/>
      <c r="S134" s="369"/>
      <c r="T134" s="368"/>
    </row>
    <row r="135" spans="1:20" ht="12.75" customHeight="1" x14ac:dyDescent="0.2">
      <c r="A135" s="344"/>
      <c r="B135" s="349"/>
      <c r="C135" s="350">
        <v>110</v>
      </c>
      <c r="D135" s="351" t="s">
        <v>187</v>
      </c>
      <c r="E135" s="351" t="s">
        <v>179</v>
      </c>
      <c r="F135" s="368"/>
      <c r="G135" s="369"/>
      <c r="H135" s="368"/>
      <c r="I135" s="349"/>
      <c r="J135" s="349"/>
      <c r="K135" s="347"/>
      <c r="L135" s="368"/>
      <c r="M135" s="369"/>
      <c r="N135" s="368"/>
      <c r="O135" s="347"/>
      <c r="P135" s="347"/>
      <c r="Q135" s="347"/>
      <c r="R135" s="368"/>
      <c r="S135" s="369"/>
      <c r="T135" s="368"/>
    </row>
    <row r="136" spans="1:20" ht="12.75" customHeight="1" x14ac:dyDescent="0.2">
      <c r="A136" s="344"/>
      <c r="B136" s="349"/>
      <c r="C136" s="350">
        <v>111</v>
      </c>
      <c r="D136" s="351" t="s">
        <v>187</v>
      </c>
      <c r="E136" s="351" t="s">
        <v>180</v>
      </c>
      <c r="F136" s="368"/>
      <c r="G136" s="369"/>
      <c r="H136" s="368"/>
      <c r="I136" s="349"/>
      <c r="J136" s="349"/>
      <c r="K136" s="347"/>
      <c r="L136" s="368"/>
      <c r="M136" s="369"/>
      <c r="N136" s="368"/>
      <c r="O136" s="347"/>
      <c r="P136" s="347"/>
      <c r="Q136" s="347"/>
      <c r="R136" s="368"/>
      <c r="S136" s="369"/>
      <c r="T136" s="368"/>
    </row>
    <row r="137" spans="1:20" ht="12.75" customHeight="1" x14ac:dyDescent="0.2">
      <c r="A137" s="344"/>
      <c r="B137" s="349"/>
      <c r="C137" s="350">
        <v>112</v>
      </c>
      <c r="D137" s="351" t="s">
        <v>187</v>
      </c>
      <c r="E137" s="351" t="s">
        <v>181</v>
      </c>
      <c r="F137" s="368"/>
      <c r="G137" s="369"/>
      <c r="H137" s="368"/>
      <c r="I137" s="349"/>
      <c r="J137" s="349"/>
      <c r="K137" s="347"/>
      <c r="L137" s="368"/>
      <c r="M137" s="369"/>
      <c r="N137" s="368"/>
      <c r="O137" s="347"/>
      <c r="P137" s="347"/>
      <c r="Q137" s="347"/>
      <c r="R137" s="368"/>
      <c r="S137" s="369"/>
      <c r="T137" s="368"/>
    </row>
    <row r="138" spans="1:20" ht="12.75" customHeight="1" x14ac:dyDescent="0.2">
      <c r="A138" s="344"/>
      <c r="B138" s="349"/>
      <c r="C138" s="350">
        <v>113</v>
      </c>
      <c r="D138" s="351" t="s">
        <v>187</v>
      </c>
      <c r="E138" s="351" t="s">
        <v>182</v>
      </c>
      <c r="F138" s="368"/>
      <c r="G138" s="369"/>
      <c r="H138" s="368"/>
      <c r="I138" s="349"/>
      <c r="J138" s="349"/>
      <c r="K138" s="347"/>
      <c r="L138" s="368"/>
      <c r="M138" s="369"/>
      <c r="N138" s="368"/>
      <c r="O138" s="347"/>
      <c r="P138" s="347"/>
      <c r="Q138" s="347"/>
      <c r="R138" s="368"/>
      <c r="S138" s="369"/>
      <c r="T138" s="368"/>
    </row>
    <row r="139" spans="1:20" ht="12.75" customHeight="1" x14ac:dyDescent="0.2">
      <c r="A139" s="344"/>
      <c r="B139" s="349"/>
      <c r="C139" s="350">
        <v>114</v>
      </c>
      <c r="D139" s="351" t="s">
        <v>187</v>
      </c>
      <c r="E139" s="351" t="s">
        <v>183</v>
      </c>
      <c r="F139" s="368"/>
      <c r="G139" s="369"/>
      <c r="H139" s="368"/>
      <c r="I139" s="349"/>
      <c r="J139" s="349"/>
      <c r="K139" s="347"/>
      <c r="L139" s="368"/>
      <c r="M139" s="369"/>
      <c r="N139" s="368"/>
      <c r="O139" s="347"/>
      <c r="P139" s="347"/>
      <c r="Q139" s="347"/>
      <c r="R139" s="368"/>
      <c r="S139" s="369"/>
      <c r="T139" s="368"/>
    </row>
    <row r="140" spans="1:20" ht="12.75" customHeight="1" x14ac:dyDescent="0.2">
      <c r="A140" s="344"/>
      <c r="B140" s="349"/>
      <c r="C140" s="350">
        <v>115</v>
      </c>
      <c r="D140" s="351" t="s">
        <v>187</v>
      </c>
      <c r="E140" s="351" t="s">
        <v>184</v>
      </c>
      <c r="F140" s="368"/>
      <c r="G140" s="369"/>
      <c r="H140" s="368"/>
      <c r="I140" s="349"/>
      <c r="J140" s="349"/>
      <c r="K140" s="347"/>
      <c r="L140" s="368"/>
      <c r="M140" s="369"/>
      <c r="N140" s="368"/>
      <c r="O140" s="347"/>
      <c r="P140" s="347"/>
      <c r="Q140" s="347"/>
      <c r="R140" s="368"/>
      <c r="S140" s="369"/>
      <c r="T140" s="368"/>
    </row>
    <row r="141" spans="1:20" ht="12.75" customHeight="1" x14ac:dyDescent="0.2">
      <c r="A141" s="344"/>
      <c r="B141" s="349"/>
      <c r="C141" s="350">
        <v>116</v>
      </c>
      <c r="D141" s="351" t="s">
        <v>187</v>
      </c>
      <c r="E141" s="351" t="s">
        <v>185</v>
      </c>
      <c r="F141" s="368"/>
      <c r="G141" s="369"/>
      <c r="H141" s="368"/>
      <c r="I141" s="349"/>
      <c r="J141" s="349"/>
      <c r="K141" s="347"/>
      <c r="L141" s="368"/>
      <c r="M141" s="369"/>
      <c r="N141" s="368"/>
      <c r="O141" s="347"/>
      <c r="P141" s="347"/>
      <c r="Q141" s="347"/>
      <c r="R141" s="368"/>
      <c r="S141" s="369"/>
      <c r="T141" s="368"/>
    </row>
    <row r="142" spans="1:20" ht="12.75" customHeight="1" x14ac:dyDescent="0.2">
      <c r="A142" s="344"/>
      <c r="B142" s="349"/>
      <c r="C142" s="350">
        <v>117</v>
      </c>
      <c r="D142" s="351" t="s">
        <v>187</v>
      </c>
      <c r="E142" s="351" t="s">
        <v>186</v>
      </c>
      <c r="F142" s="368"/>
      <c r="G142" s="369"/>
      <c r="H142" s="368"/>
      <c r="I142" s="349"/>
      <c r="J142" s="349"/>
      <c r="K142" s="347"/>
      <c r="L142" s="368"/>
      <c r="M142" s="369"/>
      <c r="N142" s="368"/>
      <c r="O142" s="347"/>
      <c r="P142" s="347"/>
      <c r="Q142" s="347"/>
      <c r="R142" s="368"/>
      <c r="S142" s="369"/>
      <c r="T142" s="368"/>
    </row>
    <row r="143" spans="1:20" ht="12.75" customHeight="1" x14ac:dyDescent="0.2">
      <c r="A143" s="344"/>
      <c r="B143" s="349"/>
      <c r="C143" s="350">
        <v>118</v>
      </c>
      <c r="D143" s="351" t="s">
        <v>187</v>
      </c>
      <c r="E143" s="351" t="s">
        <v>187</v>
      </c>
      <c r="F143" s="368"/>
      <c r="G143" s="369"/>
      <c r="H143" s="368"/>
      <c r="I143" s="349"/>
      <c r="J143" s="349"/>
      <c r="K143" s="347"/>
      <c r="L143" s="368"/>
      <c r="M143" s="369"/>
      <c r="N143" s="368"/>
      <c r="O143" s="347"/>
      <c r="P143" s="347"/>
      <c r="Q143" s="347"/>
      <c r="R143" s="368"/>
      <c r="S143" s="369"/>
      <c r="T143" s="368"/>
    </row>
    <row r="144" spans="1:20" ht="12.75" customHeight="1" x14ac:dyDescent="0.2">
      <c r="A144" s="344"/>
      <c r="B144" s="349"/>
      <c r="C144" s="350">
        <v>119</v>
      </c>
      <c r="D144" s="351" t="s">
        <v>187</v>
      </c>
      <c r="E144" s="351" t="s">
        <v>188</v>
      </c>
      <c r="F144" s="368"/>
      <c r="G144" s="369"/>
      <c r="H144" s="368"/>
      <c r="I144" s="349"/>
      <c r="J144" s="349"/>
      <c r="K144" s="347"/>
      <c r="L144" s="368"/>
      <c r="M144" s="369"/>
      <c r="N144" s="368"/>
      <c r="O144" s="347"/>
      <c r="P144" s="347"/>
      <c r="Q144" s="347"/>
      <c r="R144" s="368"/>
      <c r="S144" s="369"/>
      <c r="T144" s="368"/>
    </row>
    <row r="145" spans="1:20" ht="12.75" customHeight="1" x14ac:dyDescent="0.2">
      <c r="A145" s="344"/>
      <c r="B145" s="349"/>
      <c r="C145" s="350">
        <v>120</v>
      </c>
      <c r="D145" s="351" t="s">
        <v>187</v>
      </c>
      <c r="E145" s="351" t="s">
        <v>189</v>
      </c>
      <c r="F145" s="368"/>
      <c r="G145" s="369"/>
      <c r="H145" s="368"/>
      <c r="I145" s="349"/>
      <c r="J145" s="349"/>
      <c r="K145" s="347"/>
      <c r="L145" s="368"/>
      <c r="M145" s="369"/>
      <c r="N145" s="368"/>
      <c r="O145" s="347"/>
      <c r="P145" s="347"/>
      <c r="Q145" s="347"/>
      <c r="R145" s="368"/>
      <c r="S145" s="369"/>
      <c r="T145" s="368"/>
    </row>
    <row r="146" spans="1:20" ht="12.75" customHeight="1" x14ac:dyDescent="0.2">
      <c r="A146" s="344"/>
      <c r="B146" s="349"/>
      <c r="C146" s="350">
        <v>121</v>
      </c>
      <c r="D146" s="351" t="s">
        <v>188</v>
      </c>
      <c r="E146" s="351" t="s">
        <v>178</v>
      </c>
      <c r="F146" s="368"/>
      <c r="G146" s="369"/>
      <c r="H146" s="368"/>
      <c r="I146" s="349"/>
      <c r="J146" s="349"/>
      <c r="K146" s="347"/>
      <c r="L146" s="368"/>
      <c r="M146" s="369"/>
      <c r="N146" s="368"/>
      <c r="O146" s="347"/>
      <c r="P146" s="347"/>
      <c r="Q146" s="347"/>
      <c r="R146" s="368"/>
      <c r="S146" s="369"/>
      <c r="T146" s="368"/>
    </row>
    <row r="147" spans="1:20" ht="12.75" customHeight="1" x14ac:dyDescent="0.2">
      <c r="A147" s="344"/>
      <c r="B147" s="349"/>
      <c r="C147" s="350">
        <v>122</v>
      </c>
      <c r="D147" s="351" t="s">
        <v>188</v>
      </c>
      <c r="E147" s="351" t="s">
        <v>179</v>
      </c>
      <c r="F147" s="368"/>
      <c r="G147" s="369"/>
      <c r="H147" s="368"/>
      <c r="I147" s="349"/>
      <c r="J147" s="349"/>
      <c r="K147" s="347"/>
      <c r="L147" s="368"/>
      <c r="M147" s="369"/>
      <c r="N147" s="368"/>
      <c r="O147" s="347"/>
      <c r="P147" s="347"/>
      <c r="Q147" s="347"/>
      <c r="R147" s="368"/>
      <c r="S147" s="369"/>
      <c r="T147" s="368"/>
    </row>
    <row r="148" spans="1:20" ht="12.75" customHeight="1" x14ac:dyDescent="0.2">
      <c r="A148" s="344"/>
      <c r="B148" s="349"/>
      <c r="C148" s="350">
        <v>123</v>
      </c>
      <c r="D148" s="351" t="s">
        <v>188</v>
      </c>
      <c r="E148" s="351" t="s">
        <v>180</v>
      </c>
      <c r="F148" s="368"/>
      <c r="G148" s="369"/>
      <c r="H148" s="368"/>
      <c r="I148" s="349"/>
      <c r="J148" s="349"/>
      <c r="K148" s="347"/>
      <c r="L148" s="368"/>
      <c r="M148" s="369"/>
      <c r="N148" s="368"/>
      <c r="O148" s="347"/>
      <c r="P148" s="347"/>
      <c r="Q148" s="347"/>
      <c r="R148" s="368"/>
      <c r="S148" s="369"/>
      <c r="T148" s="368"/>
    </row>
    <row r="149" spans="1:20" ht="12.75" customHeight="1" x14ac:dyDescent="0.2">
      <c r="A149" s="344"/>
      <c r="B149" s="349"/>
      <c r="C149" s="350">
        <v>124</v>
      </c>
      <c r="D149" s="351" t="s">
        <v>188</v>
      </c>
      <c r="E149" s="351" t="s">
        <v>181</v>
      </c>
      <c r="F149" s="368"/>
      <c r="G149" s="369"/>
      <c r="H149" s="368"/>
      <c r="I149" s="349"/>
      <c r="J149" s="349"/>
      <c r="K149" s="347"/>
      <c r="L149" s="368"/>
      <c r="M149" s="369"/>
      <c r="N149" s="368"/>
      <c r="O149" s="347"/>
      <c r="P149" s="347"/>
      <c r="Q149" s="347"/>
      <c r="R149" s="368"/>
      <c r="S149" s="369"/>
      <c r="T149" s="368"/>
    </row>
    <row r="150" spans="1:20" ht="12.75" customHeight="1" x14ac:dyDescent="0.2">
      <c r="A150" s="344"/>
      <c r="B150" s="349"/>
      <c r="C150" s="350">
        <v>125</v>
      </c>
      <c r="D150" s="351" t="s">
        <v>188</v>
      </c>
      <c r="E150" s="351" t="s">
        <v>182</v>
      </c>
      <c r="F150" s="368"/>
      <c r="G150" s="369"/>
      <c r="H150" s="368"/>
      <c r="I150" s="349"/>
      <c r="J150" s="349"/>
      <c r="K150" s="347"/>
      <c r="L150" s="368"/>
      <c r="M150" s="369"/>
      <c r="N150" s="368"/>
      <c r="O150" s="347"/>
      <c r="P150" s="347"/>
      <c r="Q150" s="347"/>
      <c r="R150" s="368"/>
      <c r="S150" s="369"/>
      <c r="T150" s="368"/>
    </row>
    <row r="151" spans="1:20" ht="12.75" customHeight="1" x14ac:dyDescent="0.2">
      <c r="A151" s="344"/>
      <c r="B151" s="349"/>
      <c r="C151" s="350">
        <v>126</v>
      </c>
      <c r="D151" s="351" t="s">
        <v>188</v>
      </c>
      <c r="E151" s="351" t="s">
        <v>183</v>
      </c>
      <c r="F151" s="368"/>
      <c r="G151" s="369"/>
      <c r="H151" s="368"/>
      <c r="I151" s="349"/>
      <c r="J151" s="349"/>
      <c r="K151" s="347"/>
      <c r="L151" s="368"/>
      <c r="M151" s="369"/>
      <c r="N151" s="368"/>
      <c r="O151" s="347"/>
      <c r="P151" s="347"/>
      <c r="Q151" s="347"/>
      <c r="R151" s="368"/>
      <c r="S151" s="369"/>
      <c r="T151" s="368"/>
    </row>
    <row r="152" spans="1:20" ht="12.75" customHeight="1" x14ac:dyDescent="0.2">
      <c r="A152" s="344"/>
      <c r="B152" s="349"/>
      <c r="C152" s="350">
        <v>127</v>
      </c>
      <c r="D152" s="351" t="s">
        <v>188</v>
      </c>
      <c r="E152" s="351" t="s">
        <v>184</v>
      </c>
      <c r="F152" s="368"/>
      <c r="G152" s="369"/>
      <c r="H152" s="368"/>
      <c r="I152" s="349"/>
      <c r="J152" s="349"/>
      <c r="K152" s="347"/>
      <c r="L152" s="368"/>
      <c r="M152" s="369"/>
      <c r="N152" s="368"/>
      <c r="O152" s="347"/>
      <c r="P152" s="347"/>
      <c r="Q152" s="347"/>
      <c r="R152" s="368"/>
      <c r="S152" s="369"/>
      <c r="T152" s="368"/>
    </row>
    <row r="153" spans="1:20" ht="12.75" customHeight="1" x14ac:dyDescent="0.2">
      <c r="A153" s="344"/>
      <c r="B153" s="349"/>
      <c r="C153" s="350">
        <v>128</v>
      </c>
      <c r="D153" s="351" t="s">
        <v>188</v>
      </c>
      <c r="E153" s="351" t="s">
        <v>185</v>
      </c>
      <c r="F153" s="368"/>
      <c r="G153" s="369"/>
      <c r="H153" s="368"/>
      <c r="I153" s="349"/>
      <c r="J153" s="349"/>
      <c r="K153" s="347"/>
      <c r="L153" s="368"/>
      <c r="M153" s="369"/>
      <c r="N153" s="368"/>
      <c r="O153" s="347"/>
      <c r="P153" s="347"/>
      <c r="Q153" s="347"/>
      <c r="R153" s="368"/>
      <c r="S153" s="369"/>
      <c r="T153" s="368"/>
    </row>
    <row r="154" spans="1:20" ht="12.75" customHeight="1" x14ac:dyDescent="0.2">
      <c r="A154" s="344"/>
      <c r="B154" s="349"/>
      <c r="C154" s="350">
        <v>129</v>
      </c>
      <c r="D154" s="351" t="s">
        <v>188</v>
      </c>
      <c r="E154" s="351" t="s">
        <v>186</v>
      </c>
      <c r="F154" s="368"/>
      <c r="G154" s="369"/>
      <c r="H154" s="368"/>
      <c r="I154" s="349"/>
      <c r="J154" s="349"/>
      <c r="K154" s="347"/>
      <c r="L154" s="368"/>
      <c r="M154" s="369"/>
      <c r="N154" s="368"/>
      <c r="O154" s="347"/>
      <c r="P154" s="347"/>
      <c r="Q154" s="347"/>
      <c r="R154" s="368"/>
      <c r="S154" s="369"/>
      <c r="T154" s="368"/>
    </row>
    <row r="155" spans="1:20" ht="12.75" customHeight="1" x14ac:dyDescent="0.2">
      <c r="A155" s="344"/>
      <c r="B155" s="349"/>
      <c r="C155" s="350">
        <v>130</v>
      </c>
      <c r="D155" s="351" t="s">
        <v>188</v>
      </c>
      <c r="E155" s="351" t="s">
        <v>187</v>
      </c>
      <c r="F155" s="368"/>
      <c r="G155" s="369"/>
      <c r="H155" s="368"/>
      <c r="I155" s="349"/>
      <c r="J155" s="349"/>
      <c r="K155" s="347"/>
      <c r="L155" s="368"/>
      <c r="M155" s="369"/>
      <c r="N155" s="368"/>
      <c r="O155" s="347"/>
      <c r="P155" s="347"/>
      <c r="Q155" s="347"/>
      <c r="R155" s="368"/>
      <c r="S155" s="369"/>
      <c r="T155" s="368"/>
    </row>
    <row r="156" spans="1:20" ht="12.75" customHeight="1" x14ac:dyDescent="0.2">
      <c r="A156" s="344"/>
      <c r="B156" s="349"/>
      <c r="C156" s="350">
        <v>131</v>
      </c>
      <c r="D156" s="351" t="s">
        <v>188</v>
      </c>
      <c r="E156" s="351" t="s">
        <v>188</v>
      </c>
      <c r="F156" s="368"/>
      <c r="G156" s="369"/>
      <c r="H156" s="368"/>
      <c r="I156" s="349"/>
      <c r="J156" s="349"/>
      <c r="K156" s="347"/>
      <c r="L156" s="368"/>
      <c r="M156" s="369"/>
      <c r="N156" s="368"/>
      <c r="O156" s="347"/>
      <c r="P156" s="347"/>
      <c r="Q156" s="347"/>
      <c r="R156" s="368"/>
      <c r="S156" s="369"/>
      <c r="T156" s="368"/>
    </row>
    <row r="157" spans="1:20" ht="12.75" customHeight="1" x14ac:dyDescent="0.2">
      <c r="A157" s="344"/>
      <c r="B157" s="349"/>
      <c r="C157" s="350">
        <v>132</v>
      </c>
      <c r="D157" s="351" t="s">
        <v>188</v>
      </c>
      <c r="E157" s="351" t="s">
        <v>189</v>
      </c>
      <c r="F157" s="368"/>
      <c r="G157" s="369"/>
      <c r="H157" s="368"/>
      <c r="I157" s="349"/>
      <c r="J157" s="349"/>
      <c r="K157" s="347"/>
      <c r="L157" s="368"/>
      <c r="M157" s="369"/>
      <c r="N157" s="368"/>
      <c r="O157" s="347"/>
      <c r="P157" s="347"/>
      <c r="Q157" s="347"/>
      <c r="R157" s="368"/>
      <c r="S157" s="369"/>
      <c r="T157" s="368"/>
    </row>
    <row r="158" spans="1:20" ht="12.75" customHeight="1" x14ac:dyDescent="0.2">
      <c r="A158" s="344"/>
      <c r="B158" s="349"/>
      <c r="C158" s="350">
        <v>133</v>
      </c>
      <c r="D158" s="351" t="s">
        <v>189</v>
      </c>
      <c r="E158" s="351" t="s">
        <v>178</v>
      </c>
      <c r="F158" s="368"/>
      <c r="G158" s="369"/>
      <c r="H158" s="368"/>
      <c r="I158" s="349"/>
      <c r="J158" s="349"/>
      <c r="K158" s="347"/>
      <c r="L158" s="368"/>
      <c r="M158" s="369"/>
      <c r="N158" s="368"/>
      <c r="O158" s="347"/>
      <c r="P158" s="347"/>
      <c r="Q158" s="347"/>
      <c r="R158" s="368"/>
      <c r="S158" s="369"/>
      <c r="T158" s="368"/>
    </row>
    <row r="159" spans="1:20" ht="12.75" customHeight="1" x14ac:dyDescent="0.2">
      <c r="A159" s="344"/>
      <c r="B159" s="349"/>
      <c r="C159" s="350">
        <v>134</v>
      </c>
      <c r="D159" s="351" t="s">
        <v>189</v>
      </c>
      <c r="E159" s="351" t="s">
        <v>179</v>
      </c>
      <c r="F159" s="368"/>
      <c r="G159" s="369"/>
      <c r="H159" s="368"/>
      <c r="I159" s="349"/>
      <c r="J159" s="349"/>
      <c r="K159" s="347"/>
      <c r="L159" s="368"/>
      <c r="M159" s="369"/>
      <c r="N159" s="368"/>
      <c r="O159" s="347"/>
      <c r="P159" s="347"/>
      <c r="Q159" s="347"/>
      <c r="R159" s="368"/>
      <c r="S159" s="369"/>
      <c r="T159" s="368"/>
    </row>
    <row r="160" spans="1:20" ht="12.75" customHeight="1" x14ac:dyDescent="0.2">
      <c r="A160" s="344"/>
      <c r="B160" s="349"/>
      <c r="C160" s="350">
        <v>135</v>
      </c>
      <c r="D160" s="351" t="s">
        <v>189</v>
      </c>
      <c r="E160" s="351" t="s">
        <v>180</v>
      </c>
      <c r="F160" s="368"/>
      <c r="G160" s="369"/>
      <c r="H160" s="368"/>
      <c r="I160" s="349"/>
      <c r="J160" s="349"/>
      <c r="K160" s="347"/>
      <c r="L160" s="368"/>
      <c r="M160" s="369"/>
      <c r="N160" s="368"/>
      <c r="O160" s="347"/>
      <c r="P160" s="347"/>
      <c r="Q160" s="347"/>
      <c r="R160" s="368"/>
      <c r="S160" s="369"/>
      <c r="T160" s="368"/>
    </row>
    <row r="161" spans="1:20" ht="12.75" customHeight="1" x14ac:dyDescent="0.2">
      <c r="A161" s="344"/>
      <c r="B161" s="349"/>
      <c r="C161" s="350">
        <v>136</v>
      </c>
      <c r="D161" s="351" t="s">
        <v>189</v>
      </c>
      <c r="E161" s="351" t="s">
        <v>181</v>
      </c>
      <c r="F161" s="368"/>
      <c r="G161" s="369"/>
      <c r="H161" s="368"/>
      <c r="I161" s="349"/>
      <c r="J161" s="349"/>
      <c r="K161" s="347"/>
      <c r="L161" s="368"/>
      <c r="M161" s="369"/>
      <c r="N161" s="368"/>
      <c r="O161" s="347"/>
      <c r="P161" s="347"/>
      <c r="Q161" s="347"/>
      <c r="R161" s="368"/>
      <c r="S161" s="369"/>
      <c r="T161" s="368"/>
    </row>
    <row r="162" spans="1:20" ht="12.75" customHeight="1" x14ac:dyDescent="0.2">
      <c r="A162" s="344"/>
      <c r="B162" s="349"/>
      <c r="C162" s="350">
        <v>137</v>
      </c>
      <c r="D162" s="351" t="s">
        <v>189</v>
      </c>
      <c r="E162" s="351" t="s">
        <v>182</v>
      </c>
      <c r="F162" s="368"/>
      <c r="G162" s="369"/>
      <c r="H162" s="368"/>
      <c r="I162" s="349"/>
      <c r="J162" s="349"/>
      <c r="K162" s="347"/>
      <c r="L162" s="368"/>
      <c r="M162" s="369"/>
      <c r="N162" s="368"/>
      <c r="O162" s="347"/>
      <c r="P162" s="347"/>
      <c r="Q162" s="347"/>
      <c r="R162" s="368"/>
      <c r="S162" s="369"/>
      <c r="T162" s="368"/>
    </row>
    <row r="163" spans="1:20" ht="12.75" customHeight="1" x14ac:dyDescent="0.2">
      <c r="A163" s="344"/>
      <c r="B163" s="349"/>
      <c r="C163" s="350">
        <v>138</v>
      </c>
      <c r="D163" s="351" t="s">
        <v>189</v>
      </c>
      <c r="E163" s="351" t="s">
        <v>183</v>
      </c>
      <c r="F163" s="368"/>
      <c r="G163" s="369"/>
      <c r="H163" s="368"/>
      <c r="I163" s="349"/>
      <c r="J163" s="349"/>
      <c r="K163" s="347"/>
      <c r="L163" s="368"/>
      <c r="M163" s="369"/>
      <c r="N163" s="368"/>
      <c r="O163" s="347"/>
      <c r="P163" s="347"/>
      <c r="Q163" s="347"/>
      <c r="R163" s="368"/>
      <c r="S163" s="369"/>
      <c r="T163" s="368"/>
    </row>
    <row r="164" spans="1:20" ht="12.75" customHeight="1" x14ac:dyDescent="0.2">
      <c r="A164" s="344"/>
      <c r="B164" s="349"/>
      <c r="C164" s="350">
        <v>139</v>
      </c>
      <c r="D164" s="351" t="s">
        <v>189</v>
      </c>
      <c r="E164" s="351" t="s">
        <v>184</v>
      </c>
      <c r="F164" s="368"/>
      <c r="G164" s="369"/>
      <c r="H164" s="368"/>
      <c r="I164" s="349"/>
      <c r="J164" s="349"/>
      <c r="K164" s="347"/>
      <c r="L164" s="368"/>
      <c r="M164" s="369"/>
      <c r="N164" s="368"/>
      <c r="O164" s="347"/>
      <c r="P164" s="347"/>
      <c r="Q164" s="347"/>
      <c r="R164" s="368"/>
      <c r="S164" s="369"/>
      <c r="T164" s="368"/>
    </row>
    <row r="165" spans="1:20" ht="12.75" customHeight="1" x14ac:dyDescent="0.2">
      <c r="A165" s="344"/>
      <c r="B165" s="349"/>
      <c r="C165" s="350">
        <v>140</v>
      </c>
      <c r="D165" s="351" t="s">
        <v>189</v>
      </c>
      <c r="E165" s="351" t="s">
        <v>185</v>
      </c>
      <c r="F165" s="368"/>
      <c r="G165" s="369"/>
      <c r="H165" s="368"/>
      <c r="I165" s="349"/>
      <c r="J165" s="349"/>
      <c r="K165" s="347"/>
      <c r="L165" s="368"/>
      <c r="M165" s="369"/>
      <c r="N165" s="368"/>
      <c r="O165" s="347"/>
      <c r="P165" s="347"/>
      <c r="Q165" s="347"/>
      <c r="R165" s="368"/>
      <c r="S165" s="369"/>
      <c r="T165" s="368"/>
    </row>
    <row r="166" spans="1:20" ht="12.75" customHeight="1" x14ac:dyDescent="0.2">
      <c r="A166" s="344"/>
      <c r="B166" s="349"/>
      <c r="C166" s="350">
        <v>141</v>
      </c>
      <c r="D166" s="351" t="s">
        <v>189</v>
      </c>
      <c r="E166" s="351" t="s">
        <v>186</v>
      </c>
      <c r="F166" s="368"/>
      <c r="G166" s="369"/>
      <c r="H166" s="368"/>
      <c r="I166" s="349"/>
      <c r="J166" s="349"/>
      <c r="K166" s="347"/>
      <c r="L166" s="368"/>
      <c r="M166" s="369"/>
      <c r="N166" s="368"/>
      <c r="O166" s="347"/>
      <c r="P166" s="347"/>
      <c r="Q166" s="347"/>
      <c r="R166" s="368"/>
      <c r="S166" s="369"/>
      <c r="T166" s="368"/>
    </row>
    <row r="167" spans="1:20" ht="12.75" customHeight="1" x14ac:dyDescent="0.2">
      <c r="A167" s="344"/>
      <c r="B167" s="349"/>
      <c r="C167" s="350">
        <v>142</v>
      </c>
      <c r="D167" s="351" t="s">
        <v>189</v>
      </c>
      <c r="E167" s="351" t="s">
        <v>187</v>
      </c>
      <c r="F167" s="368"/>
      <c r="G167" s="369"/>
      <c r="H167" s="368"/>
      <c r="I167" s="349"/>
      <c r="J167" s="349"/>
      <c r="K167" s="347"/>
      <c r="L167" s="368"/>
      <c r="M167" s="369"/>
      <c r="N167" s="368"/>
      <c r="O167" s="347"/>
      <c r="P167" s="347"/>
      <c r="Q167" s="347"/>
      <c r="R167" s="368"/>
      <c r="S167" s="369"/>
      <c r="T167" s="368"/>
    </row>
    <row r="168" spans="1:20" ht="12.75" customHeight="1" x14ac:dyDescent="0.2">
      <c r="A168" s="344"/>
      <c r="B168" s="349"/>
      <c r="C168" s="350">
        <v>143</v>
      </c>
      <c r="D168" s="351" t="s">
        <v>189</v>
      </c>
      <c r="E168" s="351" t="s">
        <v>188</v>
      </c>
      <c r="F168" s="368"/>
      <c r="G168" s="369"/>
      <c r="H168" s="368"/>
      <c r="I168" s="349"/>
      <c r="J168" s="349"/>
      <c r="K168" s="347"/>
      <c r="L168" s="368"/>
      <c r="M168" s="369"/>
      <c r="N168" s="368"/>
      <c r="O168" s="347"/>
      <c r="P168" s="347"/>
      <c r="Q168" s="347"/>
      <c r="R168" s="368"/>
      <c r="S168" s="369"/>
      <c r="T168" s="368"/>
    </row>
    <row r="169" spans="1:20" ht="12.75" customHeight="1" x14ac:dyDescent="0.2">
      <c r="A169" s="344"/>
      <c r="B169" s="349"/>
      <c r="C169" s="350">
        <v>144</v>
      </c>
      <c r="D169" s="351" t="s">
        <v>189</v>
      </c>
      <c r="E169" s="351" t="s">
        <v>189</v>
      </c>
      <c r="F169" s="368"/>
      <c r="G169" s="369"/>
      <c r="H169" s="368"/>
      <c r="I169" s="349"/>
      <c r="J169" s="349"/>
      <c r="K169" s="347"/>
      <c r="L169" s="368"/>
      <c r="M169" s="369"/>
      <c r="N169" s="368"/>
      <c r="O169" s="347"/>
      <c r="P169" s="347"/>
      <c r="Q169" s="347"/>
      <c r="R169" s="368"/>
      <c r="S169" s="369"/>
      <c r="T169" s="368"/>
    </row>
    <row r="170" spans="1:20" ht="12.75" customHeight="1" x14ac:dyDescent="0.2">
      <c r="A170" s="344"/>
      <c r="B170" s="349"/>
      <c r="C170" s="350">
        <v>145</v>
      </c>
      <c r="D170" s="351" t="s">
        <v>190</v>
      </c>
      <c r="E170" s="351" t="s">
        <v>178</v>
      </c>
      <c r="F170" s="370"/>
      <c r="G170" s="370"/>
      <c r="H170" s="368"/>
      <c r="I170" s="349"/>
      <c r="J170" s="349"/>
      <c r="K170" s="347"/>
      <c r="L170" s="370"/>
      <c r="M170" s="370"/>
      <c r="N170" s="368"/>
      <c r="O170" s="350"/>
      <c r="P170" s="349"/>
      <c r="Q170" s="349"/>
      <c r="R170" s="370"/>
      <c r="S170" s="370"/>
      <c r="T170" s="368"/>
    </row>
    <row r="171" spans="1:20" ht="12.75" customHeight="1" x14ac:dyDescent="0.2">
      <c r="A171" s="344"/>
      <c r="B171" s="349"/>
      <c r="C171" s="350">
        <v>146</v>
      </c>
      <c r="D171" s="351" t="s">
        <v>190</v>
      </c>
      <c r="E171" s="351" t="s">
        <v>179</v>
      </c>
      <c r="F171" s="370"/>
      <c r="G171" s="370"/>
      <c r="H171" s="368"/>
      <c r="I171" s="349"/>
      <c r="J171" s="349"/>
      <c r="K171" s="347"/>
      <c r="L171" s="370"/>
      <c r="M171" s="370"/>
      <c r="N171" s="368"/>
      <c r="O171" s="350"/>
      <c r="P171" s="349"/>
      <c r="Q171" s="349"/>
      <c r="R171" s="370"/>
      <c r="S171" s="370"/>
      <c r="T171" s="368"/>
    </row>
    <row r="172" spans="1:20" ht="12.75" customHeight="1" x14ac:dyDescent="0.2">
      <c r="A172" s="344"/>
      <c r="B172" s="349"/>
      <c r="C172" s="350">
        <v>147</v>
      </c>
      <c r="D172" s="351" t="s">
        <v>190</v>
      </c>
      <c r="E172" s="351" t="s">
        <v>180</v>
      </c>
      <c r="F172" s="370"/>
      <c r="G172" s="370"/>
      <c r="H172" s="368"/>
      <c r="I172" s="349"/>
      <c r="J172" s="349"/>
      <c r="K172" s="347"/>
      <c r="L172" s="370"/>
      <c r="M172" s="370"/>
      <c r="N172" s="368"/>
      <c r="O172" s="350"/>
      <c r="P172" s="349"/>
      <c r="Q172" s="349"/>
      <c r="R172" s="370"/>
      <c r="S172" s="370"/>
      <c r="T172" s="368"/>
    </row>
    <row r="173" spans="1:20" ht="12.75" customHeight="1" x14ac:dyDescent="0.2">
      <c r="A173" s="344"/>
      <c r="B173" s="349"/>
      <c r="C173" s="350">
        <v>148</v>
      </c>
      <c r="D173" s="351" t="s">
        <v>190</v>
      </c>
      <c r="E173" s="351" t="s">
        <v>181</v>
      </c>
      <c r="F173" s="370"/>
      <c r="G173" s="370"/>
      <c r="H173" s="368"/>
      <c r="I173" s="349"/>
      <c r="J173" s="349"/>
      <c r="K173" s="347"/>
      <c r="L173" s="370"/>
      <c r="M173" s="370"/>
      <c r="N173" s="368"/>
      <c r="O173" s="350"/>
      <c r="P173" s="349"/>
      <c r="Q173" s="349"/>
      <c r="R173" s="370"/>
      <c r="S173" s="370"/>
      <c r="T173" s="368"/>
    </row>
    <row r="174" spans="1:20" ht="12.75" customHeight="1" x14ac:dyDescent="0.2">
      <c r="A174" s="344"/>
      <c r="B174" s="349"/>
      <c r="C174" s="350">
        <v>149</v>
      </c>
      <c r="D174" s="351" t="s">
        <v>190</v>
      </c>
      <c r="E174" s="351" t="s">
        <v>182</v>
      </c>
      <c r="F174" s="370"/>
      <c r="G174" s="370"/>
      <c r="H174" s="368"/>
      <c r="I174" s="349"/>
      <c r="J174" s="349"/>
      <c r="K174" s="347"/>
      <c r="L174" s="370"/>
      <c r="M174" s="370"/>
      <c r="N174" s="368"/>
      <c r="O174" s="350"/>
      <c r="P174" s="349"/>
      <c r="Q174" s="349"/>
      <c r="R174" s="370"/>
      <c r="S174" s="370"/>
      <c r="T174" s="368"/>
    </row>
    <row r="175" spans="1:20" ht="12.75" customHeight="1" x14ac:dyDescent="0.2">
      <c r="A175" s="344"/>
      <c r="B175" s="349"/>
      <c r="C175" s="350">
        <v>150</v>
      </c>
      <c r="D175" s="351" t="s">
        <v>190</v>
      </c>
      <c r="E175" s="351" t="s">
        <v>183</v>
      </c>
      <c r="F175" s="370"/>
      <c r="G175" s="370"/>
      <c r="H175" s="368"/>
      <c r="I175" s="349"/>
      <c r="J175" s="349"/>
      <c r="K175" s="347"/>
      <c r="L175" s="370"/>
      <c r="M175" s="370"/>
      <c r="N175" s="368"/>
      <c r="O175" s="350"/>
      <c r="P175" s="349"/>
      <c r="Q175" s="349"/>
      <c r="R175" s="370"/>
      <c r="S175" s="370"/>
      <c r="T175" s="368"/>
    </row>
    <row r="176" spans="1:20" ht="12.75" customHeight="1" x14ac:dyDescent="0.2">
      <c r="A176" s="344"/>
      <c r="B176" s="349"/>
      <c r="C176" s="350">
        <v>151</v>
      </c>
      <c r="D176" s="351" t="s">
        <v>190</v>
      </c>
      <c r="E176" s="351" t="s">
        <v>184</v>
      </c>
      <c r="F176" s="370"/>
      <c r="G176" s="370"/>
      <c r="H176" s="368"/>
      <c r="I176" s="349"/>
      <c r="J176" s="349"/>
      <c r="K176" s="347"/>
      <c r="L176" s="370"/>
      <c r="M176" s="370"/>
      <c r="N176" s="368"/>
      <c r="O176" s="350"/>
      <c r="P176" s="349"/>
      <c r="Q176" s="349"/>
      <c r="R176" s="370"/>
      <c r="S176" s="370"/>
      <c r="T176" s="368"/>
    </row>
    <row r="177" spans="1:20" ht="12.75" customHeight="1" x14ac:dyDescent="0.2">
      <c r="A177" s="344"/>
      <c r="B177" s="349"/>
      <c r="C177" s="350">
        <v>152</v>
      </c>
      <c r="D177" s="351" t="s">
        <v>190</v>
      </c>
      <c r="E177" s="351" t="s">
        <v>185</v>
      </c>
      <c r="F177" s="370"/>
      <c r="G177" s="370"/>
      <c r="H177" s="368"/>
      <c r="I177" s="349"/>
      <c r="J177" s="349"/>
      <c r="K177" s="347"/>
      <c r="L177" s="370"/>
      <c r="M177" s="370"/>
      <c r="N177" s="368"/>
      <c r="O177" s="350"/>
      <c r="P177" s="349"/>
      <c r="Q177" s="349"/>
      <c r="R177" s="370"/>
      <c r="S177" s="370"/>
      <c r="T177" s="368"/>
    </row>
    <row r="178" spans="1:20" ht="12.75" customHeight="1" x14ac:dyDescent="0.2">
      <c r="A178" s="344"/>
      <c r="B178" s="349"/>
      <c r="C178" s="350">
        <v>153</v>
      </c>
      <c r="D178" s="351" t="s">
        <v>190</v>
      </c>
      <c r="E178" s="351" t="s">
        <v>186</v>
      </c>
      <c r="F178" s="370"/>
      <c r="G178" s="370"/>
      <c r="H178" s="370"/>
      <c r="I178" s="347"/>
      <c r="J178" s="347"/>
      <c r="K178" s="347"/>
      <c r="L178" s="370"/>
      <c r="M178" s="370"/>
      <c r="N178" s="370"/>
      <c r="O178" s="350"/>
      <c r="P178" s="349"/>
      <c r="Q178" s="349"/>
      <c r="R178" s="370"/>
      <c r="S178" s="370"/>
      <c r="T178" s="370"/>
    </row>
    <row r="179" spans="1:20" ht="12.75" customHeight="1" x14ac:dyDescent="0.2">
      <c r="A179" s="344"/>
      <c r="B179" s="349"/>
      <c r="C179" s="350">
        <v>154</v>
      </c>
      <c r="D179" s="351" t="s">
        <v>190</v>
      </c>
      <c r="E179" s="351" t="s">
        <v>187</v>
      </c>
      <c r="F179" s="370"/>
      <c r="G179" s="370"/>
      <c r="H179" s="370"/>
      <c r="I179" s="347"/>
      <c r="J179" s="347"/>
      <c r="K179" s="347"/>
      <c r="L179" s="370"/>
      <c r="M179" s="370"/>
      <c r="N179" s="370"/>
      <c r="O179" s="350"/>
      <c r="P179" s="349"/>
      <c r="Q179" s="349"/>
      <c r="R179" s="370"/>
      <c r="S179" s="370"/>
      <c r="T179" s="370"/>
    </row>
    <row r="180" spans="1:20" ht="12.75" customHeight="1" x14ac:dyDescent="0.2">
      <c r="A180" s="344"/>
      <c r="B180" s="349"/>
      <c r="C180" s="350">
        <v>155</v>
      </c>
      <c r="D180" s="351" t="s">
        <v>190</v>
      </c>
      <c r="E180" s="351" t="s">
        <v>188</v>
      </c>
      <c r="F180" s="370"/>
      <c r="G180" s="370"/>
      <c r="H180" s="370"/>
      <c r="I180" s="347"/>
      <c r="J180" s="347"/>
      <c r="K180" s="347"/>
      <c r="L180" s="370"/>
      <c r="M180" s="370"/>
      <c r="N180" s="370"/>
      <c r="O180" s="350"/>
      <c r="P180" s="349"/>
      <c r="Q180" s="349"/>
      <c r="R180" s="370"/>
      <c r="S180" s="370"/>
      <c r="T180" s="370"/>
    </row>
    <row r="181" spans="1:20" ht="12.75" customHeight="1" x14ac:dyDescent="0.2">
      <c r="A181" s="344"/>
      <c r="B181" s="349"/>
      <c r="C181" s="350">
        <v>156</v>
      </c>
      <c r="D181" s="351" t="s">
        <v>190</v>
      </c>
      <c r="E181" s="351" t="s">
        <v>189</v>
      </c>
      <c r="F181" s="370"/>
      <c r="G181" s="370"/>
      <c r="H181" s="370"/>
      <c r="I181" s="347"/>
      <c r="J181" s="347"/>
      <c r="K181" s="347"/>
      <c r="L181" s="370"/>
      <c r="M181" s="370"/>
      <c r="N181" s="370"/>
      <c r="O181" s="350"/>
      <c r="P181" s="349"/>
      <c r="Q181" s="349"/>
      <c r="R181" s="370"/>
      <c r="S181" s="370"/>
      <c r="T181" s="370"/>
    </row>
    <row r="182" spans="1:20" ht="12.75" customHeight="1" x14ac:dyDescent="0.2">
      <c r="A182" s="344"/>
      <c r="B182" s="349"/>
      <c r="C182" s="350">
        <v>157</v>
      </c>
      <c r="D182" s="351" t="s">
        <v>191</v>
      </c>
      <c r="E182" s="351" t="s">
        <v>178</v>
      </c>
      <c r="F182" s="370"/>
      <c r="G182" s="370"/>
      <c r="H182" s="370"/>
      <c r="I182" s="347"/>
      <c r="J182" s="347"/>
      <c r="K182" s="347"/>
      <c r="L182" s="370"/>
      <c r="M182" s="370"/>
      <c r="N182" s="370"/>
      <c r="O182" s="350"/>
      <c r="P182" s="349"/>
      <c r="Q182" s="349"/>
      <c r="R182" s="370"/>
      <c r="S182" s="370"/>
      <c r="T182" s="370"/>
    </row>
    <row r="183" spans="1:20" ht="12.75" customHeight="1" x14ac:dyDescent="0.2">
      <c r="A183" s="344"/>
      <c r="B183" s="349"/>
      <c r="C183" s="350">
        <v>158</v>
      </c>
      <c r="D183" s="351" t="s">
        <v>191</v>
      </c>
      <c r="E183" s="351" t="s">
        <v>179</v>
      </c>
      <c r="F183" s="370"/>
      <c r="G183" s="370"/>
      <c r="H183" s="370"/>
      <c r="I183" s="347"/>
      <c r="J183" s="347"/>
      <c r="K183" s="347"/>
      <c r="L183" s="370"/>
      <c r="M183" s="370"/>
      <c r="N183" s="370"/>
      <c r="O183" s="350"/>
      <c r="P183" s="349"/>
      <c r="Q183" s="349"/>
      <c r="R183" s="370"/>
      <c r="S183" s="370"/>
      <c r="T183" s="370"/>
    </row>
    <row r="184" spans="1:20" ht="12.75" customHeight="1" x14ac:dyDescent="0.2">
      <c r="A184" s="344"/>
      <c r="B184" s="349"/>
      <c r="C184" s="350">
        <v>159</v>
      </c>
      <c r="D184" s="351" t="s">
        <v>191</v>
      </c>
      <c r="E184" s="351" t="s">
        <v>180</v>
      </c>
      <c r="F184" s="370"/>
      <c r="G184" s="370"/>
      <c r="H184" s="370"/>
      <c r="I184" s="347"/>
      <c r="J184" s="347"/>
      <c r="K184" s="347"/>
      <c r="L184" s="370"/>
      <c r="M184" s="370"/>
      <c r="N184" s="370"/>
      <c r="O184" s="350"/>
      <c r="P184" s="349"/>
      <c r="Q184" s="349"/>
      <c r="R184" s="370"/>
      <c r="S184" s="370"/>
      <c r="T184" s="370"/>
    </row>
    <row r="185" spans="1:20" ht="12.75" customHeight="1" x14ac:dyDescent="0.2">
      <c r="A185" s="344"/>
      <c r="B185" s="349"/>
      <c r="C185" s="350">
        <v>160</v>
      </c>
      <c r="D185" s="351" t="s">
        <v>191</v>
      </c>
      <c r="E185" s="351" t="s">
        <v>181</v>
      </c>
      <c r="F185" s="370"/>
      <c r="G185" s="370"/>
      <c r="H185" s="370"/>
      <c r="I185" s="347"/>
      <c r="J185" s="347"/>
      <c r="K185" s="347"/>
      <c r="L185" s="370"/>
      <c r="M185" s="370"/>
      <c r="N185" s="370"/>
      <c r="O185" s="350"/>
      <c r="P185" s="349"/>
      <c r="Q185" s="349"/>
      <c r="R185" s="370"/>
      <c r="S185" s="370"/>
      <c r="T185" s="370"/>
    </row>
    <row r="186" spans="1:20" ht="12.75" customHeight="1" x14ac:dyDescent="0.2">
      <c r="A186" s="344"/>
      <c r="B186" s="349"/>
      <c r="C186" s="350">
        <v>161</v>
      </c>
      <c r="D186" s="351" t="s">
        <v>191</v>
      </c>
      <c r="E186" s="351" t="s">
        <v>182</v>
      </c>
      <c r="F186" s="370"/>
      <c r="G186" s="370"/>
      <c r="H186" s="370"/>
      <c r="I186" s="347"/>
      <c r="J186" s="347"/>
      <c r="K186" s="347"/>
      <c r="L186" s="370"/>
      <c r="M186" s="370"/>
      <c r="N186" s="370"/>
      <c r="O186" s="350"/>
      <c r="P186" s="349"/>
      <c r="Q186" s="349"/>
      <c r="R186" s="370"/>
      <c r="S186" s="370"/>
      <c r="T186" s="370"/>
    </row>
    <row r="187" spans="1:20" ht="12.75" customHeight="1" x14ac:dyDescent="0.2">
      <c r="A187" s="344"/>
      <c r="B187" s="349"/>
      <c r="C187" s="350">
        <v>162</v>
      </c>
      <c r="D187" s="351" t="s">
        <v>191</v>
      </c>
      <c r="E187" s="351" t="s">
        <v>183</v>
      </c>
      <c r="F187" s="370"/>
      <c r="G187" s="370"/>
      <c r="H187" s="370"/>
      <c r="I187" s="347"/>
      <c r="J187" s="347"/>
      <c r="K187" s="347"/>
      <c r="L187" s="370"/>
      <c r="M187" s="370"/>
      <c r="N187" s="370"/>
      <c r="O187" s="350"/>
      <c r="P187" s="349"/>
      <c r="Q187" s="349"/>
      <c r="R187" s="370"/>
      <c r="S187" s="370"/>
      <c r="T187" s="370"/>
    </row>
    <row r="188" spans="1:20" ht="12.75" customHeight="1" x14ac:dyDescent="0.2">
      <c r="A188" s="344"/>
      <c r="B188" s="349"/>
      <c r="C188" s="350">
        <v>163</v>
      </c>
      <c r="D188" s="351" t="s">
        <v>191</v>
      </c>
      <c r="E188" s="351" t="s">
        <v>184</v>
      </c>
      <c r="F188" s="370"/>
      <c r="G188" s="370"/>
      <c r="H188" s="370"/>
      <c r="I188" s="347"/>
      <c r="J188" s="347"/>
      <c r="K188" s="347"/>
      <c r="L188" s="370"/>
      <c r="M188" s="370"/>
      <c r="N188" s="370"/>
      <c r="O188" s="350"/>
      <c r="P188" s="349"/>
      <c r="Q188" s="349"/>
      <c r="R188" s="370"/>
      <c r="S188" s="370"/>
      <c r="T188" s="370"/>
    </row>
    <row r="189" spans="1:20" ht="12.75" customHeight="1" x14ac:dyDescent="0.2">
      <c r="A189" s="344"/>
      <c r="B189" s="349"/>
      <c r="C189" s="350">
        <v>164</v>
      </c>
      <c r="D189" s="351" t="s">
        <v>191</v>
      </c>
      <c r="E189" s="351" t="s">
        <v>185</v>
      </c>
      <c r="F189" s="370"/>
      <c r="G189" s="370"/>
      <c r="H189" s="370"/>
      <c r="I189" s="347"/>
      <c r="J189" s="347"/>
      <c r="K189" s="347"/>
      <c r="L189" s="370"/>
      <c r="M189" s="370"/>
      <c r="N189" s="370"/>
      <c r="O189" s="350"/>
      <c r="P189" s="349"/>
      <c r="Q189" s="349"/>
      <c r="R189" s="370"/>
      <c r="S189" s="370"/>
      <c r="T189" s="370"/>
    </row>
    <row r="190" spans="1:20" ht="12.75" customHeight="1" x14ac:dyDescent="0.2">
      <c r="A190" s="344"/>
      <c r="B190" s="349"/>
      <c r="C190" s="350">
        <v>165</v>
      </c>
      <c r="D190" s="351" t="s">
        <v>191</v>
      </c>
      <c r="E190" s="351" t="s">
        <v>186</v>
      </c>
      <c r="F190" s="370"/>
      <c r="G190" s="370"/>
      <c r="H190" s="370"/>
      <c r="I190" s="347"/>
      <c r="J190" s="347"/>
      <c r="K190" s="347"/>
      <c r="L190" s="370"/>
      <c r="M190" s="370"/>
      <c r="N190" s="370"/>
      <c r="O190" s="350"/>
      <c r="P190" s="349"/>
      <c r="Q190" s="349"/>
      <c r="R190" s="370"/>
      <c r="S190" s="370"/>
      <c r="T190" s="370"/>
    </row>
    <row r="191" spans="1:20" ht="12.75" customHeight="1" x14ac:dyDescent="0.2">
      <c r="A191" s="344"/>
      <c r="B191" s="349"/>
      <c r="C191" s="350">
        <v>166</v>
      </c>
      <c r="D191" s="351" t="s">
        <v>191</v>
      </c>
      <c r="E191" s="351" t="s">
        <v>187</v>
      </c>
      <c r="F191" s="370"/>
      <c r="G191" s="370"/>
      <c r="H191" s="370"/>
      <c r="I191" s="347"/>
      <c r="J191" s="347"/>
      <c r="K191" s="347"/>
      <c r="L191" s="370"/>
      <c r="M191" s="370"/>
      <c r="N191" s="370"/>
      <c r="O191" s="350"/>
      <c r="P191" s="349"/>
      <c r="Q191" s="349"/>
      <c r="R191" s="370"/>
      <c r="S191" s="370"/>
      <c r="T191" s="370"/>
    </row>
    <row r="192" spans="1:20" ht="12.75" customHeight="1" x14ac:dyDescent="0.2">
      <c r="A192" s="344"/>
      <c r="B192" s="349"/>
      <c r="C192" s="350">
        <v>167</v>
      </c>
      <c r="D192" s="351" t="s">
        <v>191</v>
      </c>
      <c r="E192" s="351" t="s">
        <v>188</v>
      </c>
      <c r="F192" s="370"/>
      <c r="G192" s="370"/>
      <c r="H192" s="370"/>
      <c r="I192" s="347"/>
      <c r="J192" s="347"/>
      <c r="K192" s="347"/>
      <c r="L192" s="370"/>
      <c r="M192" s="370"/>
      <c r="N192" s="370"/>
      <c r="O192" s="350"/>
      <c r="P192" s="349"/>
      <c r="Q192" s="349"/>
      <c r="R192" s="370"/>
      <c r="S192" s="370"/>
      <c r="T192" s="370"/>
    </row>
    <row r="193" spans="1:20" ht="12.75" customHeight="1" x14ac:dyDescent="0.2">
      <c r="A193" s="344"/>
      <c r="B193" s="349"/>
      <c r="C193" s="350">
        <v>168</v>
      </c>
      <c r="D193" s="351" t="s">
        <v>191</v>
      </c>
      <c r="E193" s="351" t="s">
        <v>189</v>
      </c>
      <c r="F193" s="370"/>
      <c r="G193" s="370"/>
      <c r="H193" s="370"/>
      <c r="I193" s="347"/>
      <c r="J193" s="347"/>
      <c r="K193" s="347"/>
      <c r="L193" s="370"/>
      <c r="M193" s="370"/>
      <c r="N193" s="370"/>
      <c r="O193" s="350"/>
      <c r="P193" s="349"/>
      <c r="Q193" s="349"/>
      <c r="R193" s="370"/>
      <c r="S193" s="370"/>
      <c r="T193" s="370"/>
    </row>
    <row r="194" spans="1:20" ht="12.75" customHeight="1" x14ac:dyDescent="0.2">
      <c r="A194" s="344"/>
      <c r="B194" s="349"/>
      <c r="C194" s="350">
        <v>169</v>
      </c>
      <c r="D194" s="351" t="s">
        <v>192</v>
      </c>
      <c r="E194" s="351" t="s">
        <v>178</v>
      </c>
      <c r="F194" s="370"/>
      <c r="G194" s="370"/>
      <c r="H194" s="370"/>
      <c r="I194" s="347"/>
      <c r="J194" s="347"/>
      <c r="K194" s="347"/>
      <c r="L194" s="370"/>
      <c r="M194" s="370"/>
      <c r="N194" s="370"/>
      <c r="O194" s="350"/>
      <c r="P194" s="349"/>
      <c r="Q194" s="349"/>
      <c r="R194" s="370"/>
      <c r="S194" s="370"/>
      <c r="T194" s="370"/>
    </row>
    <row r="195" spans="1:20" ht="12.75" customHeight="1" x14ac:dyDescent="0.2">
      <c r="A195" s="344"/>
      <c r="B195" s="349"/>
      <c r="C195" s="350">
        <v>170</v>
      </c>
      <c r="D195" s="351" t="s">
        <v>192</v>
      </c>
      <c r="E195" s="351" t="s">
        <v>179</v>
      </c>
      <c r="F195" s="370"/>
      <c r="G195" s="370"/>
      <c r="H195" s="370"/>
      <c r="I195" s="347"/>
      <c r="J195" s="347"/>
      <c r="K195" s="347"/>
      <c r="L195" s="370"/>
      <c r="M195" s="370"/>
      <c r="N195" s="370"/>
      <c r="O195" s="350"/>
      <c r="P195" s="349"/>
      <c r="Q195" s="349"/>
      <c r="R195" s="370"/>
      <c r="S195" s="370"/>
      <c r="T195" s="370"/>
    </row>
    <row r="196" spans="1:20" ht="12.75" customHeight="1" x14ac:dyDescent="0.2">
      <c r="A196" s="344"/>
      <c r="B196" s="349"/>
      <c r="C196" s="350">
        <v>171</v>
      </c>
      <c r="D196" s="351" t="s">
        <v>192</v>
      </c>
      <c r="E196" s="351" t="s">
        <v>180</v>
      </c>
      <c r="F196" s="370"/>
      <c r="G196" s="370"/>
      <c r="H196" s="370"/>
      <c r="I196" s="347"/>
      <c r="J196" s="347"/>
      <c r="K196" s="347"/>
      <c r="L196" s="370"/>
      <c r="M196" s="370"/>
      <c r="N196" s="370"/>
      <c r="O196" s="350"/>
      <c r="P196" s="349"/>
      <c r="Q196" s="349"/>
      <c r="R196" s="370"/>
      <c r="S196" s="370"/>
      <c r="T196" s="370"/>
    </row>
    <row r="197" spans="1:20" ht="12.75" customHeight="1" x14ac:dyDescent="0.2">
      <c r="A197" s="344"/>
      <c r="B197" s="349"/>
      <c r="C197" s="350">
        <v>172</v>
      </c>
      <c r="D197" s="351" t="s">
        <v>192</v>
      </c>
      <c r="E197" s="351" t="s">
        <v>181</v>
      </c>
      <c r="F197" s="370"/>
      <c r="G197" s="370"/>
      <c r="H197" s="370"/>
      <c r="I197" s="347"/>
      <c r="J197" s="347"/>
      <c r="K197" s="347"/>
      <c r="L197" s="370"/>
      <c r="M197" s="370"/>
      <c r="N197" s="370"/>
      <c r="O197" s="350"/>
      <c r="P197" s="349"/>
      <c r="Q197" s="349"/>
      <c r="R197" s="370"/>
      <c r="S197" s="370"/>
      <c r="T197" s="370"/>
    </row>
    <row r="198" spans="1:20" ht="12.75" customHeight="1" x14ac:dyDescent="0.2">
      <c r="A198" s="344"/>
      <c r="B198" s="349"/>
      <c r="C198" s="350">
        <v>173</v>
      </c>
      <c r="D198" s="351" t="s">
        <v>192</v>
      </c>
      <c r="E198" s="351" t="s">
        <v>182</v>
      </c>
      <c r="F198" s="370"/>
      <c r="G198" s="370"/>
      <c r="H198" s="370"/>
      <c r="I198" s="347"/>
      <c r="J198" s="347"/>
      <c r="K198" s="347"/>
      <c r="L198" s="370"/>
      <c r="M198" s="370"/>
      <c r="N198" s="370"/>
      <c r="O198" s="350"/>
      <c r="P198" s="349"/>
      <c r="Q198" s="349"/>
      <c r="R198" s="370"/>
      <c r="S198" s="370"/>
      <c r="T198" s="370"/>
    </row>
    <row r="199" spans="1:20" ht="12.75" customHeight="1" x14ac:dyDescent="0.2">
      <c r="A199" s="344"/>
      <c r="B199" s="349"/>
      <c r="C199" s="350">
        <v>174</v>
      </c>
      <c r="D199" s="351" t="s">
        <v>192</v>
      </c>
      <c r="E199" s="351" t="s">
        <v>183</v>
      </c>
      <c r="F199" s="370"/>
      <c r="G199" s="370"/>
      <c r="H199" s="370"/>
      <c r="I199" s="347"/>
      <c r="J199" s="347"/>
      <c r="K199" s="347"/>
      <c r="L199" s="370"/>
      <c r="M199" s="370"/>
      <c r="N199" s="370"/>
      <c r="O199" s="350"/>
      <c r="P199" s="349"/>
      <c r="Q199" s="349"/>
      <c r="R199" s="370"/>
      <c r="S199" s="370"/>
      <c r="T199" s="370"/>
    </row>
    <row r="200" spans="1:20" ht="12.75" customHeight="1" x14ac:dyDescent="0.2">
      <c r="A200" s="344"/>
      <c r="B200" s="349"/>
      <c r="C200" s="350">
        <v>175</v>
      </c>
      <c r="D200" s="351" t="s">
        <v>192</v>
      </c>
      <c r="E200" s="351" t="s">
        <v>184</v>
      </c>
      <c r="F200" s="370"/>
      <c r="G200" s="370"/>
      <c r="H200" s="370"/>
      <c r="I200" s="347"/>
      <c r="J200" s="347"/>
      <c r="K200" s="347"/>
      <c r="L200" s="370"/>
      <c r="M200" s="370"/>
      <c r="N200" s="370"/>
      <c r="O200" s="350"/>
      <c r="P200" s="349"/>
      <c r="Q200" s="349"/>
      <c r="R200" s="370"/>
      <c r="S200" s="370"/>
      <c r="T200" s="370"/>
    </row>
    <row r="201" spans="1:20" ht="12.75" customHeight="1" x14ac:dyDescent="0.2">
      <c r="A201" s="344"/>
      <c r="B201" s="349"/>
      <c r="C201" s="350">
        <v>176</v>
      </c>
      <c r="D201" s="351" t="s">
        <v>192</v>
      </c>
      <c r="E201" s="351" t="s">
        <v>185</v>
      </c>
      <c r="F201" s="370"/>
      <c r="G201" s="370"/>
      <c r="H201" s="370"/>
      <c r="I201" s="347"/>
      <c r="J201" s="347"/>
      <c r="K201" s="347"/>
      <c r="L201" s="370"/>
      <c r="M201" s="370"/>
      <c r="N201" s="370"/>
      <c r="O201" s="350"/>
      <c r="P201" s="349"/>
      <c r="Q201" s="349"/>
      <c r="R201" s="370"/>
      <c r="S201" s="370"/>
      <c r="T201" s="370"/>
    </row>
    <row r="202" spans="1:20" ht="12.75" customHeight="1" x14ac:dyDescent="0.2">
      <c r="A202" s="344"/>
      <c r="B202" s="349"/>
      <c r="C202" s="350">
        <v>177</v>
      </c>
      <c r="D202" s="351" t="s">
        <v>192</v>
      </c>
      <c r="E202" s="351" t="s">
        <v>186</v>
      </c>
      <c r="F202" s="370"/>
      <c r="G202" s="370"/>
      <c r="H202" s="370"/>
      <c r="I202" s="347"/>
      <c r="J202" s="347"/>
      <c r="K202" s="347"/>
      <c r="L202" s="370"/>
      <c r="M202" s="370"/>
      <c r="N202" s="370"/>
      <c r="O202" s="350"/>
      <c r="P202" s="349"/>
      <c r="Q202" s="349"/>
      <c r="R202" s="370"/>
      <c r="S202" s="370"/>
      <c r="T202" s="370"/>
    </row>
    <row r="203" spans="1:20" ht="12.75" customHeight="1" x14ac:dyDescent="0.2">
      <c r="A203" s="344"/>
      <c r="B203" s="349"/>
      <c r="C203" s="350">
        <v>178</v>
      </c>
      <c r="D203" s="351" t="s">
        <v>192</v>
      </c>
      <c r="E203" s="351" t="s">
        <v>187</v>
      </c>
      <c r="F203" s="370"/>
      <c r="G203" s="370"/>
      <c r="H203" s="370"/>
      <c r="I203" s="347"/>
      <c r="J203" s="347"/>
      <c r="K203" s="347"/>
      <c r="L203" s="370"/>
      <c r="M203" s="370"/>
      <c r="N203" s="370"/>
      <c r="O203" s="350"/>
      <c r="P203" s="349"/>
      <c r="Q203" s="349"/>
      <c r="R203" s="370"/>
      <c r="S203" s="370"/>
      <c r="T203" s="370"/>
    </row>
    <row r="204" spans="1:20" ht="12.75" customHeight="1" x14ac:dyDescent="0.2">
      <c r="A204" s="344"/>
      <c r="B204" s="349"/>
      <c r="C204" s="350">
        <v>179</v>
      </c>
      <c r="D204" s="351" t="s">
        <v>192</v>
      </c>
      <c r="E204" s="351" t="s">
        <v>188</v>
      </c>
      <c r="F204" s="370"/>
      <c r="G204" s="370"/>
      <c r="H204" s="370"/>
      <c r="I204" s="347"/>
      <c r="J204" s="347"/>
      <c r="K204" s="347"/>
      <c r="L204" s="370"/>
      <c r="M204" s="370"/>
      <c r="N204" s="370"/>
      <c r="O204" s="350"/>
      <c r="P204" s="349"/>
      <c r="Q204" s="349"/>
      <c r="R204" s="370"/>
      <c r="S204" s="370"/>
      <c r="T204" s="370"/>
    </row>
    <row r="205" spans="1:20" ht="12.75" customHeight="1" x14ac:dyDescent="0.2">
      <c r="A205" s="344"/>
      <c r="B205" s="349"/>
      <c r="C205" s="350">
        <v>180</v>
      </c>
      <c r="D205" s="351" t="s">
        <v>192</v>
      </c>
      <c r="E205" s="351" t="s">
        <v>189</v>
      </c>
      <c r="F205" s="370"/>
      <c r="G205" s="370"/>
      <c r="H205" s="370"/>
      <c r="I205" s="347"/>
      <c r="J205" s="347"/>
      <c r="K205" s="347"/>
      <c r="L205" s="370"/>
      <c r="M205" s="370"/>
      <c r="N205" s="370"/>
      <c r="O205" s="350"/>
      <c r="P205" s="349"/>
      <c r="Q205" s="349"/>
      <c r="R205" s="370"/>
      <c r="S205" s="370"/>
      <c r="T205" s="370"/>
    </row>
    <row r="206" spans="1:20" ht="12.75" customHeight="1" x14ac:dyDescent="0.2">
      <c r="A206" s="344"/>
      <c r="B206" s="349"/>
      <c r="C206" s="350">
        <v>181</v>
      </c>
      <c r="D206" s="351" t="s">
        <v>193</v>
      </c>
      <c r="E206" s="351" t="s">
        <v>178</v>
      </c>
      <c r="F206" s="370"/>
      <c r="G206" s="370"/>
      <c r="H206" s="370"/>
      <c r="I206" s="347"/>
      <c r="J206" s="347"/>
      <c r="K206" s="347"/>
      <c r="L206" s="370"/>
      <c r="M206" s="370"/>
      <c r="N206" s="370"/>
      <c r="O206" s="350"/>
      <c r="P206" s="349"/>
      <c r="Q206" s="349"/>
      <c r="R206" s="370"/>
      <c r="S206" s="370"/>
      <c r="T206" s="370"/>
    </row>
    <row r="207" spans="1:20" ht="12.75" customHeight="1" x14ac:dyDescent="0.2">
      <c r="A207" s="344"/>
      <c r="B207" s="349"/>
      <c r="C207" s="350">
        <v>182</v>
      </c>
      <c r="D207" s="351" t="s">
        <v>193</v>
      </c>
      <c r="E207" s="351" t="s">
        <v>179</v>
      </c>
      <c r="F207" s="370"/>
      <c r="G207" s="370"/>
      <c r="H207" s="370"/>
      <c r="I207" s="347"/>
      <c r="J207" s="347"/>
      <c r="K207" s="347"/>
      <c r="L207" s="370"/>
      <c r="M207" s="370"/>
      <c r="N207" s="370"/>
      <c r="O207" s="350"/>
      <c r="P207" s="349"/>
      <c r="Q207" s="349"/>
      <c r="R207" s="370"/>
      <c r="S207" s="370"/>
      <c r="T207" s="370"/>
    </row>
    <row r="208" spans="1:20" ht="12.75" customHeight="1" x14ac:dyDescent="0.2">
      <c r="A208" s="344"/>
      <c r="B208" s="349"/>
      <c r="C208" s="350">
        <v>183</v>
      </c>
      <c r="D208" s="351" t="s">
        <v>193</v>
      </c>
      <c r="E208" s="351" t="s">
        <v>180</v>
      </c>
      <c r="F208" s="370"/>
      <c r="G208" s="370"/>
      <c r="H208" s="370"/>
      <c r="I208" s="347"/>
      <c r="J208" s="347"/>
      <c r="K208" s="347"/>
      <c r="L208" s="370"/>
      <c r="M208" s="370"/>
      <c r="N208" s="370"/>
      <c r="O208" s="350"/>
      <c r="P208" s="349"/>
      <c r="Q208" s="349"/>
      <c r="R208" s="370"/>
      <c r="S208" s="370"/>
      <c r="T208" s="370"/>
    </row>
    <row r="209" spans="1:20" ht="12.75" customHeight="1" x14ac:dyDescent="0.2">
      <c r="A209" s="344"/>
      <c r="B209" s="349"/>
      <c r="C209" s="350">
        <v>184</v>
      </c>
      <c r="D209" s="351" t="s">
        <v>193</v>
      </c>
      <c r="E209" s="351" t="s">
        <v>181</v>
      </c>
      <c r="F209" s="370"/>
      <c r="G209" s="370"/>
      <c r="H209" s="370"/>
      <c r="I209" s="347"/>
      <c r="J209" s="347"/>
      <c r="K209" s="347"/>
      <c r="L209" s="370"/>
      <c r="M209" s="370"/>
      <c r="N209" s="370"/>
      <c r="O209" s="350"/>
      <c r="P209" s="349"/>
      <c r="Q209" s="349"/>
      <c r="R209" s="370"/>
      <c r="S209" s="370"/>
      <c r="T209" s="370"/>
    </row>
    <row r="210" spans="1:20" ht="12.75" customHeight="1" x14ac:dyDescent="0.2">
      <c r="A210" s="344"/>
      <c r="B210" s="349"/>
      <c r="C210" s="350">
        <v>185</v>
      </c>
      <c r="D210" s="351" t="s">
        <v>193</v>
      </c>
      <c r="E210" s="351" t="s">
        <v>182</v>
      </c>
      <c r="F210" s="370"/>
      <c r="G210" s="370"/>
      <c r="H210" s="370"/>
      <c r="I210" s="347"/>
      <c r="J210" s="347"/>
      <c r="K210" s="347"/>
      <c r="L210" s="370"/>
      <c r="M210" s="370"/>
      <c r="N210" s="370"/>
      <c r="O210" s="350"/>
      <c r="P210" s="349"/>
      <c r="Q210" s="349"/>
      <c r="R210" s="370"/>
      <c r="S210" s="370"/>
      <c r="T210" s="370"/>
    </row>
    <row r="211" spans="1:20" ht="12.75" customHeight="1" x14ac:dyDescent="0.2">
      <c r="A211" s="344"/>
      <c r="B211" s="349"/>
      <c r="C211" s="350">
        <v>186</v>
      </c>
      <c r="D211" s="351" t="s">
        <v>193</v>
      </c>
      <c r="E211" s="351" t="s">
        <v>183</v>
      </c>
      <c r="F211" s="370"/>
      <c r="G211" s="370"/>
      <c r="H211" s="370"/>
      <c r="I211" s="347"/>
      <c r="J211" s="347"/>
      <c r="K211" s="347"/>
      <c r="L211" s="370"/>
      <c r="M211" s="370"/>
      <c r="N211" s="370"/>
      <c r="O211" s="350"/>
      <c r="P211" s="349"/>
      <c r="Q211" s="349"/>
      <c r="R211" s="370"/>
      <c r="S211" s="370"/>
      <c r="T211" s="370"/>
    </row>
    <row r="212" spans="1:20" ht="12.75" customHeight="1" x14ac:dyDescent="0.2">
      <c r="A212" s="344"/>
      <c r="B212" s="349"/>
      <c r="C212" s="350">
        <v>187</v>
      </c>
      <c r="D212" s="351" t="s">
        <v>193</v>
      </c>
      <c r="E212" s="351" t="s">
        <v>184</v>
      </c>
      <c r="F212" s="370"/>
      <c r="G212" s="370"/>
      <c r="H212" s="370"/>
      <c r="I212" s="347"/>
      <c r="J212" s="347"/>
      <c r="K212" s="347"/>
      <c r="L212" s="370"/>
      <c r="M212" s="370"/>
      <c r="N212" s="370"/>
      <c r="O212" s="350"/>
      <c r="P212" s="349"/>
      <c r="Q212" s="349"/>
      <c r="R212" s="370"/>
      <c r="S212" s="370"/>
      <c r="T212" s="370"/>
    </row>
    <row r="213" spans="1:20" ht="12.75" customHeight="1" x14ac:dyDescent="0.2">
      <c r="A213" s="344"/>
      <c r="B213" s="349"/>
      <c r="C213" s="350">
        <v>188</v>
      </c>
      <c r="D213" s="351" t="s">
        <v>193</v>
      </c>
      <c r="E213" s="351" t="s">
        <v>185</v>
      </c>
      <c r="F213" s="370"/>
      <c r="G213" s="370"/>
      <c r="H213" s="370"/>
      <c r="I213" s="347"/>
      <c r="J213" s="347"/>
      <c r="K213" s="347"/>
      <c r="L213" s="370"/>
      <c r="M213" s="370"/>
      <c r="N213" s="370"/>
      <c r="O213" s="350"/>
      <c r="P213" s="349"/>
      <c r="Q213" s="349"/>
      <c r="R213" s="370"/>
      <c r="S213" s="370"/>
      <c r="T213" s="370"/>
    </row>
    <row r="214" spans="1:20" ht="12.75" customHeight="1" x14ac:dyDescent="0.2">
      <c r="A214" s="344"/>
      <c r="B214" s="349"/>
      <c r="C214" s="350">
        <v>189</v>
      </c>
      <c r="D214" s="351" t="s">
        <v>193</v>
      </c>
      <c r="E214" s="351" t="s">
        <v>186</v>
      </c>
      <c r="F214" s="370"/>
      <c r="G214" s="370"/>
      <c r="H214" s="370"/>
      <c r="I214" s="347"/>
      <c r="J214" s="347"/>
      <c r="K214" s="347"/>
      <c r="L214" s="370"/>
      <c r="M214" s="370"/>
      <c r="N214" s="370"/>
      <c r="O214" s="350"/>
      <c r="P214" s="349"/>
      <c r="Q214" s="349"/>
      <c r="R214" s="370"/>
      <c r="S214" s="370"/>
      <c r="T214" s="370"/>
    </row>
    <row r="215" spans="1:20" ht="12.75" customHeight="1" x14ac:dyDescent="0.2">
      <c r="A215" s="344"/>
      <c r="B215" s="349"/>
      <c r="C215" s="350">
        <v>190</v>
      </c>
      <c r="D215" s="351" t="s">
        <v>193</v>
      </c>
      <c r="E215" s="351" t="s">
        <v>187</v>
      </c>
      <c r="F215" s="370"/>
      <c r="G215" s="370"/>
      <c r="H215" s="370"/>
      <c r="I215" s="347"/>
      <c r="J215" s="347"/>
      <c r="K215" s="347"/>
      <c r="L215" s="370"/>
      <c r="M215" s="370"/>
      <c r="N215" s="370"/>
      <c r="O215" s="350"/>
      <c r="P215" s="349"/>
      <c r="Q215" s="349"/>
      <c r="R215" s="370"/>
      <c r="S215" s="370"/>
      <c r="T215" s="370"/>
    </row>
    <row r="216" spans="1:20" ht="12.75" customHeight="1" x14ac:dyDescent="0.2">
      <c r="A216" s="344"/>
      <c r="B216" s="349"/>
      <c r="C216" s="350">
        <v>191</v>
      </c>
      <c r="D216" s="351" t="s">
        <v>193</v>
      </c>
      <c r="E216" s="351" t="s">
        <v>188</v>
      </c>
      <c r="F216" s="370"/>
      <c r="G216" s="370"/>
      <c r="H216" s="370"/>
      <c r="I216" s="347"/>
      <c r="J216" s="347"/>
      <c r="K216" s="347"/>
      <c r="L216" s="370"/>
      <c r="M216" s="370"/>
      <c r="N216" s="370"/>
      <c r="O216" s="350"/>
      <c r="P216" s="349"/>
      <c r="Q216" s="349"/>
      <c r="R216" s="370"/>
      <c r="S216" s="370"/>
      <c r="T216" s="370"/>
    </row>
    <row r="217" spans="1:20" ht="12.75" customHeight="1" x14ac:dyDescent="0.2">
      <c r="A217" s="344"/>
      <c r="B217" s="349"/>
      <c r="C217" s="350">
        <v>192</v>
      </c>
      <c r="D217" s="351" t="s">
        <v>193</v>
      </c>
      <c r="E217" s="351" t="s">
        <v>189</v>
      </c>
      <c r="F217" s="370"/>
      <c r="G217" s="370"/>
      <c r="H217" s="370"/>
      <c r="I217" s="347"/>
      <c r="J217" s="347"/>
      <c r="K217" s="347"/>
      <c r="L217" s="370"/>
      <c r="M217" s="370"/>
      <c r="N217" s="370"/>
      <c r="O217" s="350"/>
      <c r="P217" s="349"/>
      <c r="Q217" s="349"/>
      <c r="R217" s="370"/>
      <c r="S217" s="370"/>
      <c r="T217" s="370"/>
    </row>
    <row r="218" spans="1:20" ht="12.75" customHeight="1" x14ac:dyDescent="0.2">
      <c r="A218" s="344"/>
      <c r="B218" s="349"/>
      <c r="C218" s="350">
        <v>193</v>
      </c>
      <c r="D218" s="351" t="s">
        <v>194</v>
      </c>
      <c r="E218" s="351" t="s">
        <v>178</v>
      </c>
      <c r="F218" s="370"/>
      <c r="G218" s="370"/>
      <c r="H218" s="370"/>
      <c r="I218" s="347"/>
      <c r="J218" s="347"/>
      <c r="K218" s="347"/>
      <c r="L218" s="370"/>
      <c r="M218" s="370"/>
      <c r="N218" s="370"/>
      <c r="O218" s="347"/>
      <c r="P218" s="347"/>
      <c r="Q218" s="347"/>
      <c r="R218" s="370"/>
      <c r="S218" s="370"/>
      <c r="T218" s="370"/>
    </row>
    <row r="219" spans="1:20" ht="12.75" customHeight="1" x14ac:dyDescent="0.2">
      <c r="A219" s="344"/>
      <c r="B219" s="349"/>
      <c r="C219" s="350">
        <v>194</v>
      </c>
      <c r="D219" s="351" t="s">
        <v>194</v>
      </c>
      <c r="E219" s="351" t="s">
        <v>179</v>
      </c>
      <c r="F219" s="370"/>
      <c r="G219" s="370"/>
      <c r="H219" s="370"/>
      <c r="I219" s="347"/>
      <c r="J219" s="347"/>
      <c r="K219" s="347"/>
      <c r="L219" s="370"/>
      <c r="M219" s="370"/>
      <c r="N219" s="370"/>
      <c r="O219" s="347"/>
      <c r="P219" s="347"/>
      <c r="Q219" s="347"/>
      <c r="R219" s="370"/>
      <c r="S219" s="370"/>
      <c r="T219" s="370"/>
    </row>
    <row r="220" spans="1:20" ht="12.75" customHeight="1" x14ac:dyDescent="0.2">
      <c r="A220" s="344"/>
      <c r="B220" s="349"/>
      <c r="C220" s="350">
        <v>195</v>
      </c>
      <c r="D220" s="351" t="s">
        <v>194</v>
      </c>
      <c r="E220" s="351" t="s">
        <v>180</v>
      </c>
      <c r="F220" s="370"/>
      <c r="G220" s="370"/>
      <c r="H220" s="370"/>
      <c r="I220" s="347"/>
      <c r="J220" s="347"/>
      <c r="K220" s="347"/>
      <c r="L220" s="370"/>
      <c r="M220" s="370"/>
      <c r="N220" s="370"/>
      <c r="O220" s="347"/>
      <c r="P220" s="347"/>
      <c r="Q220" s="347"/>
      <c r="R220" s="370"/>
      <c r="S220" s="370"/>
      <c r="T220" s="370"/>
    </row>
    <row r="221" spans="1:20" ht="12.75" customHeight="1" x14ac:dyDescent="0.2">
      <c r="A221" s="344"/>
      <c r="B221" s="349"/>
      <c r="C221" s="350">
        <v>196</v>
      </c>
      <c r="D221" s="351" t="s">
        <v>194</v>
      </c>
      <c r="E221" s="351" t="s">
        <v>181</v>
      </c>
      <c r="F221" s="370"/>
      <c r="G221" s="370"/>
      <c r="H221" s="370"/>
      <c r="I221" s="347"/>
      <c r="J221" s="347"/>
      <c r="K221" s="347"/>
      <c r="L221" s="370"/>
      <c r="M221" s="370"/>
      <c r="N221" s="370"/>
      <c r="O221" s="347"/>
      <c r="P221" s="347"/>
      <c r="Q221" s="347"/>
      <c r="R221" s="370"/>
      <c r="S221" s="370"/>
      <c r="T221" s="370"/>
    </row>
    <row r="222" spans="1:20" ht="12.75" customHeight="1" x14ac:dyDescent="0.2">
      <c r="A222" s="344"/>
      <c r="B222" s="349"/>
      <c r="C222" s="350">
        <v>197</v>
      </c>
      <c r="D222" s="351" t="s">
        <v>194</v>
      </c>
      <c r="E222" s="351" t="s">
        <v>182</v>
      </c>
      <c r="F222" s="370"/>
      <c r="G222" s="370"/>
      <c r="H222" s="370"/>
      <c r="I222" s="347"/>
      <c r="J222" s="347"/>
      <c r="K222" s="347"/>
      <c r="L222" s="370"/>
      <c r="M222" s="370"/>
      <c r="N222" s="370"/>
      <c r="O222" s="347"/>
      <c r="P222" s="347"/>
      <c r="Q222" s="347"/>
      <c r="R222" s="370"/>
      <c r="S222" s="370"/>
      <c r="T222" s="370"/>
    </row>
    <row r="223" spans="1:20" ht="12.75" customHeight="1" x14ac:dyDescent="0.2">
      <c r="A223" s="344"/>
      <c r="B223" s="349"/>
      <c r="C223" s="350">
        <v>198</v>
      </c>
      <c r="D223" s="351" t="s">
        <v>194</v>
      </c>
      <c r="E223" s="351" t="s">
        <v>183</v>
      </c>
      <c r="F223" s="370"/>
      <c r="G223" s="370"/>
      <c r="H223" s="370"/>
      <c r="I223" s="347"/>
      <c r="J223" s="347"/>
      <c r="K223" s="347"/>
      <c r="L223" s="370"/>
      <c r="M223" s="370"/>
      <c r="N223" s="370"/>
      <c r="O223" s="347"/>
      <c r="P223" s="347"/>
      <c r="Q223" s="347"/>
      <c r="R223" s="370"/>
      <c r="S223" s="370"/>
      <c r="T223" s="370"/>
    </row>
    <row r="224" spans="1:20" ht="12.75" customHeight="1" x14ac:dyDescent="0.2">
      <c r="A224" s="344"/>
      <c r="B224" s="349"/>
      <c r="C224" s="350">
        <v>199</v>
      </c>
      <c r="D224" s="351" t="s">
        <v>194</v>
      </c>
      <c r="E224" s="351" t="s">
        <v>184</v>
      </c>
      <c r="F224" s="370"/>
      <c r="G224" s="370"/>
      <c r="H224" s="370"/>
      <c r="I224" s="347"/>
      <c r="J224" s="347"/>
      <c r="K224" s="347"/>
      <c r="L224" s="370"/>
      <c r="M224" s="370"/>
      <c r="N224" s="370"/>
      <c r="O224" s="347"/>
      <c r="P224" s="347"/>
      <c r="Q224" s="347"/>
      <c r="R224" s="370"/>
      <c r="S224" s="370"/>
      <c r="T224" s="370"/>
    </row>
    <row r="225" spans="1:20" ht="12.75" customHeight="1" x14ac:dyDescent="0.2">
      <c r="A225" s="344"/>
      <c r="B225" s="349"/>
      <c r="C225" s="350">
        <v>200</v>
      </c>
      <c r="D225" s="351" t="s">
        <v>194</v>
      </c>
      <c r="E225" s="351" t="s">
        <v>185</v>
      </c>
      <c r="F225" s="370"/>
      <c r="G225" s="370"/>
      <c r="H225" s="370"/>
      <c r="I225" s="347"/>
      <c r="J225" s="347"/>
      <c r="K225" s="347"/>
      <c r="L225" s="370"/>
      <c r="M225" s="370"/>
      <c r="N225" s="370"/>
      <c r="O225" s="347"/>
      <c r="P225" s="347"/>
      <c r="Q225" s="347"/>
      <c r="R225" s="370"/>
      <c r="S225" s="370"/>
      <c r="T225" s="370"/>
    </row>
    <row r="226" spans="1:20" ht="12.75" customHeight="1" x14ac:dyDescent="0.2">
      <c r="A226" s="344"/>
      <c r="B226" s="349"/>
      <c r="C226" s="350">
        <v>201</v>
      </c>
      <c r="D226" s="351" t="s">
        <v>194</v>
      </c>
      <c r="E226" s="351" t="s">
        <v>186</v>
      </c>
      <c r="F226" s="370"/>
      <c r="G226" s="370"/>
      <c r="H226" s="370"/>
      <c r="I226" s="347"/>
      <c r="J226" s="347"/>
      <c r="K226" s="347"/>
      <c r="L226" s="370"/>
      <c r="M226" s="370"/>
      <c r="N226" s="370"/>
      <c r="O226" s="347"/>
      <c r="P226" s="347"/>
      <c r="Q226" s="347"/>
      <c r="R226" s="370"/>
      <c r="S226" s="370"/>
      <c r="T226" s="370"/>
    </row>
    <row r="227" spans="1:20" ht="12.75" customHeight="1" x14ac:dyDescent="0.2">
      <c r="A227" s="344"/>
      <c r="B227" s="349"/>
      <c r="C227" s="350">
        <v>202</v>
      </c>
      <c r="D227" s="351" t="s">
        <v>194</v>
      </c>
      <c r="E227" s="351" t="s">
        <v>187</v>
      </c>
      <c r="F227" s="370"/>
      <c r="G227" s="370"/>
      <c r="H227" s="370"/>
      <c r="I227" s="347"/>
      <c r="J227" s="347"/>
      <c r="K227" s="347"/>
      <c r="L227" s="370"/>
      <c r="M227" s="370"/>
      <c r="N227" s="370"/>
      <c r="O227" s="347"/>
      <c r="P227" s="347"/>
      <c r="Q227" s="347"/>
      <c r="R227" s="370"/>
      <c r="S227" s="370"/>
      <c r="T227" s="370"/>
    </row>
    <row r="228" spans="1:20" ht="12.75" customHeight="1" x14ac:dyDescent="0.2">
      <c r="A228" s="344"/>
      <c r="B228" s="349"/>
      <c r="C228" s="350">
        <v>203</v>
      </c>
      <c r="D228" s="351" t="s">
        <v>194</v>
      </c>
      <c r="E228" s="351" t="s">
        <v>188</v>
      </c>
      <c r="F228" s="370"/>
      <c r="G228" s="370"/>
      <c r="H228" s="370"/>
      <c r="I228" s="347"/>
      <c r="J228" s="347"/>
      <c r="K228" s="347"/>
      <c r="L228" s="370"/>
      <c r="M228" s="370"/>
      <c r="N228" s="370"/>
      <c r="O228" s="347"/>
      <c r="P228" s="347"/>
      <c r="Q228" s="347"/>
      <c r="R228" s="370"/>
      <c r="S228" s="370"/>
      <c r="T228" s="370"/>
    </row>
    <row r="229" spans="1:20" ht="12.75" customHeight="1" x14ac:dyDescent="0.2">
      <c r="A229" s="344"/>
      <c r="B229" s="349"/>
      <c r="C229" s="350">
        <v>204</v>
      </c>
      <c r="D229" s="351" t="s">
        <v>194</v>
      </c>
      <c r="E229" s="351" t="s">
        <v>189</v>
      </c>
      <c r="F229" s="370"/>
      <c r="G229" s="370"/>
      <c r="H229" s="370"/>
      <c r="I229" s="347"/>
      <c r="J229" s="347"/>
      <c r="K229" s="347"/>
      <c r="L229" s="370"/>
      <c r="M229" s="370"/>
      <c r="N229" s="370"/>
      <c r="O229" s="347"/>
      <c r="P229" s="347"/>
      <c r="Q229" s="347"/>
      <c r="R229" s="370"/>
      <c r="S229" s="370"/>
      <c r="T229" s="370"/>
    </row>
    <row r="230" spans="1:20" ht="12.75" customHeight="1" x14ac:dyDescent="0.2">
      <c r="A230" s="344"/>
      <c r="B230" s="349"/>
      <c r="C230" s="350">
        <v>205</v>
      </c>
      <c r="D230" s="351" t="s">
        <v>195</v>
      </c>
      <c r="E230" s="351" t="s">
        <v>178</v>
      </c>
      <c r="F230" s="370"/>
      <c r="G230" s="370"/>
      <c r="H230" s="370"/>
      <c r="I230" s="347"/>
      <c r="J230" s="347"/>
      <c r="K230" s="347"/>
      <c r="L230" s="370"/>
      <c r="M230" s="370"/>
      <c r="N230" s="370"/>
      <c r="O230" s="347"/>
      <c r="P230" s="347"/>
      <c r="Q230" s="347"/>
      <c r="R230" s="370"/>
      <c r="S230" s="370"/>
      <c r="T230" s="370"/>
    </row>
    <row r="231" spans="1:20" ht="12.75" customHeight="1" x14ac:dyDescent="0.2">
      <c r="A231" s="344"/>
      <c r="B231" s="349"/>
      <c r="C231" s="350">
        <v>206</v>
      </c>
      <c r="D231" s="351" t="s">
        <v>195</v>
      </c>
      <c r="E231" s="351" t="s">
        <v>179</v>
      </c>
      <c r="F231" s="370"/>
      <c r="G231" s="370"/>
      <c r="H231" s="370"/>
      <c r="I231" s="347"/>
      <c r="J231" s="347"/>
      <c r="K231" s="347"/>
      <c r="L231" s="370"/>
      <c r="M231" s="370"/>
      <c r="N231" s="370"/>
      <c r="O231" s="347"/>
      <c r="P231" s="347"/>
      <c r="Q231" s="347"/>
      <c r="R231" s="370"/>
      <c r="S231" s="370"/>
      <c r="T231" s="370"/>
    </row>
    <row r="232" spans="1:20" ht="12.75" customHeight="1" x14ac:dyDescent="0.2">
      <c r="A232" s="344"/>
      <c r="B232" s="349"/>
      <c r="C232" s="350">
        <f t="shared" ref="C232:C295" si="0">C231+1</f>
        <v>207</v>
      </c>
      <c r="D232" s="351" t="s">
        <v>195</v>
      </c>
      <c r="E232" s="351" t="s">
        <v>180</v>
      </c>
      <c r="F232" s="370"/>
      <c r="G232" s="370"/>
      <c r="H232" s="370"/>
      <c r="I232" s="347"/>
      <c r="J232" s="347"/>
      <c r="K232" s="347"/>
      <c r="L232" s="370"/>
      <c r="M232" s="370"/>
      <c r="N232" s="370"/>
      <c r="O232" s="347"/>
      <c r="P232" s="347"/>
      <c r="Q232" s="347"/>
      <c r="R232" s="370"/>
      <c r="S232" s="370"/>
      <c r="T232" s="370"/>
    </row>
    <row r="233" spans="1:20" ht="12.75" customHeight="1" x14ac:dyDescent="0.2">
      <c r="A233" s="344"/>
      <c r="B233" s="349"/>
      <c r="C233" s="350">
        <f t="shared" si="0"/>
        <v>208</v>
      </c>
      <c r="D233" s="351" t="s">
        <v>195</v>
      </c>
      <c r="E233" s="351" t="s">
        <v>181</v>
      </c>
      <c r="F233" s="370"/>
      <c r="G233" s="370"/>
      <c r="H233" s="370"/>
      <c r="I233" s="347"/>
      <c r="J233" s="347"/>
      <c r="K233" s="347"/>
      <c r="L233" s="370"/>
      <c r="M233" s="370"/>
      <c r="N233" s="370"/>
      <c r="O233" s="347"/>
      <c r="P233" s="347"/>
      <c r="Q233" s="347"/>
      <c r="R233" s="370"/>
      <c r="S233" s="370"/>
      <c r="T233" s="370"/>
    </row>
    <row r="234" spans="1:20" ht="12.75" customHeight="1" x14ac:dyDescent="0.2">
      <c r="A234" s="344"/>
      <c r="B234" s="349"/>
      <c r="C234" s="350">
        <f t="shared" si="0"/>
        <v>209</v>
      </c>
      <c r="D234" s="351" t="s">
        <v>195</v>
      </c>
      <c r="E234" s="351" t="s">
        <v>182</v>
      </c>
      <c r="F234" s="370"/>
      <c r="G234" s="370"/>
      <c r="H234" s="370"/>
      <c r="I234" s="347"/>
      <c r="J234" s="347"/>
      <c r="K234" s="347"/>
      <c r="L234" s="370"/>
      <c r="M234" s="370"/>
      <c r="N234" s="370"/>
      <c r="O234" s="347"/>
      <c r="P234" s="347"/>
      <c r="Q234" s="347"/>
      <c r="R234" s="370"/>
      <c r="S234" s="370"/>
      <c r="T234" s="370"/>
    </row>
    <row r="235" spans="1:20" ht="12.75" customHeight="1" x14ac:dyDescent="0.2">
      <c r="A235" s="344"/>
      <c r="B235" s="349"/>
      <c r="C235" s="350">
        <f t="shared" si="0"/>
        <v>210</v>
      </c>
      <c r="D235" s="351" t="s">
        <v>195</v>
      </c>
      <c r="E235" s="351" t="s">
        <v>183</v>
      </c>
      <c r="F235" s="370"/>
      <c r="G235" s="370"/>
      <c r="H235" s="370"/>
      <c r="I235" s="347"/>
      <c r="J235" s="347"/>
      <c r="K235" s="347"/>
      <c r="L235" s="370"/>
      <c r="M235" s="370"/>
      <c r="N235" s="370"/>
      <c r="O235" s="347"/>
      <c r="P235" s="347"/>
      <c r="Q235" s="347"/>
      <c r="R235" s="370"/>
      <c r="S235" s="370"/>
      <c r="T235" s="370"/>
    </row>
    <row r="236" spans="1:20" ht="12.75" customHeight="1" x14ac:dyDescent="0.2">
      <c r="A236" s="344"/>
      <c r="B236" s="349"/>
      <c r="C236" s="350">
        <f t="shared" si="0"/>
        <v>211</v>
      </c>
      <c r="D236" s="351" t="s">
        <v>195</v>
      </c>
      <c r="E236" s="351" t="s">
        <v>184</v>
      </c>
      <c r="F236" s="370"/>
      <c r="G236" s="370"/>
      <c r="H236" s="370"/>
      <c r="I236" s="347"/>
      <c r="J236" s="347"/>
      <c r="K236" s="347"/>
      <c r="L236" s="370"/>
      <c r="M236" s="370"/>
      <c r="N236" s="370"/>
      <c r="O236" s="347"/>
      <c r="P236" s="347"/>
      <c r="Q236" s="347"/>
      <c r="R236" s="370"/>
      <c r="S236" s="370"/>
      <c r="T236" s="370"/>
    </row>
    <row r="237" spans="1:20" ht="12.75" customHeight="1" x14ac:dyDescent="0.2">
      <c r="A237" s="344"/>
      <c r="B237" s="349"/>
      <c r="C237" s="350">
        <f t="shared" si="0"/>
        <v>212</v>
      </c>
      <c r="D237" s="351" t="s">
        <v>195</v>
      </c>
      <c r="E237" s="351" t="s">
        <v>185</v>
      </c>
      <c r="F237" s="370"/>
      <c r="G237" s="370"/>
      <c r="H237" s="370"/>
      <c r="I237" s="347"/>
      <c r="J237" s="347"/>
      <c r="K237" s="347"/>
      <c r="L237" s="370"/>
      <c r="M237" s="370"/>
      <c r="N237" s="370"/>
      <c r="O237" s="347"/>
      <c r="P237" s="347"/>
      <c r="Q237" s="347"/>
      <c r="R237" s="370"/>
      <c r="S237" s="370"/>
      <c r="T237" s="370"/>
    </row>
    <row r="238" spans="1:20" ht="12.75" customHeight="1" x14ac:dyDescent="0.2">
      <c r="A238" s="344"/>
      <c r="B238" s="349"/>
      <c r="C238" s="350">
        <f t="shared" si="0"/>
        <v>213</v>
      </c>
      <c r="D238" s="351" t="s">
        <v>195</v>
      </c>
      <c r="E238" s="351" t="s">
        <v>186</v>
      </c>
      <c r="F238" s="370"/>
      <c r="G238" s="370"/>
      <c r="H238" s="370"/>
      <c r="I238" s="347"/>
      <c r="J238" s="347"/>
      <c r="K238" s="347"/>
      <c r="L238" s="370"/>
      <c r="M238" s="370"/>
      <c r="N238" s="370"/>
      <c r="O238" s="347"/>
      <c r="P238" s="347"/>
      <c r="Q238" s="347"/>
      <c r="R238" s="370"/>
      <c r="S238" s="370"/>
      <c r="T238" s="370"/>
    </row>
    <row r="239" spans="1:20" ht="12.75" customHeight="1" x14ac:dyDescent="0.2">
      <c r="A239" s="344"/>
      <c r="B239" s="349"/>
      <c r="C239" s="350">
        <f t="shared" si="0"/>
        <v>214</v>
      </c>
      <c r="D239" s="351" t="s">
        <v>195</v>
      </c>
      <c r="E239" s="351" t="s">
        <v>187</v>
      </c>
      <c r="F239" s="370"/>
      <c r="G239" s="370"/>
      <c r="H239" s="370"/>
      <c r="I239" s="347"/>
      <c r="J239" s="347"/>
      <c r="K239" s="347"/>
      <c r="L239" s="370"/>
      <c r="M239" s="370"/>
      <c r="N239" s="370"/>
      <c r="O239" s="347"/>
      <c r="P239" s="347"/>
      <c r="Q239" s="347"/>
      <c r="R239" s="370"/>
      <c r="S239" s="370"/>
      <c r="T239" s="370"/>
    </row>
    <row r="240" spans="1:20" ht="12.75" customHeight="1" x14ac:dyDescent="0.2">
      <c r="A240" s="344"/>
      <c r="B240" s="349"/>
      <c r="C240" s="350">
        <f t="shared" si="0"/>
        <v>215</v>
      </c>
      <c r="D240" s="351" t="s">
        <v>195</v>
      </c>
      <c r="E240" s="351" t="s">
        <v>188</v>
      </c>
      <c r="F240" s="370"/>
      <c r="G240" s="370"/>
      <c r="H240" s="370"/>
      <c r="I240" s="347"/>
      <c r="J240" s="347"/>
      <c r="K240" s="347"/>
      <c r="L240" s="370"/>
      <c r="M240" s="370"/>
      <c r="N240" s="370"/>
      <c r="O240" s="347"/>
      <c r="P240" s="347"/>
      <c r="Q240" s="347"/>
      <c r="R240" s="370"/>
      <c r="S240" s="370"/>
      <c r="T240" s="370"/>
    </row>
    <row r="241" spans="1:20" ht="12.75" customHeight="1" x14ac:dyDescent="0.2">
      <c r="A241" s="344"/>
      <c r="B241" s="349"/>
      <c r="C241" s="350">
        <f t="shared" si="0"/>
        <v>216</v>
      </c>
      <c r="D241" s="351" t="s">
        <v>195</v>
      </c>
      <c r="E241" s="351" t="s">
        <v>189</v>
      </c>
      <c r="F241" s="370"/>
      <c r="G241" s="370"/>
      <c r="H241" s="370"/>
      <c r="I241" s="347"/>
      <c r="J241" s="347"/>
      <c r="K241" s="347"/>
      <c r="L241" s="370"/>
      <c r="M241" s="370"/>
      <c r="N241" s="370"/>
      <c r="O241" s="347"/>
      <c r="P241" s="347"/>
      <c r="Q241" s="347"/>
      <c r="R241" s="370"/>
      <c r="S241" s="370"/>
      <c r="T241" s="370"/>
    </row>
    <row r="242" spans="1:20" ht="12.75" customHeight="1" x14ac:dyDescent="0.2">
      <c r="A242" s="344"/>
      <c r="B242" s="349"/>
      <c r="C242" s="350">
        <f t="shared" si="0"/>
        <v>217</v>
      </c>
      <c r="D242" s="351" t="s">
        <v>196</v>
      </c>
      <c r="E242" s="351" t="s">
        <v>178</v>
      </c>
      <c r="F242" s="370"/>
      <c r="G242" s="370"/>
      <c r="H242" s="370"/>
      <c r="I242" s="347"/>
      <c r="J242" s="347"/>
      <c r="K242" s="347"/>
      <c r="L242" s="370"/>
      <c r="M242" s="370"/>
      <c r="N242" s="370"/>
      <c r="O242" s="347"/>
      <c r="P242" s="347"/>
      <c r="Q242" s="347"/>
      <c r="R242" s="370"/>
      <c r="S242" s="370"/>
      <c r="T242" s="370"/>
    </row>
    <row r="243" spans="1:20" ht="12.75" customHeight="1" x14ac:dyDescent="0.2">
      <c r="A243" s="344"/>
      <c r="B243" s="349"/>
      <c r="C243" s="350">
        <f t="shared" si="0"/>
        <v>218</v>
      </c>
      <c r="D243" s="351" t="s">
        <v>196</v>
      </c>
      <c r="E243" s="351" t="s">
        <v>179</v>
      </c>
      <c r="F243" s="370"/>
      <c r="G243" s="370"/>
      <c r="H243" s="370"/>
      <c r="I243" s="347"/>
      <c r="J243" s="347"/>
      <c r="K243" s="347"/>
      <c r="L243" s="370"/>
      <c r="M243" s="370"/>
      <c r="N243" s="370"/>
      <c r="O243" s="347"/>
      <c r="P243" s="347"/>
      <c r="Q243" s="347"/>
      <c r="R243" s="370"/>
      <c r="S243" s="370"/>
      <c r="T243" s="370"/>
    </row>
    <row r="244" spans="1:20" ht="12.75" customHeight="1" x14ac:dyDescent="0.2">
      <c r="A244" s="344"/>
      <c r="B244" s="349"/>
      <c r="C244" s="350">
        <f t="shared" si="0"/>
        <v>219</v>
      </c>
      <c r="D244" s="351" t="s">
        <v>196</v>
      </c>
      <c r="E244" s="351" t="s">
        <v>180</v>
      </c>
      <c r="F244" s="370"/>
      <c r="G244" s="370"/>
      <c r="H244" s="370"/>
      <c r="I244" s="347"/>
      <c r="J244" s="347"/>
      <c r="K244" s="347"/>
      <c r="L244" s="370"/>
      <c r="M244" s="370"/>
      <c r="N244" s="370"/>
      <c r="O244" s="347"/>
      <c r="P244" s="347"/>
      <c r="Q244" s="347"/>
      <c r="R244" s="370"/>
      <c r="S244" s="370"/>
      <c r="T244" s="370"/>
    </row>
    <row r="245" spans="1:20" ht="12.75" customHeight="1" x14ac:dyDescent="0.2">
      <c r="A245" s="344"/>
      <c r="B245" s="349"/>
      <c r="C245" s="350">
        <f t="shared" si="0"/>
        <v>220</v>
      </c>
      <c r="D245" s="351" t="s">
        <v>196</v>
      </c>
      <c r="E245" s="351" t="s">
        <v>181</v>
      </c>
      <c r="F245" s="370"/>
      <c r="G245" s="370"/>
      <c r="H245" s="370"/>
      <c r="I245" s="347"/>
      <c r="J245" s="347"/>
      <c r="K245" s="347"/>
      <c r="L245" s="370"/>
      <c r="M245" s="370"/>
      <c r="N245" s="370"/>
      <c r="O245" s="347"/>
      <c r="P245" s="347"/>
      <c r="Q245" s="347"/>
      <c r="R245" s="370"/>
      <c r="S245" s="370"/>
      <c r="T245" s="370"/>
    </row>
    <row r="246" spans="1:20" ht="12.75" customHeight="1" x14ac:dyDescent="0.2">
      <c r="A246" s="344"/>
      <c r="B246" s="349"/>
      <c r="C246" s="350">
        <f t="shared" si="0"/>
        <v>221</v>
      </c>
      <c r="D246" s="351" t="s">
        <v>196</v>
      </c>
      <c r="E246" s="351" t="s">
        <v>182</v>
      </c>
      <c r="F246" s="370"/>
      <c r="G246" s="370"/>
      <c r="H246" s="370"/>
      <c r="I246" s="347"/>
      <c r="J246" s="347"/>
      <c r="K246" s="347"/>
      <c r="L246" s="370"/>
      <c r="M246" s="370"/>
      <c r="N246" s="370"/>
      <c r="O246" s="347"/>
      <c r="P246" s="347"/>
      <c r="Q246" s="347"/>
      <c r="R246" s="370"/>
      <c r="S246" s="370"/>
      <c r="T246" s="370"/>
    </row>
    <row r="247" spans="1:20" ht="12.75" customHeight="1" x14ac:dyDescent="0.2">
      <c r="A247" s="344"/>
      <c r="B247" s="349"/>
      <c r="C247" s="350">
        <f t="shared" si="0"/>
        <v>222</v>
      </c>
      <c r="D247" s="351" t="s">
        <v>196</v>
      </c>
      <c r="E247" s="351" t="s">
        <v>183</v>
      </c>
      <c r="F247" s="370"/>
      <c r="G247" s="370"/>
      <c r="H247" s="370"/>
      <c r="I247" s="347"/>
      <c r="J247" s="347"/>
      <c r="K247" s="347"/>
      <c r="L247" s="370"/>
      <c r="M247" s="370"/>
      <c r="N247" s="370"/>
      <c r="O247" s="347"/>
      <c r="P247" s="347"/>
      <c r="Q247" s="347"/>
      <c r="R247" s="370"/>
      <c r="S247" s="370"/>
      <c r="T247" s="370"/>
    </row>
    <row r="248" spans="1:20" ht="12.75" customHeight="1" x14ac:dyDescent="0.2">
      <c r="A248" s="344"/>
      <c r="B248" s="349"/>
      <c r="C248" s="350">
        <f t="shared" si="0"/>
        <v>223</v>
      </c>
      <c r="D248" s="351" t="s">
        <v>196</v>
      </c>
      <c r="E248" s="351" t="s">
        <v>184</v>
      </c>
      <c r="F248" s="370"/>
      <c r="G248" s="370"/>
      <c r="H248" s="370"/>
      <c r="I248" s="347"/>
      <c r="J248" s="347"/>
      <c r="K248" s="347"/>
      <c r="L248" s="370"/>
      <c r="M248" s="370"/>
      <c r="N248" s="370"/>
      <c r="O248" s="347"/>
      <c r="P248" s="347"/>
      <c r="Q248" s="347"/>
      <c r="R248" s="370"/>
      <c r="S248" s="370"/>
      <c r="T248" s="370"/>
    </row>
    <row r="249" spans="1:20" ht="12.75" customHeight="1" x14ac:dyDescent="0.2">
      <c r="A249" s="344"/>
      <c r="B249" s="349"/>
      <c r="C249" s="350">
        <f t="shared" si="0"/>
        <v>224</v>
      </c>
      <c r="D249" s="351" t="s">
        <v>196</v>
      </c>
      <c r="E249" s="351" t="s">
        <v>185</v>
      </c>
      <c r="F249" s="370"/>
      <c r="G249" s="370"/>
      <c r="H249" s="370"/>
      <c r="I249" s="347"/>
      <c r="J249" s="347"/>
      <c r="K249" s="347"/>
      <c r="L249" s="370"/>
      <c r="M249" s="370"/>
      <c r="N249" s="370"/>
      <c r="O249" s="347"/>
      <c r="P249" s="347"/>
      <c r="Q249" s="347"/>
      <c r="R249" s="370"/>
      <c r="S249" s="370"/>
      <c r="T249" s="370"/>
    </row>
    <row r="250" spans="1:20" ht="12.75" customHeight="1" x14ac:dyDescent="0.2">
      <c r="A250" s="344"/>
      <c r="B250" s="349"/>
      <c r="C250" s="350">
        <f t="shared" si="0"/>
        <v>225</v>
      </c>
      <c r="D250" s="351" t="s">
        <v>196</v>
      </c>
      <c r="E250" s="351" t="s">
        <v>186</v>
      </c>
      <c r="F250" s="370"/>
      <c r="G250" s="370"/>
      <c r="H250" s="370"/>
      <c r="I250" s="347"/>
      <c r="J250" s="347"/>
      <c r="K250" s="347"/>
      <c r="L250" s="370"/>
      <c r="M250" s="370"/>
      <c r="N250" s="370"/>
      <c r="O250" s="347"/>
      <c r="P250" s="347"/>
      <c r="Q250" s="347"/>
      <c r="R250" s="370"/>
      <c r="S250" s="370"/>
      <c r="T250" s="370"/>
    </row>
    <row r="251" spans="1:20" ht="12.75" customHeight="1" x14ac:dyDescent="0.2">
      <c r="A251" s="344"/>
      <c r="B251" s="349"/>
      <c r="C251" s="350">
        <f t="shared" si="0"/>
        <v>226</v>
      </c>
      <c r="D251" s="351" t="s">
        <v>196</v>
      </c>
      <c r="E251" s="351" t="s">
        <v>187</v>
      </c>
      <c r="F251" s="370"/>
      <c r="G251" s="370"/>
      <c r="H251" s="370"/>
      <c r="I251" s="347"/>
      <c r="J251" s="347"/>
      <c r="K251" s="347"/>
      <c r="L251" s="370"/>
      <c r="M251" s="370"/>
      <c r="N251" s="370"/>
      <c r="O251" s="347"/>
      <c r="P251" s="347"/>
      <c r="Q251" s="347"/>
      <c r="R251" s="370"/>
      <c r="S251" s="370"/>
      <c r="T251" s="370"/>
    </row>
    <row r="252" spans="1:20" ht="12.75" customHeight="1" x14ac:dyDescent="0.2">
      <c r="A252" s="344"/>
      <c r="B252" s="349"/>
      <c r="C252" s="350">
        <f t="shared" si="0"/>
        <v>227</v>
      </c>
      <c r="D252" s="351" t="s">
        <v>196</v>
      </c>
      <c r="E252" s="351" t="s">
        <v>188</v>
      </c>
      <c r="F252" s="370"/>
      <c r="G252" s="370"/>
      <c r="H252" s="370"/>
      <c r="I252" s="347"/>
      <c r="J252" s="347"/>
      <c r="K252" s="347"/>
      <c r="L252" s="370"/>
      <c r="M252" s="370"/>
      <c r="N252" s="370"/>
      <c r="O252" s="347"/>
      <c r="P252" s="347"/>
      <c r="Q252" s="347"/>
      <c r="R252" s="370"/>
      <c r="S252" s="370"/>
      <c r="T252" s="370"/>
    </row>
    <row r="253" spans="1:20" ht="12.75" customHeight="1" x14ac:dyDescent="0.2">
      <c r="A253" s="344"/>
      <c r="B253" s="349"/>
      <c r="C253" s="350">
        <f t="shared" si="0"/>
        <v>228</v>
      </c>
      <c r="D253" s="351" t="s">
        <v>196</v>
      </c>
      <c r="E253" s="351" t="s">
        <v>189</v>
      </c>
      <c r="F253" s="370"/>
      <c r="G253" s="370"/>
      <c r="H253" s="370"/>
      <c r="I253" s="347"/>
      <c r="J253" s="347"/>
      <c r="K253" s="347"/>
      <c r="L253" s="370"/>
      <c r="M253" s="370"/>
      <c r="N253" s="370"/>
      <c r="O253" s="347"/>
      <c r="P253" s="347"/>
      <c r="Q253" s="347"/>
      <c r="R253" s="370"/>
      <c r="S253" s="370"/>
      <c r="T253" s="370"/>
    </row>
    <row r="254" spans="1:20" ht="12.75" customHeight="1" x14ac:dyDescent="0.2">
      <c r="A254" s="344"/>
      <c r="B254" s="349"/>
      <c r="C254" s="350">
        <f t="shared" si="0"/>
        <v>229</v>
      </c>
      <c r="D254" s="351" t="s">
        <v>197</v>
      </c>
      <c r="E254" s="351" t="s">
        <v>178</v>
      </c>
      <c r="F254" s="370"/>
      <c r="G254" s="370"/>
      <c r="H254" s="370"/>
      <c r="I254" s="347"/>
      <c r="J254" s="347"/>
      <c r="K254" s="347"/>
      <c r="L254" s="370"/>
      <c r="M254" s="370"/>
      <c r="N254" s="370"/>
      <c r="O254" s="347"/>
      <c r="P254" s="347"/>
      <c r="Q254" s="347"/>
      <c r="R254" s="370"/>
      <c r="S254" s="370"/>
      <c r="T254" s="370"/>
    </row>
    <row r="255" spans="1:20" ht="12.75" customHeight="1" x14ac:dyDescent="0.2">
      <c r="A255" s="344"/>
      <c r="B255" s="349"/>
      <c r="C255" s="350">
        <f t="shared" si="0"/>
        <v>230</v>
      </c>
      <c r="D255" s="351" t="s">
        <v>197</v>
      </c>
      <c r="E255" s="351" t="s">
        <v>179</v>
      </c>
      <c r="F255" s="370"/>
      <c r="G255" s="370"/>
      <c r="H255" s="370"/>
      <c r="I255" s="347"/>
      <c r="J255" s="347"/>
      <c r="K255" s="347"/>
      <c r="L255" s="370"/>
      <c r="M255" s="370"/>
      <c r="N255" s="370"/>
      <c r="O255" s="347"/>
      <c r="P255" s="347"/>
      <c r="Q255" s="347"/>
      <c r="R255" s="370"/>
      <c r="S255" s="370"/>
      <c r="T255" s="370"/>
    </row>
    <row r="256" spans="1:20" ht="12.75" customHeight="1" x14ac:dyDescent="0.2">
      <c r="A256" s="344"/>
      <c r="B256" s="349"/>
      <c r="C256" s="350">
        <f t="shared" si="0"/>
        <v>231</v>
      </c>
      <c r="D256" s="351" t="s">
        <v>197</v>
      </c>
      <c r="E256" s="351" t="s">
        <v>180</v>
      </c>
      <c r="F256" s="370"/>
      <c r="G256" s="370"/>
      <c r="H256" s="370"/>
      <c r="I256" s="347"/>
      <c r="J256" s="347"/>
      <c r="K256" s="347"/>
      <c r="L256" s="370"/>
      <c r="M256" s="370"/>
      <c r="N256" s="370"/>
      <c r="O256" s="347"/>
      <c r="P256" s="347"/>
      <c r="Q256" s="347"/>
      <c r="R256" s="370"/>
      <c r="S256" s="370"/>
      <c r="T256" s="370"/>
    </row>
    <row r="257" spans="1:20" ht="12.75" customHeight="1" x14ac:dyDescent="0.2">
      <c r="A257" s="344"/>
      <c r="B257" s="349"/>
      <c r="C257" s="350">
        <f t="shared" si="0"/>
        <v>232</v>
      </c>
      <c r="D257" s="351" t="s">
        <v>197</v>
      </c>
      <c r="E257" s="351" t="s">
        <v>181</v>
      </c>
      <c r="F257" s="370"/>
      <c r="G257" s="370"/>
      <c r="H257" s="370"/>
      <c r="I257" s="347"/>
      <c r="J257" s="347"/>
      <c r="K257" s="347"/>
      <c r="L257" s="370"/>
      <c r="M257" s="370"/>
      <c r="N257" s="370"/>
      <c r="O257" s="347"/>
      <c r="P257" s="347"/>
      <c r="Q257" s="347"/>
      <c r="R257" s="370"/>
      <c r="S257" s="370"/>
      <c r="T257" s="370"/>
    </row>
    <row r="258" spans="1:20" ht="12.75" customHeight="1" x14ac:dyDescent="0.2">
      <c r="A258" s="344"/>
      <c r="B258" s="349"/>
      <c r="C258" s="350">
        <f t="shared" si="0"/>
        <v>233</v>
      </c>
      <c r="D258" s="351" t="s">
        <v>197</v>
      </c>
      <c r="E258" s="351" t="s">
        <v>182</v>
      </c>
      <c r="F258" s="370"/>
      <c r="G258" s="370"/>
      <c r="H258" s="370"/>
      <c r="I258" s="347"/>
      <c r="J258" s="347"/>
      <c r="K258" s="347"/>
      <c r="L258" s="370"/>
      <c r="M258" s="370"/>
      <c r="N258" s="370"/>
      <c r="O258" s="347"/>
      <c r="P258" s="347"/>
      <c r="Q258" s="347"/>
      <c r="R258" s="370"/>
      <c r="S258" s="370"/>
      <c r="T258" s="370"/>
    </row>
    <row r="259" spans="1:20" ht="12.75" customHeight="1" x14ac:dyDescent="0.2">
      <c r="A259" s="344"/>
      <c r="B259" s="349"/>
      <c r="C259" s="350">
        <f t="shared" si="0"/>
        <v>234</v>
      </c>
      <c r="D259" s="351" t="s">
        <v>197</v>
      </c>
      <c r="E259" s="351" t="s">
        <v>183</v>
      </c>
      <c r="F259" s="370"/>
      <c r="G259" s="370"/>
      <c r="H259" s="370"/>
      <c r="I259" s="347"/>
      <c r="J259" s="347"/>
      <c r="K259" s="347"/>
      <c r="L259" s="370"/>
      <c r="M259" s="370"/>
      <c r="N259" s="370"/>
      <c r="O259" s="347"/>
      <c r="P259" s="347"/>
      <c r="Q259" s="347"/>
      <c r="R259" s="370"/>
      <c r="S259" s="370"/>
      <c r="T259" s="370"/>
    </row>
    <row r="260" spans="1:20" ht="12.75" customHeight="1" x14ac:dyDescent="0.2">
      <c r="A260" s="344"/>
      <c r="B260" s="349"/>
      <c r="C260" s="350">
        <f t="shared" si="0"/>
        <v>235</v>
      </c>
      <c r="D260" s="351" t="s">
        <v>197</v>
      </c>
      <c r="E260" s="351" t="s">
        <v>184</v>
      </c>
      <c r="F260" s="370"/>
      <c r="G260" s="370"/>
      <c r="H260" s="370"/>
      <c r="I260" s="347"/>
      <c r="J260" s="347"/>
      <c r="K260" s="347"/>
      <c r="L260" s="370"/>
      <c r="M260" s="370"/>
      <c r="N260" s="370"/>
      <c r="O260" s="347"/>
      <c r="P260" s="347"/>
      <c r="Q260" s="347"/>
      <c r="R260" s="370"/>
      <c r="S260" s="370"/>
      <c r="T260" s="370"/>
    </row>
    <row r="261" spans="1:20" ht="12.75" customHeight="1" x14ac:dyDescent="0.2">
      <c r="A261" s="344"/>
      <c r="B261" s="349"/>
      <c r="C261" s="350">
        <f t="shared" si="0"/>
        <v>236</v>
      </c>
      <c r="D261" s="351" t="s">
        <v>197</v>
      </c>
      <c r="E261" s="351" t="s">
        <v>185</v>
      </c>
      <c r="F261" s="370"/>
      <c r="G261" s="370"/>
      <c r="H261" s="370"/>
      <c r="I261" s="347"/>
      <c r="J261" s="347"/>
      <c r="K261" s="347"/>
      <c r="L261" s="370"/>
      <c r="M261" s="370"/>
      <c r="N261" s="370"/>
      <c r="O261" s="347"/>
      <c r="P261" s="347"/>
      <c r="Q261" s="347"/>
      <c r="R261" s="370"/>
      <c r="S261" s="370"/>
      <c r="T261" s="370"/>
    </row>
    <row r="262" spans="1:20" ht="12.75" customHeight="1" x14ac:dyDescent="0.2">
      <c r="A262" s="344"/>
      <c r="B262" s="349"/>
      <c r="C262" s="350">
        <f t="shared" si="0"/>
        <v>237</v>
      </c>
      <c r="D262" s="351" t="s">
        <v>197</v>
      </c>
      <c r="E262" s="351" t="s">
        <v>186</v>
      </c>
      <c r="F262" s="370"/>
      <c r="G262" s="370"/>
      <c r="H262" s="370"/>
      <c r="I262" s="347"/>
      <c r="J262" s="347"/>
      <c r="K262" s="347"/>
      <c r="L262" s="370"/>
      <c r="M262" s="370"/>
      <c r="N262" s="370"/>
      <c r="O262" s="347"/>
      <c r="P262" s="347"/>
      <c r="Q262" s="347"/>
      <c r="R262" s="370"/>
      <c r="S262" s="370"/>
      <c r="T262" s="370"/>
    </row>
    <row r="263" spans="1:20" ht="12.75" customHeight="1" x14ac:dyDescent="0.2">
      <c r="A263" s="344"/>
      <c r="B263" s="349"/>
      <c r="C263" s="350">
        <f t="shared" si="0"/>
        <v>238</v>
      </c>
      <c r="D263" s="351" t="s">
        <v>197</v>
      </c>
      <c r="E263" s="351" t="s">
        <v>187</v>
      </c>
      <c r="F263" s="370"/>
      <c r="G263" s="370"/>
      <c r="H263" s="370"/>
      <c r="I263" s="347"/>
      <c r="J263" s="347"/>
      <c r="K263" s="347"/>
      <c r="L263" s="370"/>
      <c r="M263" s="370"/>
      <c r="N263" s="370"/>
      <c r="O263" s="347"/>
      <c r="P263" s="347"/>
      <c r="Q263" s="347"/>
      <c r="R263" s="370"/>
      <c r="S263" s="370"/>
      <c r="T263" s="370"/>
    </row>
    <row r="264" spans="1:20" ht="12.75" customHeight="1" x14ac:dyDescent="0.2">
      <c r="A264" s="344"/>
      <c r="B264" s="349"/>
      <c r="C264" s="350">
        <f t="shared" si="0"/>
        <v>239</v>
      </c>
      <c r="D264" s="351" t="s">
        <v>197</v>
      </c>
      <c r="E264" s="351" t="s">
        <v>188</v>
      </c>
      <c r="F264" s="370"/>
      <c r="G264" s="370"/>
      <c r="H264" s="370"/>
      <c r="I264" s="347"/>
      <c r="J264" s="347"/>
      <c r="K264" s="347"/>
      <c r="L264" s="370"/>
      <c r="M264" s="370"/>
      <c r="N264" s="370"/>
      <c r="O264" s="347"/>
      <c r="P264" s="347"/>
      <c r="Q264" s="347"/>
      <c r="R264" s="370"/>
      <c r="S264" s="370"/>
      <c r="T264" s="370"/>
    </row>
    <row r="265" spans="1:20" ht="12.75" customHeight="1" x14ac:dyDescent="0.2">
      <c r="A265" s="344"/>
      <c r="B265" s="349"/>
      <c r="C265" s="350">
        <f t="shared" si="0"/>
        <v>240</v>
      </c>
      <c r="D265" s="351" t="s">
        <v>197</v>
      </c>
      <c r="E265" s="351" t="s">
        <v>189</v>
      </c>
      <c r="F265" s="370"/>
      <c r="G265" s="370"/>
      <c r="H265" s="370"/>
      <c r="I265" s="347"/>
      <c r="J265" s="347"/>
      <c r="K265" s="347"/>
      <c r="L265" s="370"/>
      <c r="M265" s="370"/>
      <c r="N265" s="370"/>
      <c r="O265" s="347"/>
      <c r="P265" s="347"/>
      <c r="Q265" s="347"/>
      <c r="R265" s="370"/>
      <c r="S265" s="370"/>
      <c r="T265" s="370"/>
    </row>
    <row r="266" spans="1:20" ht="12.75" customHeight="1" x14ac:dyDescent="0.2">
      <c r="A266" s="344"/>
      <c r="B266" s="349"/>
      <c r="C266" s="350">
        <f t="shared" si="0"/>
        <v>241</v>
      </c>
      <c r="D266" s="351" t="s">
        <v>198</v>
      </c>
      <c r="E266" s="351" t="s">
        <v>178</v>
      </c>
      <c r="F266" s="370"/>
      <c r="G266" s="370"/>
      <c r="H266" s="370"/>
      <c r="I266" s="347"/>
      <c r="J266" s="347"/>
      <c r="K266" s="347"/>
      <c r="L266" s="370"/>
      <c r="M266" s="370"/>
      <c r="N266" s="370"/>
      <c r="O266" s="347"/>
      <c r="P266" s="347"/>
      <c r="Q266" s="347"/>
      <c r="R266" s="370"/>
      <c r="S266" s="370"/>
      <c r="T266" s="370"/>
    </row>
    <row r="267" spans="1:20" ht="12.75" customHeight="1" x14ac:dyDescent="0.2">
      <c r="A267" s="344"/>
      <c r="B267" s="349"/>
      <c r="C267" s="350">
        <f t="shared" si="0"/>
        <v>242</v>
      </c>
      <c r="D267" s="351" t="s">
        <v>198</v>
      </c>
      <c r="E267" s="351" t="s">
        <v>179</v>
      </c>
      <c r="F267" s="370"/>
      <c r="G267" s="370"/>
      <c r="H267" s="370"/>
      <c r="I267" s="347"/>
      <c r="J267" s="347"/>
      <c r="K267" s="347"/>
      <c r="L267" s="370"/>
      <c r="M267" s="370"/>
      <c r="N267" s="370"/>
      <c r="O267" s="347"/>
      <c r="P267" s="347"/>
      <c r="Q267" s="347"/>
      <c r="R267" s="370"/>
      <c r="S267" s="370"/>
      <c r="T267" s="370"/>
    </row>
    <row r="268" spans="1:20" ht="12.75" customHeight="1" x14ac:dyDescent="0.2">
      <c r="A268" s="344"/>
      <c r="B268" s="349"/>
      <c r="C268" s="350">
        <f t="shared" si="0"/>
        <v>243</v>
      </c>
      <c r="D268" s="351" t="s">
        <v>198</v>
      </c>
      <c r="E268" s="351" t="s">
        <v>180</v>
      </c>
      <c r="F268" s="370"/>
      <c r="G268" s="370"/>
      <c r="H268" s="370"/>
      <c r="I268" s="347"/>
      <c r="J268" s="347"/>
      <c r="K268" s="347"/>
      <c r="L268" s="370"/>
      <c r="M268" s="370"/>
      <c r="N268" s="370"/>
      <c r="O268" s="347"/>
      <c r="P268" s="347"/>
      <c r="Q268" s="347"/>
      <c r="R268" s="370"/>
      <c r="S268" s="370"/>
      <c r="T268" s="370"/>
    </row>
    <row r="269" spans="1:20" ht="12.75" customHeight="1" x14ac:dyDescent="0.2">
      <c r="A269" s="344"/>
      <c r="B269" s="349"/>
      <c r="C269" s="350">
        <f t="shared" si="0"/>
        <v>244</v>
      </c>
      <c r="D269" s="351" t="s">
        <v>198</v>
      </c>
      <c r="E269" s="351" t="s">
        <v>181</v>
      </c>
      <c r="F269" s="370"/>
      <c r="G269" s="370"/>
      <c r="H269" s="370"/>
      <c r="I269" s="347"/>
      <c r="J269" s="347"/>
      <c r="K269" s="347"/>
      <c r="L269" s="370"/>
      <c r="M269" s="370"/>
      <c r="N269" s="370"/>
      <c r="O269" s="347"/>
      <c r="P269" s="347"/>
      <c r="Q269" s="347"/>
      <c r="R269" s="370"/>
      <c r="S269" s="370"/>
      <c r="T269" s="370"/>
    </row>
    <row r="270" spans="1:20" ht="12.75" customHeight="1" x14ac:dyDescent="0.2">
      <c r="A270" s="344"/>
      <c r="B270" s="349"/>
      <c r="C270" s="350">
        <f t="shared" si="0"/>
        <v>245</v>
      </c>
      <c r="D270" s="351" t="s">
        <v>198</v>
      </c>
      <c r="E270" s="351" t="s">
        <v>182</v>
      </c>
      <c r="F270" s="370"/>
      <c r="G270" s="370"/>
      <c r="H270" s="370"/>
      <c r="I270" s="347"/>
      <c r="J270" s="347"/>
      <c r="K270" s="347"/>
      <c r="L270" s="370"/>
      <c r="M270" s="370"/>
      <c r="N270" s="370"/>
      <c r="O270" s="347"/>
      <c r="P270" s="347"/>
      <c r="Q270" s="347"/>
      <c r="R270" s="370"/>
      <c r="S270" s="370"/>
      <c r="T270" s="370"/>
    </row>
    <row r="271" spans="1:20" ht="12.75" customHeight="1" x14ac:dyDescent="0.2">
      <c r="A271" s="344"/>
      <c r="B271" s="349"/>
      <c r="C271" s="350">
        <f t="shared" si="0"/>
        <v>246</v>
      </c>
      <c r="D271" s="351" t="s">
        <v>198</v>
      </c>
      <c r="E271" s="351" t="s">
        <v>183</v>
      </c>
      <c r="F271" s="370"/>
      <c r="G271" s="370"/>
      <c r="H271" s="370"/>
      <c r="I271" s="347"/>
      <c r="J271" s="347"/>
      <c r="K271" s="347"/>
      <c r="L271" s="370"/>
      <c r="M271" s="370"/>
      <c r="N271" s="370"/>
      <c r="O271" s="347"/>
      <c r="P271" s="347"/>
      <c r="Q271" s="347"/>
      <c r="R271" s="370"/>
      <c r="S271" s="370"/>
      <c r="T271" s="370"/>
    </row>
    <row r="272" spans="1:20" ht="12.75" customHeight="1" x14ac:dyDescent="0.2">
      <c r="A272" s="344"/>
      <c r="B272" s="349"/>
      <c r="C272" s="350">
        <f t="shared" si="0"/>
        <v>247</v>
      </c>
      <c r="D272" s="351" t="s">
        <v>198</v>
      </c>
      <c r="E272" s="351" t="s">
        <v>184</v>
      </c>
      <c r="F272" s="370"/>
      <c r="G272" s="370"/>
      <c r="H272" s="370"/>
      <c r="I272" s="347"/>
      <c r="J272" s="347"/>
      <c r="K272" s="347"/>
      <c r="L272" s="370"/>
      <c r="M272" s="370"/>
      <c r="N272" s="370"/>
      <c r="O272" s="347"/>
      <c r="P272" s="347"/>
      <c r="Q272" s="347"/>
      <c r="R272" s="370"/>
      <c r="S272" s="370"/>
      <c r="T272" s="370"/>
    </row>
    <row r="273" spans="1:20" ht="12.75" customHeight="1" x14ac:dyDescent="0.2">
      <c r="A273" s="344"/>
      <c r="B273" s="349"/>
      <c r="C273" s="350">
        <f t="shared" si="0"/>
        <v>248</v>
      </c>
      <c r="D273" s="351" t="s">
        <v>198</v>
      </c>
      <c r="E273" s="351" t="s">
        <v>185</v>
      </c>
      <c r="F273" s="370"/>
      <c r="G273" s="370"/>
      <c r="H273" s="370"/>
      <c r="I273" s="347"/>
      <c r="J273" s="347"/>
      <c r="K273" s="347"/>
      <c r="L273" s="370"/>
      <c r="M273" s="370"/>
      <c r="N273" s="370"/>
      <c r="O273" s="347"/>
      <c r="P273" s="347"/>
      <c r="Q273" s="347"/>
      <c r="R273" s="370"/>
      <c r="S273" s="370"/>
      <c r="T273" s="370"/>
    </row>
    <row r="274" spans="1:20" ht="12.75" customHeight="1" x14ac:dyDescent="0.2">
      <c r="A274" s="344"/>
      <c r="B274" s="349"/>
      <c r="C274" s="350">
        <f t="shared" si="0"/>
        <v>249</v>
      </c>
      <c r="D274" s="351" t="s">
        <v>198</v>
      </c>
      <c r="E274" s="351" t="s">
        <v>186</v>
      </c>
      <c r="F274" s="370"/>
      <c r="G274" s="370"/>
      <c r="H274" s="370"/>
      <c r="I274" s="347"/>
      <c r="J274" s="347"/>
      <c r="K274" s="347"/>
      <c r="L274" s="370"/>
      <c r="M274" s="370"/>
      <c r="N274" s="370"/>
      <c r="O274" s="347"/>
      <c r="P274" s="347"/>
      <c r="Q274" s="347"/>
      <c r="R274" s="370"/>
      <c r="S274" s="370"/>
      <c r="T274" s="370"/>
    </row>
    <row r="275" spans="1:20" ht="12.75" customHeight="1" x14ac:dyDescent="0.2">
      <c r="A275" s="344"/>
      <c r="B275" s="349"/>
      <c r="C275" s="350">
        <f t="shared" si="0"/>
        <v>250</v>
      </c>
      <c r="D275" s="351" t="s">
        <v>198</v>
      </c>
      <c r="E275" s="351" t="s">
        <v>187</v>
      </c>
      <c r="F275" s="370"/>
      <c r="G275" s="370"/>
      <c r="H275" s="370"/>
      <c r="I275" s="347"/>
      <c r="J275" s="347"/>
      <c r="K275" s="347"/>
      <c r="L275" s="370"/>
      <c r="M275" s="370"/>
      <c r="N275" s="370"/>
      <c r="O275" s="347"/>
      <c r="P275" s="347"/>
      <c r="Q275" s="347"/>
      <c r="R275" s="370"/>
      <c r="S275" s="370"/>
      <c r="T275" s="370"/>
    </row>
    <row r="276" spans="1:20" ht="12.75" customHeight="1" x14ac:dyDescent="0.2">
      <c r="A276" s="344"/>
      <c r="B276" s="349"/>
      <c r="C276" s="350">
        <f t="shared" si="0"/>
        <v>251</v>
      </c>
      <c r="D276" s="351" t="s">
        <v>198</v>
      </c>
      <c r="E276" s="351" t="s">
        <v>188</v>
      </c>
      <c r="F276" s="370"/>
      <c r="G276" s="370"/>
      <c r="H276" s="370"/>
      <c r="I276" s="347"/>
      <c r="J276" s="347"/>
      <c r="K276" s="347"/>
      <c r="L276" s="370"/>
      <c r="M276" s="370"/>
      <c r="N276" s="370"/>
      <c r="O276" s="347"/>
      <c r="P276" s="347"/>
      <c r="Q276" s="347"/>
      <c r="R276" s="370"/>
      <c r="S276" s="370"/>
      <c r="T276" s="370"/>
    </row>
    <row r="277" spans="1:20" ht="12.75" customHeight="1" x14ac:dyDescent="0.2">
      <c r="A277" s="344"/>
      <c r="B277" s="349"/>
      <c r="C277" s="350">
        <f t="shared" si="0"/>
        <v>252</v>
      </c>
      <c r="D277" s="351" t="s">
        <v>198</v>
      </c>
      <c r="E277" s="351" t="s">
        <v>189</v>
      </c>
      <c r="F277" s="370"/>
      <c r="G277" s="370"/>
      <c r="H277" s="370"/>
      <c r="I277" s="347"/>
      <c r="J277" s="347"/>
      <c r="K277" s="347"/>
      <c r="L277" s="370"/>
      <c r="M277" s="370"/>
      <c r="N277" s="370"/>
      <c r="O277" s="347"/>
      <c r="P277" s="347"/>
      <c r="Q277" s="347"/>
      <c r="R277" s="370"/>
      <c r="S277" s="370"/>
      <c r="T277" s="370"/>
    </row>
    <row r="278" spans="1:20" ht="12.75" customHeight="1" x14ac:dyDescent="0.2">
      <c r="A278" s="344"/>
      <c r="B278" s="349"/>
      <c r="C278" s="350">
        <f t="shared" si="0"/>
        <v>253</v>
      </c>
      <c r="D278" s="351" t="s">
        <v>199</v>
      </c>
      <c r="E278" s="351" t="s">
        <v>178</v>
      </c>
      <c r="F278" s="370"/>
      <c r="G278" s="370"/>
      <c r="H278" s="370"/>
      <c r="I278" s="347"/>
      <c r="J278" s="347"/>
      <c r="K278" s="347"/>
      <c r="L278" s="370"/>
      <c r="M278" s="370"/>
      <c r="N278" s="370"/>
      <c r="O278" s="347"/>
      <c r="P278" s="347"/>
      <c r="Q278" s="347"/>
      <c r="R278" s="370"/>
      <c r="S278" s="370"/>
      <c r="T278" s="370"/>
    </row>
    <row r="279" spans="1:20" ht="12.75" customHeight="1" x14ac:dyDescent="0.2">
      <c r="A279" s="344"/>
      <c r="B279" s="349"/>
      <c r="C279" s="350">
        <f t="shared" si="0"/>
        <v>254</v>
      </c>
      <c r="D279" s="351" t="s">
        <v>199</v>
      </c>
      <c r="E279" s="351" t="s">
        <v>179</v>
      </c>
      <c r="F279" s="370"/>
      <c r="G279" s="370"/>
      <c r="H279" s="370"/>
      <c r="I279" s="347"/>
      <c r="J279" s="347"/>
      <c r="K279" s="347"/>
      <c r="L279" s="370"/>
      <c r="M279" s="370"/>
      <c r="N279" s="370"/>
      <c r="O279" s="347"/>
      <c r="P279" s="347"/>
      <c r="Q279" s="347"/>
      <c r="R279" s="370"/>
      <c r="S279" s="370"/>
      <c r="T279" s="370"/>
    </row>
    <row r="280" spans="1:20" ht="12.75" customHeight="1" x14ac:dyDescent="0.2">
      <c r="A280" s="344"/>
      <c r="B280" s="349"/>
      <c r="C280" s="350">
        <f t="shared" si="0"/>
        <v>255</v>
      </c>
      <c r="D280" s="351" t="s">
        <v>199</v>
      </c>
      <c r="E280" s="351" t="s">
        <v>180</v>
      </c>
      <c r="F280" s="370"/>
      <c r="G280" s="370"/>
      <c r="H280" s="370"/>
      <c r="I280" s="347"/>
      <c r="J280" s="347"/>
      <c r="K280" s="347"/>
      <c r="L280" s="370"/>
      <c r="M280" s="370"/>
      <c r="N280" s="370"/>
      <c r="O280" s="347"/>
      <c r="P280" s="347"/>
      <c r="Q280" s="347"/>
      <c r="R280" s="370"/>
      <c r="S280" s="370"/>
      <c r="T280" s="370"/>
    </row>
    <row r="281" spans="1:20" ht="12.75" customHeight="1" x14ac:dyDescent="0.2">
      <c r="A281" s="344"/>
      <c r="B281" s="349"/>
      <c r="C281" s="350">
        <f t="shared" si="0"/>
        <v>256</v>
      </c>
      <c r="D281" s="351" t="s">
        <v>199</v>
      </c>
      <c r="E281" s="351" t="s">
        <v>181</v>
      </c>
      <c r="F281" s="370"/>
      <c r="G281" s="370"/>
      <c r="H281" s="370"/>
      <c r="I281" s="347"/>
      <c r="J281" s="347"/>
      <c r="K281" s="347"/>
      <c r="L281" s="370"/>
      <c r="M281" s="370"/>
      <c r="N281" s="370"/>
      <c r="O281" s="347"/>
      <c r="P281" s="347"/>
      <c r="Q281" s="347"/>
      <c r="R281" s="370"/>
      <c r="S281" s="370"/>
      <c r="T281" s="370"/>
    </row>
    <row r="282" spans="1:20" ht="12.75" customHeight="1" x14ac:dyDescent="0.2">
      <c r="A282" s="344"/>
      <c r="B282" s="349"/>
      <c r="C282" s="350">
        <f t="shared" si="0"/>
        <v>257</v>
      </c>
      <c r="D282" s="351" t="s">
        <v>199</v>
      </c>
      <c r="E282" s="351" t="s">
        <v>182</v>
      </c>
      <c r="F282" s="370"/>
      <c r="G282" s="370"/>
      <c r="H282" s="370"/>
      <c r="I282" s="347"/>
      <c r="J282" s="347"/>
      <c r="K282" s="347"/>
      <c r="L282" s="370"/>
      <c r="M282" s="370"/>
      <c r="N282" s="370"/>
      <c r="O282" s="347"/>
      <c r="P282" s="347"/>
      <c r="Q282" s="347"/>
      <c r="R282" s="370"/>
      <c r="S282" s="370"/>
      <c r="T282" s="370"/>
    </row>
    <row r="283" spans="1:20" ht="12.75" customHeight="1" x14ac:dyDescent="0.2">
      <c r="A283" s="344"/>
      <c r="B283" s="349"/>
      <c r="C283" s="350">
        <f t="shared" si="0"/>
        <v>258</v>
      </c>
      <c r="D283" s="351" t="s">
        <v>199</v>
      </c>
      <c r="E283" s="351" t="s">
        <v>183</v>
      </c>
      <c r="F283" s="370"/>
      <c r="G283" s="370"/>
      <c r="H283" s="370"/>
      <c r="I283" s="347"/>
      <c r="J283" s="347"/>
      <c r="K283" s="347"/>
      <c r="L283" s="370"/>
      <c r="M283" s="370"/>
      <c r="N283" s="370"/>
      <c r="O283" s="347"/>
      <c r="P283" s="347"/>
      <c r="Q283" s="347"/>
      <c r="R283" s="370"/>
      <c r="S283" s="370"/>
      <c r="T283" s="370"/>
    </row>
    <row r="284" spans="1:20" ht="12.75" customHeight="1" x14ac:dyDescent="0.2">
      <c r="A284" s="344"/>
      <c r="B284" s="349"/>
      <c r="C284" s="350">
        <f t="shared" si="0"/>
        <v>259</v>
      </c>
      <c r="D284" s="351" t="s">
        <v>199</v>
      </c>
      <c r="E284" s="351" t="s">
        <v>184</v>
      </c>
      <c r="F284" s="370"/>
      <c r="G284" s="370"/>
      <c r="H284" s="370"/>
      <c r="I284" s="347"/>
      <c r="J284" s="347"/>
      <c r="K284" s="347"/>
      <c r="L284" s="370"/>
      <c r="M284" s="370"/>
      <c r="N284" s="370"/>
      <c r="O284" s="347"/>
      <c r="P284" s="347"/>
      <c r="Q284" s="347"/>
      <c r="R284" s="370"/>
      <c r="S284" s="370"/>
      <c r="T284" s="370"/>
    </row>
    <row r="285" spans="1:20" ht="12.75" customHeight="1" x14ac:dyDescent="0.2">
      <c r="A285" s="344"/>
      <c r="B285" s="349"/>
      <c r="C285" s="350">
        <f t="shared" si="0"/>
        <v>260</v>
      </c>
      <c r="D285" s="351" t="s">
        <v>199</v>
      </c>
      <c r="E285" s="351" t="s">
        <v>185</v>
      </c>
      <c r="F285" s="370"/>
      <c r="G285" s="370"/>
      <c r="H285" s="370"/>
      <c r="I285" s="347"/>
      <c r="J285" s="347"/>
      <c r="K285" s="347"/>
      <c r="L285" s="370"/>
      <c r="M285" s="370"/>
      <c r="N285" s="370"/>
      <c r="O285" s="347"/>
      <c r="P285" s="347"/>
      <c r="Q285" s="347"/>
      <c r="R285" s="370"/>
      <c r="S285" s="370"/>
      <c r="T285" s="370"/>
    </row>
    <row r="286" spans="1:20" ht="12.75" customHeight="1" x14ac:dyDescent="0.2">
      <c r="A286" s="344"/>
      <c r="B286" s="349"/>
      <c r="C286" s="350">
        <f t="shared" si="0"/>
        <v>261</v>
      </c>
      <c r="D286" s="351" t="s">
        <v>199</v>
      </c>
      <c r="E286" s="351" t="s">
        <v>186</v>
      </c>
      <c r="F286" s="370"/>
      <c r="G286" s="370"/>
      <c r="H286" s="370"/>
      <c r="I286" s="347"/>
      <c r="J286" s="347"/>
      <c r="K286" s="347"/>
      <c r="L286" s="370"/>
      <c r="M286" s="370"/>
      <c r="N286" s="370"/>
      <c r="O286" s="347"/>
      <c r="P286" s="347"/>
      <c r="Q286" s="347"/>
      <c r="R286" s="370"/>
      <c r="S286" s="370"/>
      <c r="T286" s="370"/>
    </row>
    <row r="287" spans="1:20" ht="12.75" customHeight="1" x14ac:dyDescent="0.2">
      <c r="A287" s="344"/>
      <c r="B287" s="349"/>
      <c r="C287" s="350">
        <f t="shared" si="0"/>
        <v>262</v>
      </c>
      <c r="D287" s="351" t="s">
        <v>199</v>
      </c>
      <c r="E287" s="351" t="s">
        <v>187</v>
      </c>
      <c r="F287" s="370"/>
      <c r="G287" s="370"/>
      <c r="H287" s="370"/>
      <c r="I287" s="347"/>
      <c r="J287" s="347"/>
      <c r="K287" s="347"/>
      <c r="L287" s="370"/>
      <c r="M287" s="370"/>
      <c r="N287" s="370"/>
      <c r="O287" s="347"/>
      <c r="P287" s="347"/>
      <c r="Q287" s="347"/>
      <c r="R287" s="370"/>
      <c r="S287" s="370"/>
      <c r="T287" s="370"/>
    </row>
    <row r="288" spans="1:20" ht="12.75" customHeight="1" x14ac:dyDescent="0.2">
      <c r="A288" s="344"/>
      <c r="B288" s="349"/>
      <c r="C288" s="350">
        <f t="shared" si="0"/>
        <v>263</v>
      </c>
      <c r="D288" s="351" t="s">
        <v>199</v>
      </c>
      <c r="E288" s="351" t="s">
        <v>188</v>
      </c>
      <c r="F288" s="370"/>
      <c r="G288" s="370"/>
      <c r="H288" s="370"/>
      <c r="I288" s="347"/>
      <c r="J288" s="347"/>
      <c r="K288" s="347"/>
      <c r="L288" s="370"/>
      <c r="M288" s="370"/>
      <c r="N288" s="370"/>
      <c r="O288" s="347"/>
      <c r="P288" s="347"/>
      <c r="Q288" s="347"/>
      <c r="R288" s="370"/>
      <c r="S288" s="370"/>
      <c r="T288" s="370"/>
    </row>
    <row r="289" spans="1:20" ht="12.75" customHeight="1" x14ac:dyDescent="0.2">
      <c r="A289" s="344"/>
      <c r="B289" s="349"/>
      <c r="C289" s="350">
        <f t="shared" si="0"/>
        <v>264</v>
      </c>
      <c r="D289" s="351" t="s">
        <v>199</v>
      </c>
      <c r="E289" s="351" t="s">
        <v>189</v>
      </c>
      <c r="F289" s="370"/>
      <c r="G289" s="370"/>
      <c r="H289" s="370"/>
      <c r="I289" s="347"/>
      <c r="J289" s="347"/>
      <c r="K289" s="347"/>
      <c r="L289" s="370"/>
      <c r="M289" s="370"/>
      <c r="N289" s="370"/>
      <c r="O289" s="347"/>
      <c r="P289" s="347"/>
      <c r="Q289" s="347"/>
      <c r="R289" s="370"/>
      <c r="S289" s="370"/>
      <c r="T289" s="370"/>
    </row>
    <row r="290" spans="1:20" ht="12.75" customHeight="1" x14ac:dyDescent="0.2">
      <c r="A290" s="344"/>
      <c r="B290" s="349"/>
      <c r="C290" s="350">
        <f t="shared" si="0"/>
        <v>265</v>
      </c>
      <c r="D290" s="351" t="s">
        <v>200</v>
      </c>
      <c r="E290" s="351" t="s">
        <v>178</v>
      </c>
      <c r="F290" s="370"/>
      <c r="G290" s="370"/>
      <c r="H290" s="370"/>
      <c r="I290" s="347"/>
      <c r="J290" s="347"/>
      <c r="K290" s="347"/>
      <c r="L290" s="370"/>
      <c r="M290" s="370"/>
      <c r="N290" s="370"/>
      <c r="O290" s="347"/>
      <c r="P290" s="347"/>
      <c r="Q290" s="347"/>
      <c r="R290" s="370"/>
      <c r="S290" s="370"/>
      <c r="T290" s="370"/>
    </row>
    <row r="291" spans="1:20" ht="12.75" customHeight="1" x14ac:dyDescent="0.2">
      <c r="A291" s="344"/>
      <c r="B291" s="349"/>
      <c r="C291" s="350">
        <f t="shared" si="0"/>
        <v>266</v>
      </c>
      <c r="D291" s="351" t="s">
        <v>200</v>
      </c>
      <c r="E291" s="351" t="s">
        <v>179</v>
      </c>
      <c r="F291" s="370"/>
      <c r="G291" s="370"/>
      <c r="H291" s="370"/>
      <c r="I291" s="347"/>
      <c r="J291" s="347"/>
      <c r="K291" s="347"/>
      <c r="L291" s="370"/>
      <c r="M291" s="370"/>
      <c r="N291" s="370"/>
      <c r="O291" s="347"/>
      <c r="P291" s="347"/>
      <c r="Q291" s="347"/>
      <c r="R291" s="370"/>
      <c r="S291" s="370"/>
      <c r="T291" s="370"/>
    </row>
    <row r="292" spans="1:20" ht="12.75" customHeight="1" x14ac:dyDescent="0.2">
      <c r="A292" s="344"/>
      <c r="B292" s="349"/>
      <c r="C292" s="350">
        <f t="shared" si="0"/>
        <v>267</v>
      </c>
      <c r="D292" s="351" t="s">
        <v>200</v>
      </c>
      <c r="E292" s="351" t="s">
        <v>180</v>
      </c>
      <c r="F292" s="370"/>
      <c r="G292" s="370"/>
      <c r="H292" s="370"/>
      <c r="I292" s="347"/>
      <c r="J292" s="347"/>
      <c r="K292" s="347"/>
      <c r="L292" s="370"/>
      <c r="M292" s="370"/>
      <c r="N292" s="370"/>
      <c r="O292" s="347"/>
      <c r="P292" s="347"/>
      <c r="Q292" s="347"/>
      <c r="R292" s="370"/>
      <c r="S292" s="370"/>
      <c r="T292" s="370"/>
    </row>
    <row r="293" spans="1:20" ht="12.75" customHeight="1" x14ac:dyDescent="0.2">
      <c r="A293" s="344"/>
      <c r="B293" s="349"/>
      <c r="C293" s="350">
        <f t="shared" si="0"/>
        <v>268</v>
      </c>
      <c r="D293" s="351" t="s">
        <v>200</v>
      </c>
      <c r="E293" s="351" t="s">
        <v>181</v>
      </c>
      <c r="F293" s="370"/>
      <c r="G293" s="370"/>
      <c r="H293" s="370"/>
      <c r="I293" s="347"/>
      <c r="J293" s="347"/>
      <c r="K293" s="347"/>
      <c r="L293" s="370"/>
      <c r="M293" s="370"/>
      <c r="N293" s="370"/>
      <c r="O293" s="347"/>
      <c r="P293" s="347"/>
      <c r="Q293" s="347"/>
      <c r="R293" s="370"/>
      <c r="S293" s="370"/>
      <c r="T293" s="370"/>
    </row>
    <row r="294" spans="1:20" ht="12.75" customHeight="1" x14ac:dyDescent="0.2">
      <c r="A294" s="344"/>
      <c r="B294" s="349"/>
      <c r="C294" s="350">
        <f t="shared" si="0"/>
        <v>269</v>
      </c>
      <c r="D294" s="351" t="s">
        <v>200</v>
      </c>
      <c r="E294" s="351" t="s">
        <v>182</v>
      </c>
      <c r="F294" s="370"/>
      <c r="G294" s="370"/>
      <c r="H294" s="370"/>
      <c r="I294" s="347"/>
      <c r="J294" s="347"/>
      <c r="K294" s="347"/>
      <c r="L294" s="370"/>
      <c r="M294" s="370"/>
      <c r="N294" s="370"/>
      <c r="O294" s="347"/>
      <c r="P294" s="347"/>
      <c r="Q294" s="347"/>
      <c r="R294" s="370"/>
      <c r="S294" s="370"/>
      <c r="T294" s="370"/>
    </row>
    <row r="295" spans="1:20" ht="12.75" customHeight="1" x14ac:dyDescent="0.2">
      <c r="A295" s="344"/>
      <c r="B295" s="349"/>
      <c r="C295" s="350">
        <f t="shared" si="0"/>
        <v>270</v>
      </c>
      <c r="D295" s="351" t="s">
        <v>200</v>
      </c>
      <c r="E295" s="351" t="s">
        <v>183</v>
      </c>
      <c r="F295" s="370"/>
      <c r="G295" s="370"/>
      <c r="H295" s="370"/>
      <c r="I295" s="347"/>
      <c r="J295" s="347"/>
      <c r="K295" s="347"/>
      <c r="L295" s="370"/>
      <c r="M295" s="370"/>
      <c r="N295" s="370"/>
      <c r="O295" s="347"/>
      <c r="P295" s="347"/>
      <c r="Q295" s="347"/>
      <c r="R295" s="370"/>
      <c r="S295" s="370"/>
      <c r="T295" s="370"/>
    </row>
    <row r="296" spans="1:20" ht="12.75" customHeight="1" x14ac:dyDescent="0.2">
      <c r="A296" s="344"/>
      <c r="B296" s="349"/>
      <c r="C296" s="350">
        <f t="shared" ref="C296:C359" si="1">C295+1</f>
        <v>271</v>
      </c>
      <c r="D296" s="351" t="s">
        <v>200</v>
      </c>
      <c r="E296" s="351" t="s">
        <v>184</v>
      </c>
      <c r="F296" s="370"/>
      <c r="G296" s="370"/>
      <c r="H296" s="370"/>
      <c r="I296" s="347"/>
      <c r="J296" s="347"/>
      <c r="K296" s="347"/>
      <c r="L296" s="370"/>
      <c r="M296" s="370"/>
      <c r="N296" s="370"/>
      <c r="O296" s="347"/>
      <c r="P296" s="347"/>
      <c r="Q296" s="347"/>
      <c r="R296" s="370"/>
      <c r="S296" s="370"/>
      <c r="T296" s="370"/>
    </row>
    <row r="297" spans="1:20" ht="12.75" customHeight="1" x14ac:dyDescent="0.2">
      <c r="A297" s="344"/>
      <c r="B297" s="349"/>
      <c r="C297" s="350">
        <f t="shared" si="1"/>
        <v>272</v>
      </c>
      <c r="D297" s="351" t="s">
        <v>200</v>
      </c>
      <c r="E297" s="351" t="s">
        <v>185</v>
      </c>
      <c r="F297" s="370"/>
      <c r="G297" s="370"/>
      <c r="H297" s="370"/>
      <c r="I297" s="347"/>
      <c r="J297" s="347"/>
      <c r="K297" s="347"/>
      <c r="L297" s="370"/>
      <c r="M297" s="370"/>
      <c r="N297" s="370"/>
      <c r="O297" s="347"/>
      <c r="P297" s="347"/>
      <c r="Q297" s="347"/>
      <c r="R297" s="370"/>
      <c r="S297" s="370"/>
      <c r="T297" s="370"/>
    </row>
    <row r="298" spans="1:20" ht="12.75" customHeight="1" x14ac:dyDescent="0.2">
      <c r="A298" s="344"/>
      <c r="B298" s="349"/>
      <c r="C298" s="350">
        <f t="shared" si="1"/>
        <v>273</v>
      </c>
      <c r="D298" s="351" t="s">
        <v>200</v>
      </c>
      <c r="E298" s="351" t="s">
        <v>186</v>
      </c>
      <c r="F298" s="370"/>
      <c r="G298" s="370"/>
      <c r="H298" s="370"/>
      <c r="I298" s="347"/>
      <c r="J298" s="347"/>
      <c r="K298" s="347"/>
      <c r="L298" s="370"/>
      <c r="M298" s="370"/>
      <c r="N298" s="370"/>
      <c r="O298" s="347"/>
      <c r="P298" s="347"/>
      <c r="Q298" s="347"/>
      <c r="R298" s="370"/>
      <c r="S298" s="370"/>
      <c r="T298" s="370"/>
    </row>
    <row r="299" spans="1:20" ht="12.75" customHeight="1" x14ac:dyDescent="0.2">
      <c r="A299" s="344"/>
      <c r="B299" s="349"/>
      <c r="C299" s="350">
        <f t="shared" si="1"/>
        <v>274</v>
      </c>
      <c r="D299" s="351" t="s">
        <v>200</v>
      </c>
      <c r="E299" s="351" t="s">
        <v>187</v>
      </c>
      <c r="F299" s="370"/>
      <c r="G299" s="370"/>
      <c r="H299" s="370"/>
      <c r="I299" s="347"/>
      <c r="J299" s="347"/>
      <c r="K299" s="347"/>
      <c r="L299" s="370"/>
      <c r="M299" s="370"/>
      <c r="N299" s="370"/>
      <c r="O299" s="347"/>
      <c r="P299" s="347"/>
      <c r="Q299" s="347"/>
      <c r="R299" s="370"/>
      <c r="S299" s="370"/>
      <c r="T299" s="370"/>
    </row>
    <row r="300" spans="1:20" ht="12.75" customHeight="1" x14ac:dyDescent="0.2">
      <c r="A300" s="344"/>
      <c r="B300" s="349"/>
      <c r="C300" s="350">
        <f t="shared" si="1"/>
        <v>275</v>
      </c>
      <c r="D300" s="351" t="s">
        <v>200</v>
      </c>
      <c r="E300" s="351" t="s">
        <v>188</v>
      </c>
      <c r="F300" s="370"/>
      <c r="G300" s="370"/>
      <c r="H300" s="370"/>
      <c r="I300" s="347"/>
      <c r="J300" s="347"/>
      <c r="K300" s="347"/>
      <c r="L300" s="370"/>
      <c r="M300" s="370"/>
      <c r="N300" s="370"/>
      <c r="O300" s="347"/>
      <c r="P300" s="347"/>
      <c r="Q300" s="347"/>
      <c r="R300" s="370"/>
      <c r="S300" s="370"/>
      <c r="T300" s="370"/>
    </row>
    <row r="301" spans="1:20" ht="12.75" customHeight="1" x14ac:dyDescent="0.2">
      <c r="A301" s="344"/>
      <c r="B301" s="349"/>
      <c r="C301" s="350">
        <f t="shared" si="1"/>
        <v>276</v>
      </c>
      <c r="D301" s="351" t="s">
        <v>200</v>
      </c>
      <c r="E301" s="351" t="s">
        <v>189</v>
      </c>
      <c r="F301" s="370"/>
      <c r="G301" s="370"/>
      <c r="H301" s="370"/>
      <c r="I301" s="347"/>
      <c r="J301" s="347"/>
      <c r="K301" s="347"/>
      <c r="L301" s="370"/>
      <c r="M301" s="370"/>
      <c r="N301" s="370"/>
      <c r="O301" s="347"/>
      <c r="P301" s="347"/>
      <c r="Q301" s="347"/>
      <c r="R301" s="370"/>
      <c r="S301" s="370"/>
      <c r="T301" s="370"/>
    </row>
    <row r="302" spans="1:20" ht="12.75" customHeight="1" x14ac:dyDescent="0.2">
      <c r="A302" s="344"/>
      <c r="B302" s="349"/>
      <c r="C302" s="350">
        <f t="shared" si="1"/>
        <v>277</v>
      </c>
      <c r="D302" s="351" t="s">
        <v>201</v>
      </c>
      <c r="E302" s="351" t="s">
        <v>178</v>
      </c>
      <c r="F302" s="370"/>
      <c r="G302" s="370"/>
      <c r="H302" s="370"/>
      <c r="I302" s="347"/>
      <c r="J302" s="347"/>
      <c r="K302" s="347"/>
      <c r="L302" s="370"/>
      <c r="M302" s="370"/>
      <c r="N302" s="370"/>
      <c r="O302" s="347"/>
      <c r="P302" s="347"/>
      <c r="Q302" s="347"/>
      <c r="R302" s="370"/>
      <c r="S302" s="370"/>
      <c r="T302" s="370"/>
    </row>
    <row r="303" spans="1:20" ht="12.75" customHeight="1" x14ac:dyDescent="0.2">
      <c r="A303" s="344"/>
      <c r="B303" s="349"/>
      <c r="C303" s="350">
        <f t="shared" si="1"/>
        <v>278</v>
      </c>
      <c r="D303" s="351" t="s">
        <v>201</v>
      </c>
      <c r="E303" s="351" t="s">
        <v>179</v>
      </c>
      <c r="F303" s="370"/>
      <c r="G303" s="370"/>
      <c r="H303" s="370"/>
      <c r="I303" s="347"/>
      <c r="J303" s="347"/>
      <c r="K303" s="347"/>
      <c r="L303" s="370"/>
      <c r="M303" s="370"/>
      <c r="N303" s="370"/>
      <c r="O303" s="347"/>
      <c r="P303" s="347"/>
      <c r="Q303" s="347"/>
      <c r="R303" s="370"/>
      <c r="S303" s="370"/>
      <c r="T303" s="370"/>
    </row>
    <row r="304" spans="1:20" ht="12.75" customHeight="1" x14ac:dyDescent="0.2">
      <c r="A304" s="344"/>
      <c r="B304" s="349"/>
      <c r="C304" s="350">
        <f t="shared" si="1"/>
        <v>279</v>
      </c>
      <c r="D304" s="351" t="s">
        <v>201</v>
      </c>
      <c r="E304" s="351" t="s">
        <v>180</v>
      </c>
      <c r="F304" s="370"/>
      <c r="G304" s="370"/>
      <c r="H304" s="370"/>
      <c r="I304" s="347"/>
      <c r="J304" s="347"/>
      <c r="K304" s="347"/>
      <c r="L304" s="370"/>
      <c r="M304" s="370"/>
      <c r="N304" s="370"/>
      <c r="O304" s="347"/>
      <c r="P304" s="347"/>
      <c r="Q304" s="347"/>
      <c r="R304" s="370"/>
      <c r="S304" s="370"/>
      <c r="T304" s="370"/>
    </row>
    <row r="305" spans="1:20" ht="12.75" customHeight="1" x14ac:dyDescent="0.2">
      <c r="A305" s="344"/>
      <c r="B305" s="349"/>
      <c r="C305" s="350">
        <f t="shared" si="1"/>
        <v>280</v>
      </c>
      <c r="D305" s="351" t="s">
        <v>201</v>
      </c>
      <c r="E305" s="351" t="s">
        <v>181</v>
      </c>
      <c r="F305" s="370"/>
      <c r="G305" s="370"/>
      <c r="H305" s="370"/>
      <c r="I305" s="347"/>
      <c r="J305" s="347"/>
      <c r="K305" s="347"/>
      <c r="L305" s="370"/>
      <c r="M305" s="370"/>
      <c r="N305" s="370"/>
      <c r="O305" s="347"/>
      <c r="P305" s="347"/>
      <c r="Q305" s="347"/>
      <c r="R305" s="370"/>
      <c r="S305" s="370"/>
      <c r="T305" s="370"/>
    </row>
    <row r="306" spans="1:20" ht="12.75" customHeight="1" x14ac:dyDescent="0.2">
      <c r="A306" s="344"/>
      <c r="B306" s="349"/>
      <c r="C306" s="350">
        <f t="shared" si="1"/>
        <v>281</v>
      </c>
      <c r="D306" s="351" t="s">
        <v>201</v>
      </c>
      <c r="E306" s="351" t="s">
        <v>182</v>
      </c>
      <c r="F306" s="370"/>
      <c r="G306" s="370"/>
      <c r="H306" s="370"/>
      <c r="I306" s="347"/>
      <c r="J306" s="347"/>
      <c r="K306" s="347"/>
      <c r="L306" s="370"/>
      <c r="M306" s="370"/>
      <c r="N306" s="370"/>
      <c r="O306" s="347"/>
      <c r="P306" s="347"/>
      <c r="Q306" s="347"/>
      <c r="R306" s="370"/>
      <c r="S306" s="370"/>
      <c r="T306" s="370"/>
    </row>
    <row r="307" spans="1:20" ht="12.75" customHeight="1" x14ac:dyDescent="0.2">
      <c r="A307" s="344"/>
      <c r="B307" s="349"/>
      <c r="C307" s="350">
        <f t="shared" si="1"/>
        <v>282</v>
      </c>
      <c r="D307" s="351" t="s">
        <v>201</v>
      </c>
      <c r="E307" s="351" t="s">
        <v>183</v>
      </c>
      <c r="F307" s="370"/>
      <c r="G307" s="370"/>
      <c r="H307" s="370"/>
      <c r="I307" s="347"/>
      <c r="J307" s="347"/>
      <c r="K307" s="347"/>
      <c r="L307" s="370"/>
      <c r="M307" s="370"/>
      <c r="N307" s="370"/>
      <c r="O307" s="347"/>
      <c r="P307" s="347"/>
      <c r="Q307" s="347"/>
      <c r="R307" s="370"/>
      <c r="S307" s="370"/>
      <c r="T307" s="370"/>
    </row>
    <row r="308" spans="1:20" ht="12.75" customHeight="1" x14ac:dyDescent="0.2">
      <c r="A308" s="344"/>
      <c r="B308" s="349"/>
      <c r="C308" s="350">
        <f t="shared" si="1"/>
        <v>283</v>
      </c>
      <c r="D308" s="351" t="s">
        <v>201</v>
      </c>
      <c r="E308" s="351" t="s">
        <v>184</v>
      </c>
      <c r="F308" s="370"/>
      <c r="G308" s="370"/>
      <c r="H308" s="370"/>
      <c r="I308" s="347"/>
      <c r="J308" s="347"/>
      <c r="K308" s="347"/>
      <c r="L308" s="370"/>
      <c r="M308" s="370"/>
      <c r="N308" s="370"/>
      <c r="O308" s="347"/>
      <c r="P308" s="347"/>
      <c r="Q308" s="347"/>
      <c r="R308" s="370"/>
      <c r="S308" s="370"/>
      <c r="T308" s="370"/>
    </row>
    <row r="309" spans="1:20" ht="12.75" customHeight="1" x14ac:dyDescent="0.2">
      <c r="A309" s="344"/>
      <c r="B309" s="349"/>
      <c r="C309" s="350">
        <f t="shared" si="1"/>
        <v>284</v>
      </c>
      <c r="D309" s="351" t="s">
        <v>201</v>
      </c>
      <c r="E309" s="351" t="s">
        <v>185</v>
      </c>
      <c r="F309" s="370"/>
      <c r="G309" s="370"/>
      <c r="H309" s="370"/>
      <c r="I309" s="347"/>
      <c r="J309" s="347"/>
      <c r="K309" s="347"/>
      <c r="L309" s="370"/>
      <c r="M309" s="370"/>
      <c r="N309" s="370"/>
      <c r="O309" s="347"/>
      <c r="P309" s="347"/>
      <c r="Q309" s="347"/>
      <c r="R309" s="370"/>
      <c r="S309" s="370"/>
      <c r="T309" s="370"/>
    </row>
    <row r="310" spans="1:20" ht="12.75" customHeight="1" x14ac:dyDescent="0.2">
      <c r="A310" s="344"/>
      <c r="B310" s="349"/>
      <c r="C310" s="350">
        <f t="shared" si="1"/>
        <v>285</v>
      </c>
      <c r="D310" s="351" t="s">
        <v>201</v>
      </c>
      <c r="E310" s="351" t="s">
        <v>186</v>
      </c>
      <c r="F310" s="370"/>
      <c r="G310" s="370"/>
      <c r="H310" s="370"/>
      <c r="I310" s="347"/>
      <c r="J310" s="347"/>
      <c r="K310" s="347"/>
      <c r="L310" s="370"/>
      <c r="M310" s="370"/>
      <c r="N310" s="370"/>
      <c r="O310" s="347"/>
      <c r="P310" s="347"/>
      <c r="Q310" s="347"/>
      <c r="R310" s="370"/>
      <c r="S310" s="370"/>
      <c r="T310" s="370"/>
    </row>
    <row r="311" spans="1:20" ht="12.75" customHeight="1" x14ac:dyDescent="0.2">
      <c r="A311" s="344"/>
      <c r="B311" s="349"/>
      <c r="C311" s="350">
        <f t="shared" si="1"/>
        <v>286</v>
      </c>
      <c r="D311" s="351" t="s">
        <v>201</v>
      </c>
      <c r="E311" s="351" t="s">
        <v>187</v>
      </c>
      <c r="F311" s="370"/>
      <c r="G311" s="370"/>
      <c r="H311" s="370"/>
      <c r="I311" s="347"/>
      <c r="J311" s="347"/>
      <c r="K311" s="347"/>
      <c r="L311" s="370"/>
      <c r="M311" s="370"/>
      <c r="N311" s="370"/>
      <c r="O311" s="347"/>
      <c r="P311" s="347"/>
      <c r="Q311" s="347"/>
      <c r="R311" s="370"/>
      <c r="S311" s="370"/>
      <c r="T311" s="370"/>
    </row>
    <row r="312" spans="1:20" ht="12.75" customHeight="1" x14ac:dyDescent="0.2">
      <c r="A312" s="344"/>
      <c r="B312" s="349"/>
      <c r="C312" s="350">
        <f t="shared" si="1"/>
        <v>287</v>
      </c>
      <c r="D312" s="351" t="s">
        <v>201</v>
      </c>
      <c r="E312" s="351" t="s">
        <v>188</v>
      </c>
      <c r="F312" s="370"/>
      <c r="G312" s="370"/>
      <c r="H312" s="370"/>
      <c r="I312" s="347"/>
      <c r="J312" s="347"/>
      <c r="K312" s="347"/>
      <c r="L312" s="370"/>
      <c r="M312" s="370"/>
      <c r="N312" s="370"/>
      <c r="O312" s="347"/>
      <c r="P312" s="347"/>
      <c r="Q312" s="347"/>
      <c r="R312" s="370"/>
      <c r="S312" s="370"/>
      <c r="T312" s="370"/>
    </row>
    <row r="313" spans="1:20" ht="12.75" customHeight="1" x14ac:dyDescent="0.2">
      <c r="A313" s="344"/>
      <c r="B313" s="349"/>
      <c r="C313" s="350">
        <f t="shared" si="1"/>
        <v>288</v>
      </c>
      <c r="D313" s="351" t="s">
        <v>201</v>
      </c>
      <c r="E313" s="351" t="s">
        <v>189</v>
      </c>
      <c r="F313" s="370"/>
      <c r="G313" s="370"/>
      <c r="H313" s="370"/>
      <c r="I313" s="347"/>
      <c r="J313" s="347"/>
      <c r="K313" s="347"/>
      <c r="L313" s="370"/>
      <c r="M313" s="370"/>
      <c r="N313" s="370"/>
      <c r="O313" s="347"/>
      <c r="P313" s="347"/>
      <c r="Q313" s="347"/>
      <c r="R313" s="370"/>
      <c r="S313" s="370"/>
      <c r="T313" s="370"/>
    </row>
    <row r="314" spans="1:20" ht="12.75" customHeight="1" x14ac:dyDescent="0.2">
      <c r="A314" s="344"/>
      <c r="B314" s="349"/>
      <c r="C314" s="350">
        <f t="shared" si="1"/>
        <v>289</v>
      </c>
      <c r="D314" s="351" t="s">
        <v>202</v>
      </c>
      <c r="E314" s="351" t="s">
        <v>178</v>
      </c>
      <c r="F314" s="370"/>
      <c r="G314" s="370"/>
      <c r="H314" s="370"/>
      <c r="I314" s="347"/>
      <c r="J314" s="347"/>
      <c r="K314" s="347"/>
      <c r="L314" s="370"/>
      <c r="M314" s="370"/>
      <c r="N314" s="370"/>
      <c r="O314" s="347"/>
      <c r="P314" s="347"/>
      <c r="Q314" s="347"/>
      <c r="R314" s="370"/>
      <c r="S314" s="370"/>
      <c r="T314" s="370"/>
    </row>
    <row r="315" spans="1:20" ht="12.75" customHeight="1" x14ac:dyDescent="0.2">
      <c r="A315" s="344"/>
      <c r="B315" s="349"/>
      <c r="C315" s="350">
        <f t="shared" si="1"/>
        <v>290</v>
      </c>
      <c r="D315" s="351" t="s">
        <v>202</v>
      </c>
      <c r="E315" s="351" t="s">
        <v>179</v>
      </c>
      <c r="F315" s="370"/>
      <c r="G315" s="370"/>
      <c r="H315" s="370"/>
      <c r="I315" s="347"/>
      <c r="J315" s="347"/>
      <c r="K315" s="347"/>
      <c r="L315" s="370"/>
      <c r="M315" s="370"/>
      <c r="N315" s="370"/>
      <c r="O315" s="347"/>
      <c r="P315" s="347"/>
      <c r="Q315" s="347"/>
      <c r="R315" s="370"/>
      <c r="S315" s="370"/>
      <c r="T315" s="370"/>
    </row>
    <row r="316" spans="1:20" ht="12.75" customHeight="1" x14ac:dyDescent="0.2">
      <c r="A316" s="344"/>
      <c r="B316" s="349"/>
      <c r="C316" s="350">
        <f t="shared" si="1"/>
        <v>291</v>
      </c>
      <c r="D316" s="351" t="s">
        <v>202</v>
      </c>
      <c r="E316" s="351" t="s">
        <v>180</v>
      </c>
      <c r="F316" s="370"/>
      <c r="G316" s="370"/>
      <c r="H316" s="370"/>
      <c r="I316" s="347"/>
      <c r="J316" s="347"/>
      <c r="K316" s="347"/>
      <c r="L316" s="370"/>
      <c r="M316" s="370"/>
      <c r="N316" s="370"/>
      <c r="O316" s="347"/>
      <c r="P316" s="347"/>
      <c r="Q316" s="347"/>
      <c r="R316" s="370"/>
      <c r="S316" s="370"/>
      <c r="T316" s="370"/>
    </row>
    <row r="317" spans="1:20" ht="12.75" customHeight="1" x14ac:dyDescent="0.2">
      <c r="A317" s="344"/>
      <c r="B317" s="349"/>
      <c r="C317" s="350">
        <f t="shared" si="1"/>
        <v>292</v>
      </c>
      <c r="D317" s="351" t="s">
        <v>202</v>
      </c>
      <c r="E317" s="351" t="s">
        <v>181</v>
      </c>
      <c r="F317" s="370"/>
      <c r="G317" s="370"/>
      <c r="H317" s="370"/>
      <c r="I317" s="347"/>
      <c r="J317" s="347"/>
      <c r="K317" s="347"/>
      <c r="L317" s="370"/>
      <c r="M317" s="370"/>
      <c r="N317" s="370"/>
      <c r="O317" s="347"/>
      <c r="P317" s="347"/>
      <c r="Q317" s="347"/>
      <c r="R317" s="370"/>
      <c r="S317" s="370"/>
      <c r="T317" s="370"/>
    </row>
    <row r="318" spans="1:20" ht="12.75" customHeight="1" x14ac:dyDescent="0.2">
      <c r="A318" s="344"/>
      <c r="B318" s="349"/>
      <c r="C318" s="350">
        <f t="shared" si="1"/>
        <v>293</v>
      </c>
      <c r="D318" s="351" t="s">
        <v>202</v>
      </c>
      <c r="E318" s="351" t="s">
        <v>182</v>
      </c>
      <c r="F318" s="370"/>
      <c r="G318" s="370"/>
      <c r="H318" s="370"/>
      <c r="I318" s="347"/>
      <c r="J318" s="347"/>
      <c r="K318" s="347"/>
      <c r="L318" s="370"/>
      <c r="M318" s="370"/>
      <c r="N318" s="370"/>
      <c r="O318" s="347"/>
      <c r="P318" s="347"/>
      <c r="Q318" s="347"/>
      <c r="R318" s="370"/>
      <c r="S318" s="370"/>
      <c r="T318" s="370"/>
    </row>
    <row r="319" spans="1:20" ht="12.75" customHeight="1" x14ac:dyDescent="0.2">
      <c r="A319" s="344"/>
      <c r="B319" s="349"/>
      <c r="C319" s="350">
        <f t="shared" si="1"/>
        <v>294</v>
      </c>
      <c r="D319" s="351" t="s">
        <v>202</v>
      </c>
      <c r="E319" s="351" t="s">
        <v>183</v>
      </c>
      <c r="F319" s="370"/>
      <c r="G319" s="370"/>
      <c r="H319" s="370"/>
      <c r="I319" s="347"/>
      <c r="J319" s="347"/>
      <c r="K319" s="347"/>
      <c r="L319" s="370"/>
      <c r="M319" s="370"/>
      <c r="N319" s="370"/>
      <c r="O319" s="347"/>
      <c r="P319" s="347"/>
      <c r="Q319" s="347"/>
      <c r="R319" s="370"/>
      <c r="S319" s="370"/>
      <c r="T319" s="370"/>
    </row>
    <row r="320" spans="1:20" ht="12.75" customHeight="1" x14ac:dyDescent="0.2">
      <c r="A320" s="344"/>
      <c r="B320" s="349"/>
      <c r="C320" s="350">
        <f t="shared" si="1"/>
        <v>295</v>
      </c>
      <c r="D320" s="351" t="s">
        <v>202</v>
      </c>
      <c r="E320" s="351" t="s">
        <v>184</v>
      </c>
      <c r="F320" s="370"/>
      <c r="G320" s="370"/>
      <c r="H320" s="370"/>
      <c r="I320" s="347"/>
      <c r="J320" s="347"/>
      <c r="K320" s="347"/>
      <c r="L320" s="370"/>
      <c r="M320" s="370"/>
      <c r="N320" s="370"/>
      <c r="O320" s="347"/>
      <c r="P320" s="347"/>
      <c r="Q320" s="347"/>
      <c r="R320" s="370"/>
      <c r="S320" s="370"/>
      <c r="T320" s="370"/>
    </row>
    <row r="321" spans="1:20" ht="12.75" customHeight="1" x14ac:dyDescent="0.2">
      <c r="A321" s="344"/>
      <c r="B321" s="349"/>
      <c r="C321" s="350">
        <f t="shared" si="1"/>
        <v>296</v>
      </c>
      <c r="D321" s="351" t="s">
        <v>202</v>
      </c>
      <c r="E321" s="351" t="s">
        <v>185</v>
      </c>
      <c r="F321" s="370"/>
      <c r="G321" s="370"/>
      <c r="H321" s="370"/>
      <c r="I321" s="347"/>
      <c r="J321" s="347"/>
      <c r="K321" s="347"/>
      <c r="L321" s="370"/>
      <c r="M321" s="370"/>
      <c r="N321" s="370"/>
      <c r="O321" s="347"/>
      <c r="P321" s="347"/>
      <c r="Q321" s="347"/>
      <c r="R321" s="370"/>
      <c r="S321" s="370"/>
      <c r="T321" s="370"/>
    </row>
    <row r="322" spans="1:20" ht="12.75" customHeight="1" x14ac:dyDescent="0.2">
      <c r="A322" s="344"/>
      <c r="B322" s="349"/>
      <c r="C322" s="350">
        <f t="shared" si="1"/>
        <v>297</v>
      </c>
      <c r="D322" s="351" t="s">
        <v>202</v>
      </c>
      <c r="E322" s="351" t="s">
        <v>186</v>
      </c>
      <c r="F322" s="370"/>
      <c r="G322" s="370"/>
      <c r="H322" s="370"/>
      <c r="I322" s="347"/>
      <c r="J322" s="347"/>
      <c r="K322" s="347"/>
      <c r="L322" s="370"/>
      <c r="M322" s="370"/>
      <c r="N322" s="370"/>
      <c r="O322" s="347"/>
      <c r="P322" s="347"/>
      <c r="Q322" s="347"/>
      <c r="R322" s="370"/>
      <c r="S322" s="370"/>
      <c r="T322" s="370"/>
    </row>
    <row r="323" spans="1:20" ht="12.75" customHeight="1" x14ac:dyDescent="0.2">
      <c r="A323" s="344"/>
      <c r="B323" s="349"/>
      <c r="C323" s="350">
        <f t="shared" si="1"/>
        <v>298</v>
      </c>
      <c r="D323" s="351" t="s">
        <v>202</v>
      </c>
      <c r="E323" s="351" t="s">
        <v>187</v>
      </c>
      <c r="F323" s="370"/>
      <c r="G323" s="370"/>
      <c r="H323" s="370"/>
      <c r="I323" s="347"/>
      <c r="J323" s="347"/>
      <c r="K323" s="347"/>
      <c r="L323" s="370"/>
      <c r="M323" s="370"/>
      <c r="N323" s="370"/>
      <c r="O323" s="347"/>
      <c r="P323" s="347"/>
      <c r="Q323" s="347"/>
      <c r="R323" s="370"/>
      <c r="S323" s="370"/>
      <c r="T323" s="370"/>
    </row>
    <row r="324" spans="1:20" ht="12.75" customHeight="1" x14ac:dyDescent="0.2">
      <c r="A324" s="344"/>
      <c r="B324" s="349"/>
      <c r="C324" s="350">
        <f t="shared" si="1"/>
        <v>299</v>
      </c>
      <c r="D324" s="351" t="s">
        <v>202</v>
      </c>
      <c r="E324" s="351" t="s">
        <v>188</v>
      </c>
      <c r="F324" s="370"/>
      <c r="G324" s="370"/>
      <c r="H324" s="370"/>
      <c r="I324" s="347"/>
      <c r="J324" s="347"/>
      <c r="K324" s="347"/>
      <c r="L324" s="370"/>
      <c r="M324" s="370"/>
      <c r="N324" s="370"/>
      <c r="O324" s="347"/>
      <c r="P324" s="347"/>
      <c r="Q324" s="347"/>
      <c r="R324" s="370"/>
      <c r="S324" s="370"/>
      <c r="T324" s="370"/>
    </row>
    <row r="325" spans="1:20" ht="12.75" customHeight="1" x14ac:dyDescent="0.2">
      <c r="A325" s="344"/>
      <c r="B325" s="349"/>
      <c r="C325" s="350">
        <f t="shared" si="1"/>
        <v>300</v>
      </c>
      <c r="D325" s="351" t="s">
        <v>202</v>
      </c>
      <c r="E325" s="351" t="s">
        <v>189</v>
      </c>
      <c r="F325" s="370"/>
      <c r="G325" s="370"/>
      <c r="H325" s="370"/>
      <c r="I325" s="347"/>
      <c r="J325" s="347"/>
      <c r="K325" s="347"/>
      <c r="L325" s="370"/>
      <c r="M325" s="370"/>
      <c r="N325" s="370"/>
      <c r="O325" s="347"/>
      <c r="P325" s="347"/>
      <c r="Q325" s="347"/>
      <c r="R325" s="370"/>
      <c r="S325" s="370"/>
      <c r="T325" s="370"/>
    </row>
    <row r="326" spans="1:20" ht="12.75" customHeight="1" x14ac:dyDescent="0.2">
      <c r="A326" s="344"/>
      <c r="B326" s="349"/>
      <c r="C326" s="350">
        <f t="shared" si="1"/>
        <v>301</v>
      </c>
      <c r="D326" s="351" t="s">
        <v>203</v>
      </c>
      <c r="E326" s="351" t="s">
        <v>178</v>
      </c>
      <c r="F326" s="370"/>
      <c r="G326" s="370"/>
      <c r="H326" s="370"/>
      <c r="I326" s="347"/>
      <c r="J326" s="347"/>
      <c r="K326" s="347"/>
      <c r="L326" s="370"/>
      <c r="M326" s="370"/>
      <c r="N326" s="370"/>
      <c r="O326" s="347"/>
      <c r="P326" s="347"/>
      <c r="Q326" s="347"/>
      <c r="R326" s="370"/>
      <c r="S326" s="370"/>
      <c r="T326" s="370"/>
    </row>
    <row r="327" spans="1:20" ht="12.75" customHeight="1" x14ac:dyDescent="0.2">
      <c r="A327" s="344"/>
      <c r="B327" s="349"/>
      <c r="C327" s="350">
        <f t="shared" si="1"/>
        <v>302</v>
      </c>
      <c r="D327" s="351" t="s">
        <v>203</v>
      </c>
      <c r="E327" s="351" t="s">
        <v>179</v>
      </c>
      <c r="F327" s="370"/>
      <c r="G327" s="370"/>
      <c r="H327" s="370"/>
      <c r="I327" s="347"/>
      <c r="J327" s="347"/>
      <c r="K327" s="347"/>
      <c r="L327" s="370"/>
      <c r="M327" s="370"/>
      <c r="N327" s="370"/>
      <c r="O327" s="347"/>
      <c r="P327" s="347"/>
      <c r="Q327" s="347"/>
      <c r="R327" s="370"/>
      <c r="S327" s="370"/>
      <c r="T327" s="370"/>
    </row>
    <row r="328" spans="1:20" ht="12.75" customHeight="1" x14ac:dyDescent="0.2">
      <c r="A328" s="344"/>
      <c r="B328" s="349"/>
      <c r="C328" s="350">
        <f t="shared" si="1"/>
        <v>303</v>
      </c>
      <c r="D328" s="351" t="s">
        <v>203</v>
      </c>
      <c r="E328" s="351" t="s">
        <v>180</v>
      </c>
      <c r="F328" s="370"/>
      <c r="G328" s="370"/>
      <c r="H328" s="370"/>
      <c r="I328" s="347"/>
      <c r="J328" s="347"/>
      <c r="K328" s="347"/>
      <c r="L328" s="370"/>
      <c r="M328" s="370"/>
      <c r="N328" s="370"/>
      <c r="O328" s="347"/>
      <c r="P328" s="347"/>
      <c r="Q328" s="347"/>
      <c r="R328" s="370"/>
      <c r="S328" s="370"/>
      <c r="T328" s="370"/>
    </row>
    <row r="329" spans="1:20" ht="12.75" customHeight="1" x14ac:dyDescent="0.2">
      <c r="A329" s="344"/>
      <c r="B329" s="349"/>
      <c r="C329" s="350">
        <f t="shared" si="1"/>
        <v>304</v>
      </c>
      <c r="D329" s="351" t="s">
        <v>203</v>
      </c>
      <c r="E329" s="351" t="s">
        <v>181</v>
      </c>
      <c r="F329" s="370"/>
      <c r="G329" s="370"/>
      <c r="H329" s="370"/>
      <c r="I329" s="347"/>
      <c r="J329" s="347"/>
      <c r="K329" s="347"/>
      <c r="L329" s="370"/>
      <c r="M329" s="370"/>
      <c r="N329" s="370"/>
      <c r="O329" s="347"/>
      <c r="P329" s="347"/>
      <c r="Q329" s="347"/>
      <c r="R329" s="370"/>
      <c r="S329" s="370"/>
      <c r="T329" s="370"/>
    </row>
    <row r="330" spans="1:20" ht="12.75" customHeight="1" x14ac:dyDescent="0.2">
      <c r="A330" s="344"/>
      <c r="B330" s="349"/>
      <c r="C330" s="350">
        <f t="shared" si="1"/>
        <v>305</v>
      </c>
      <c r="D330" s="351" t="s">
        <v>203</v>
      </c>
      <c r="E330" s="351" t="s">
        <v>182</v>
      </c>
      <c r="F330" s="370"/>
      <c r="G330" s="370"/>
      <c r="H330" s="370"/>
      <c r="I330" s="347"/>
      <c r="J330" s="347"/>
      <c r="K330" s="347"/>
      <c r="L330" s="370"/>
      <c r="M330" s="370"/>
      <c r="N330" s="370"/>
      <c r="O330" s="347"/>
      <c r="P330" s="347"/>
      <c r="Q330" s="347"/>
      <c r="R330" s="370"/>
      <c r="S330" s="370"/>
      <c r="T330" s="370"/>
    </row>
    <row r="331" spans="1:20" ht="12.75" customHeight="1" x14ac:dyDescent="0.2">
      <c r="A331" s="344"/>
      <c r="B331" s="349"/>
      <c r="C331" s="350">
        <f t="shared" si="1"/>
        <v>306</v>
      </c>
      <c r="D331" s="351" t="s">
        <v>203</v>
      </c>
      <c r="E331" s="351" t="s">
        <v>183</v>
      </c>
      <c r="F331" s="370"/>
      <c r="G331" s="370"/>
      <c r="H331" s="370"/>
      <c r="I331" s="347"/>
      <c r="J331" s="347"/>
      <c r="K331" s="347"/>
      <c r="L331" s="370"/>
      <c r="M331" s="370"/>
      <c r="N331" s="370"/>
      <c r="O331" s="347"/>
      <c r="P331" s="347"/>
      <c r="Q331" s="347"/>
      <c r="R331" s="370"/>
      <c r="S331" s="370"/>
      <c r="T331" s="370"/>
    </row>
    <row r="332" spans="1:20" ht="12.75" customHeight="1" x14ac:dyDescent="0.2">
      <c r="A332" s="344"/>
      <c r="B332" s="349"/>
      <c r="C332" s="350">
        <f t="shared" si="1"/>
        <v>307</v>
      </c>
      <c r="D332" s="351" t="s">
        <v>203</v>
      </c>
      <c r="E332" s="351" t="s">
        <v>184</v>
      </c>
      <c r="F332" s="370"/>
      <c r="G332" s="370"/>
      <c r="H332" s="370"/>
      <c r="I332" s="347"/>
      <c r="J332" s="347"/>
      <c r="K332" s="347"/>
      <c r="L332" s="370"/>
      <c r="M332" s="370"/>
      <c r="N332" s="370"/>
      <c r="O332" s="347"/>
      <c r="P332" s="347"/>
      <c r="Q332" s="347"/>
      <c r="R332" s="370"/>
      <c r="S332" s="370"/>
      <c r="T332" s="370"/>
    </row>
    <row r="333" spans="1:20" ht="12.75" customHeight="1" x14ac:dyDescent="0.2">
      <c r="A333" s="344"/>
      <c r="B333" s="349"/>
      <c r="C333" s="350">
        <f t="shared" si="1"/>
        <v>308</v>
      </c>
      <c r="D333" s="351" t="s">
        <v>203</v>
      </c>
      <c r="E333" s="351" t="s">
        <v>185</v>
      </c>
      <c r="F333" s="370"/>
      <c r="G333" s="370"/>
      <c r="H333" s="370"/>
      <c r="I333" s="347"/>
      <c r="J333" s="347"/>
      <c r="K333" s="347"/>
      <c r="L333" s="370"/>
      <c r="M333" s="370"/>
      <c r="N333" s="370"/>
      <c r="O333" s="347"/>
      <c r="P333" s="347"/>
      <c r="Q333" s="347"/>
      <c r="R333" s="370"/>
      <c r="S333" s="370"/>
      <c r="T333" s="370"/>
    </row>
    <row r="334" spans="1:20" ht="12.75" customHeight="1" x14ac:dyDescent="0.2">
      <c r="A334" s="344"/>
      <c r="B334" s="349"/>
      <c r="C334" s="350">
        <f t="shared" si="1"/>
        <v>309</v>
      </c>
      <c r="D334" s="351" t="s">
        <v>203</v>
      </c>
      <c r="E334" s="351" t="s">
        <v>186</v>
      </c>
      <c r="F334" s="370"/>
      <c r="G334" s="370"/>
      <c r="H334" s="370"/>
      <c r="I334" s="347"/>
      <c r="J334" s="347"/>
      <c r="K334" s="347"/>
      <c r="L334" s="370"/>
      <c r="M334" s="370"/>
      <c r="N334" s="370"/>
      <c r="O334" s="347"/>
      <c r="P334" s="347"/>
      <c r="Q334" s="347"/>
      <c r="R334" s="370"/>
      <c r="S334" s="370"/>
      <c r="T334" s="370"/>
    </row>
    <row r="335" spans="1:20" ht="12.75" customHeight="1" x14ac:dyDescent="0.2">
      <c r="A335" s="344"/>
      <c r="B335" s="349"/>
      <c r="C335" s="350">
        <f t="shared" si="1"/>
        <v>310</v>
      </c>
      <c r="D335" s="351" t="s">
        <v>203</v>
      </c>
      <c r="E335" s="351" t="s">
        <v>187</v>
      </c>
      <c r="F335" s="370"/>
      <c r="G335" s="370"/>
      <c r="H335" s="370"/>
      <c r="I335" s="347"/>
      <c r="J335" s="347"/>
      <c r="K335" s="347"/>
      <c r="L335" s="370"/>
      <c r="M335" s="370"/>
      <c r="N335" s="370"/>
      <c r="O335" s="347"/>
      <c r="P335" s="347"/>
      <c r="Q335" s="347"/>
      <c r="R335" s="370"/>
      <c r="S335" s="370"/>
      <c r="T335" s="370"/>
    </row>
    <row r="336" spans="1:20" ht="12.75" customHeight="1" x14ac:dyDescent="0.2">
      <c r="A336" s="344"/>
      <c r="B336" s="349"/>
      <c r="C336" s="350">
        <f t="shared" si="1"/>
        <v>311</v>
      </c>
      <c r="D336" s="351" t="s">
        <v>203</v>
      </c>
      <c r="E336" s="351" t="s">
        <v>188</v>
      </c>
      <c r="F336" s="370"/>
      <c r="G336" s="370"/>
      <c r="H336" s="370"/>
      <c r="I336" s="347"/>
      <c r="J336" s="347"/>
      <c r="K336" s="347"/>
      <c r="L336" s="370"/>
      <c r="M336" s="370"/>
      <c r="N336" s="370"/>
      <c r="O336" s="347"/>
      <c r="P336" s="347"/>
      <c r="Q336" s="347"/>
      <c r="R336" s="370"/>
      <c r="S336" s="370"/>
      <c r="T336" s="370"/>
    </row>
    <row r="337" spans="1:20" ht="12.75" customHeight="1" x14ac:dyDescent="0.2">
      <c r="A337" s="344"/>
      <c r="B337" s="349"/>
      <c r="C337" s="350">
        <f t="shared" si="1"/>
        <v>312</v>
      </c>
      <c r="D337" s="351" t="s">
        <v>203</v>
      </c>
      <c r="E337" s="351" t="s">
        <v>189</v>
      </c>
      <c r="F337" s="370"/>
      <c r="G337" s="370"/>
      <c r="H337" s="370"/>
      <c r="I337" s="347"/>
      <c r="J337" s="347"/>
      <c r="K337" s="347"/>
      <c r="L337" s="370"/>
      <c r="M337" s="370"/>
      <c r="N337" s="370"/>
      <c r="O337" s="347"/>
      <c r="P337" s="347"/>
      <c r="Q337" s="347"/>
      <c r="R337" s="370"/>
      <c r="S337" s="370"/>
      <c r="T337" s="370"/>
    </row>
    <row r="338" spans="1:20" ht="12.75" customHeight="1" x14ac:dyDescent="0.2">
      <c r="A338" s="344"/>
      <c r="B338" s="349"/>
      <c r="C338" s="350">
        <f t="shared" si="1"/>
        <v>313</v>
      </c>
      <c r="D338" s="351" t="s">
        <v>204</v>
      </c>
      <c r="E338" s="351" t="s">
        <v>178</v>
      </c>
      <c r="F338" s="370"/>
      <c r="G338" s="370"/>
      <c r="H338" s="370"/>
      <c r="I338" s="347"/>
      <c r="J338" s="347"/>
      <c r="K338" s="347"/>
      <c r="L338" s="370"/>
      <c r="M338" s="370"/>
      <c r="N338" s="370"/>
      <c r="O338" s="347"/>
      <c r="P338" s="347"/>
      <c r="Q338" s="347"/>
      <c r="R338" s="370"/>
      <c r="S338" s="370"/>
      <c r="T338" s="370"/>
    </row>
    <row r="339" spans="1:20" ht="12.75" customHeight="1" x14ac:dyDescent="0.2">
      <c r="A339" s="344"/>
      <c r="B339" s="349"/>
      <c r="C339" s="350">
        <f t="shared" si="1"/>
        <v>314</v>
      </c>
      <c r="D339" s="351" t="s">
        <v>204</v>
      </c>
      <c r="E339" s="351" t="s">
        <v>179</v>
      </c>
      <c r="F339" s="370"/>
      <c r="G339" s="370"/>
      <c r="H339" s="370"/>
      <c r="I339" s="347"/>
      <c r="J339" s="347"/>
      <c r="K339" s="347"/>
      <c r="L339" s="370"/>
      <c r="M339" s="370"/>
      <c r="N339" s="370"/>
      <c r="O339" s="347"/>
      <c r="P339" s="347"/>
      <c r="Q339" s="347"/>
      <c r="R339" s="370"/>
      <c r="S339" s="370"/>
      <c r="T339" s="370"/>
    </row>
    <row r="340" spans="1:20" ht="12.75" customHeight="1" x14ac:dyDescent="0.2">
      <c r="A340" s="344"/>
      <c r="B340" s="349"/>
      <c r="C340" s="350">
        <f t="shared" si="1"/>
        <v>315</v>
      </c>
      <c r="D340" s="351" t="s">
        <v>204</v>
      </c>
      <c r="E340" s="351" t="s">
        <v>180</v>
      </c>
      <c r="F340" s="370"/>
      <c r="G340" s="370"/>
      <c r="H340" s="370"/>
      <c r="I340" s="347"/>
      <c r="J340" s="347"/>
      <c r="K340" s="347"/>
      <c r="L340" s="370"/>
      <c r="M340" s="370"/>
      <c r="N340" s="370"/>
      <c r="O340" s="347"/>
      <c r="P340" s="347"/>
      <c r="Q340" s="347"/>
      <c r="R340" s="370"/>
      <c r="S340" s="370"/>
      <c r="T340" s="370"/>
    </row>
    <row r="341" spans="1:20" ht="12.75" customHeight="1" x14ac:dyDescent="0.2">
      <c r="A341" s="344"/>
      <c r="B341" s="349"/>
      <c r="C341" s="350">
        <f t="shared" si="1"/>
        <v>316</v>
      </c>
      <c r="D341" s="351" t="s">
        <v>204</v>
      </c>
      <c r="E341" s="351" t="s">
        <v>181</v>
      </c>
      <c r="F341" s="370"/>
      <c r="G341" s="370"/>
      <c r="H341" s="370"/>
      <c r="I341" s="347"/>
      <c r="J341" s="347"/>
      <c r="K341" s="347"/>
      <c r="L341" s="370"/>
      <c r="M341" s="370"/>
      <c r="N341" s="370"/>
      <c r="O341" s="347"/>
      <c r="P341" s="347"/>
      <c r="Q341" s="347"/>
      <c r="R341" s="370"/>
      <c r="S341" s="370"/>
      <c r="T341" s="370"/>
    </row>
    <row r="342" spans="1:20" ht="12.75" customHeight="1" x14ac:dyDescent="0.2">
      <c r="A342" s="344"/>
      <c r="B342" s="349"/>
      <c r="C342" s="350">
        <f t="shared" si="1"/>
        <v>317</v>
      </c>
      <c r="D342" s="351" t="s">
        <v>204</v>
      </c>
      <c r="E342" s="351" t="s">
        <v>182</v>
      </c>
      <c r="F342" s="370"/>
      <c r="G342" s="370"/>
      <c r="H342" s="370"/>
      <c r="I342" s="347"/>
      <c r="J342" s="347"/>
      <c r="K342" s="347"/>
      <c r="L342" s="370"/>
      <c r="M342" s="370"/>
      <c r="N342" s="370"/>
      <c r="O342" s="347"/>
      <c r="P342" s="347"/>
      <c r="Q342" s="347"/>
      <c r="R342" s="370"/>
      <c r="S342" s="370"/>
      <c r="T342" s="370"/>
    </row>
    <row r="343" spans="1:20" ht="12.75" customHeight="1" x14ac:dyDescent="0.2">
      <c r="A343" s="344"/>
      <c r="B343" s="349"/>
      <c r="C343" s="350">
        <f t="shared" si="1"/>
        <v>318</v>
      </c>
      <c r="D343" s="351" t="s">
        <v>204</v>
      </c>
      <c r="E343" s="351" t="s">
        <v>183</v>
      </c>
      <c r="F343" s="370"/>
      <c r="G343" s="370"/>
      <c r="H343" s="370"/>
      <c r="I343" s="347"/>
      <c r="J343" s="347"/>
      <c r="K343" s="347"/>
      <c r="L343" s="370"/>
      <c r="M343" s="370"/>
      <c r="N343" s="370"/>
      <c r="O343" s="347"/>
      <c r="P343" s="347"/>
      <c r="Q343" s="347"/>
      <c r="R343" s="370"/>
      <c r="S343" s="370"/>
      <c r="T343" s="370"/>
    </row>
    <row r="344" spans="1:20" ht="12.75" customHeight="1" x14ac:dyDescent="0.2">
      <c r="A344" s="344"/>
      <c r="B344" s="349"/>
      <c r="C344" s="350">
        <f t="shared" si="1"/>
        <v>319</v>
      </c>
      <c r="D344" s="351" t="s">
        <v>204</v>
      </c>
      <c r="E344" s="351" t="s">
        <v>184</v>
      </c>
      <c r="F344" s="370"/>
      <c r="G344" s="370"/>
      <c r="H344" s="370"/>
      <c r="I344" s="347"/>
      <c r="J344" s="347"/>
      <c r="K344" s="347"/>
      <c r="L344" s="370"/>
      <c r="M344" s="370"/>
      <c r="N344" s="370"/>
      <c r="O344" s="347"/>
      <c r="P344" s="347"/>
      <c r="Q344" s="347"/>
      <c r="R344" s="370"/>
      <c r="S344" s="370"/>
      <c r="T344" s="370"/>
    </row>
    <row r="345" spans="1:20" ht="12.75" customHeight="1" x14ac:dyDescent="0.2">
      <c r="A345" s="344"/>
      <c r="B345" s="349"/>
      <c r="C345" s="350">
        <f t="shared" si="1"/>
        <v>320</v>
      </c>
      <c r="D345" s="351" t="s">
        <v>204</v>
      </c>
      <c r="E345" s="351" t="s">
        <v>185</v>
      </c>
      <c r="F345" s="370"/>
      <c r="G345" s="370"/>
      <c r="H345" s="370"/>
      <c r="I345" s="347"/>
      <c r="J345" s="347"/>
      <c r="K345" s="347"/>
      <c r="L345" s="370"/>
      <c r="M345" s="370"/>
      <c r="N345" s="370"/>
      <c r="O345" s="347"/>
      <c r="P345" s="347"/>
      <c r="Q345" s="347"/>
      <c r="R345" s="370"/>
      <c r="S345" s="370"/>
      <c r="T345" s="370"/>
    </row>
    <row r="346" spans="1:20" ht="12.75" customHeight="1" x14ac:dyDescent="0.2">
      <c r="A346" s="344"/>
      <c r="B346" s="349"/>
      <c r="C346" s="350">
        <f t="shared" si="1"/>
        <v>321</v>
      </c>
      <c r="D346" s="351" t="s">
        <v>204</v>
      </c>
      <c r="E346" s="351" t="s">
        <v>186</v>
      </c>
      <c r="F346" s="370"/>
      <c r="G346" s="370"/>
      <c r="H346" s="370"/>
      <c r="I346" s="347"/>
      <c r="J346" s="347"/>
      <c r="K346" s="347"/>
      <c r="L346" s="370"/>
      <c r="M346" s="370"/>
      <c r="N346" s="370"/>
      <c r="O346" s="347"/>
      <c r="P346" s="347"/>
      <c r="Q346" s="347"/>
      <c r="R346" s="370"/>
      <c r="S346" s="370"/>
      <c r="T346" s="370"/>
    </row>
    <row r="347" spans="1:20" ht="12.75" customHeight="1" x14ac:dyDescent="0.2">
      <c r="A347" s="344"/>
      <c r="B347" s="349"/>
      <c r="C347" s="350">
        <f t="shared" si="1"/>
        <v>322</v>
      </c>
      <c r="D347" s="351" t="s">
        <v>204</v>
      </c>
      <c r="E347" s="351" t="s">
        <v>187</v>
      </c>
      <c r="F347" s="370"/>
      <c r="G347" s="370"/>
      <c r="H347" s="370"/>
      <c r="I347" s="347"/>
      <c r="J347" s="347"/>
      <c r="K347" s="347"/>
      <c r="L347" s="370"/>
      <c r="M347" s="370"/>
      <c r="N347" s="370"/>
      <c r="O347" s="347"/>
      <c r="P347" s="347"/>
      <c r="Q347" s="347"/>
      <c r="R347" s="370"/>
      <c r="S347" s="370"/>
      <c r="T347" s="370"/>
    </row>
    <row r="348" spans="1:20" ht="12.75" customHeight="1" x14ac:dyDescent="0.2">
      <c r="A348" s="344"/>
      <c r="B348" s="349"/>
      <c r="C348" s="350">
        <f t="shared" si="1"/>
        <v>323</v>
      </c>
      <c r="D348" s="351" t="s">
        <v>204</v>
      </c>
      <c r="E348" s="351" t="s">
        <v>188</v>
      </c>
      <c r="F348" s="370"/>
      <c r="G348" s="370"/>
      <c r="H348" s="370"/>
      <c r="I348" s="347"/>
      <c r="J348" s="347"/>
      <c r="K348" s="347"/>
      <c r="L348" s="370"/>
      <c r="M348" s="370"/>
      <c r="N348" s="370"/>
      <c r="O348" s="347"/>
      <c r="P348" s="347"/>
      <c r="Q348" s="347"/>
      <c r="R348" s="370"/>
      <c r="S348" s="370"/>
      <c r="T348" s="370"/>
    </row>
    <row r="349" spans="1:20" ht="12.75" customHeight="1" x14ac:dyDescent="0.2">
      <c r="A349" s="344"/>
      <c r="B349" s="349"/>
      <c r="C349" s="350">
        <f t="shared" si="1"/>
        <v>324</v>
      </c>
      <c r="D349" s="351" t="s">
        <v>204</v>
      </c>
      <c r="E349" s="351" t="s">
        <v>189</v>
      </c>
      <c r="F349" s="370"/>
      <c r="G349" s="370"/>
      <c r="H349" s="370"/>
      <c r="I349" s="347"/>
      <c r="J349" s="347"/>
      <c r="K349" s="347"/>
      <c r="L349" s="370"/>
      <c r="M349" s="370"/>
      <c r="N349" s="370"/>
      <c r="O349" s="347"/>
      <c r="P349" s="347"/>
      <c r="Q349" s="347"/>
      <c r="R349" s="370"/>
      <c r="S349" s="370"/>
      <c r="T349" s="370"/>
    </row>
    <row r="350" spans="1:20" ht="12.75" customHeight="1" x14ac:dyDescent="0.2">
      <c r="A350" s="344"/>
      <c r="B350" s="349"/>
      <c r="C350" s="350">
        <f t="shared" si="1"/>
        <v>325</v>
      </c>
      <c r="D350" s="351" t="s">
        <v>205</v>
      </c>
      <c r="E350" s="351" t="s">
        <v>178</v>
      </c>
      <c r="F350" s="370"/>
      <c r="G350" s="370"/>
      <c r="H350" s="370"/>
      <c r="I350" s="347"/>
      <c r="J350" s="347"/>
      <c r="K350" s="347"/>
      <c r="L350" s="370"/>
      <c r="M350" s="370"/>
      <c r="N350" s="370"/>
      <c r="O350" s="347"/>
      <c r="P350" s="347"/>
      <c r="Q350" s="347"/>
      <c r="R350" s="370"/>
      <c r="S350" s="370"/>
      <c r="T350" s="370"/>
    </row>
    <row r="351" spans="1:20" ht="12.75" customHeight="1" x14ac:dyDescent="0.2">
      <c r="A351" s="344"/>
      <c r="B351" s="349"/>
      <c r="C351" s="350">
        <f t="shared" si="1"/>
        <v>326</v>
      </c>
      <c r="D351" s="351" t="s">
        <v>205</v>
      </c>
      <c r="E351" s="351" t="s">
        <v>179</v>
      </c>
      <c r="F351" s="370"/>
      <c r="G351" s="370"/>
      <c r="H351" s="370"/>
      <c r="I351" s="347"/>
      <c r="J351" s="347"/>
      <c r="K351" s="347"/>
      <c r="L351" s="370"/>
      <c r="M351" s="370"/>
      <c r="N351" s="370"/>
      <c r="O351" s="347"/>
      <c r="P351" s="347"/>
      <c r="Q351" s="347"/>
      <c r="R351" s="370"/>
      <c r="S351" s="370"/>
      <c r="T351" s="370"/>
    </row>
    <row r="352" spans="1:20" ht="12.75" customHeight="1" x14ac:dyDescent="0.2">
      <c r="A352" s="344"/>
      <c r="B352" s="349"/>
      <c r="C352" s="350">
        <f t="shared" si="1"/>
        <v>327</v>
      </c>
      <c r="D352" s="351" t="s">
        <v>205</v>
      </c>
      <c r="E352" s="351" t="s">
        <v>180</v>
      </c>
      <c r="F352" s="370"/>
      <c r="G352" s="370"/>
      <c r="H352" s="370"/>
      <c r="I352" s="347"/>
      <c r="J352" s="347"/>
      <c r="K352" s="347"/>
      <c r="L352" s="370"/>
      <c r="M352" s="370"/>
      <c r="N352" s="370"/>
      <c r="O352" s="347"/>
      <c r="P352" s="347"/>
      <c r="Q352" s="347"/>
      <c r="R352" s="370"/>
      <c r="S352" s="370"/>
      <c r="T352" s="370"/>
    </row>
    <row r="353" spans="1:20" ht="12.75" customHeight="1" x14ac:dyDescent="0.2">
      <c r="A353" s="344"/>
      <c r="B353" s="349"/>
      <c r="C353" s="350">
        <f t="shared" si="1"/>
        <v>328</v>
      </c>
      <c r="D353" s="351" t="s">
        <v>205</v>
      </c>
      <c r="E353" s="351" t="s">
        <v>181</v>
      </c>
      <c r="F353" s="370"/>
      <c r="G353" s="370"/>
      <c r="H353" s="370"/>
      <c r="I353" s="347"/>
      <c r="J353" s="347"/>
      <c r="K353" s="347"/>
      <c r="L353" s="370"/>
      <c r="M353" s="370"/>
      <c r="N353" s="370"/>
      <c r="O353" s="347"/>
      <c r="P353" s="347"/>
      <c r="Q353" s="347"/>
      <c r="R353" s="370"/>
      <c r="S353" s="370"/>
      <c r="T353" s="370"/>
    </row>
    <row r="354" spans="1:20" ht="12.75" customHeight="1" x14ac:dyDescent="0.2">
      <c r="A354" s="344"/>
      <c r="B354" s="349"/>
      <c r="C354" s="350">
        <f t="shared" si="1"/>
        <v>329</v>
      </c>
      <c r="D354" s="351" t="s">
        <v>205</v>
      </c>
      <c r="E354" s="351" t="s">
        <v>182</v>
      </c>
      <c r="F354" s="370"/>
      <c r="G354" s="370"/>
      <c r="H354" s="370"/>
      <c r="I354" s="347"/>
      <c r="J354" s="347"/>
      <c r="K354" s="347"/>
      <c r="L354" s="370"/>
      <c r="M354" s="370"/>
      <c r="N354" s="370"/>
      <c r="O354" s="347"/>
      <c r="P354" s="347"/>
      <c r="Q354" s="347"/>
      <c r="R354" s="370"/>
      <c r="S354" s="370"/>
      <c r="T354" s="370"/>
    </row>
    <row r="355" spans="1:20" ht="12.75" customHeight="1" x14ac:dyDescent="0.2">
      <c r="A355" s="344"/>
      <c r="B355" s="349"/>
      <c r="C355" s="350">
        <f t="shared" si="1"/>
        <v>330</v>
      </c>
      <c r="D355" s="351" t="s">
        <v>205</v>
      </c>
      <c r="E355" s="351" t="s">
        <v>183</v>
      </c>
      <c r="F355" s="370"/>
      <c r="G355" s="370"/>
      <c r="H355" s="370"/>
      <c r="I355" s="347"/>
      <c r="J355" s="347"/>
      <c r="K355" s="347"/>
      <c r="L355" s="370"/>
      <c r="M355" s="370"/>
      <c r="N355" s="370"/>
      <c r="O355" s="347"/>
      <c r="P355" s="347"/>
      <c r="Q355" s="347"/>
      <c r="R355" s="370"/>
      <c r="S355" s="370"/>
      <c r="T355" s="370"/>
    </row>
    <row r="356" spans="1:20" ht="12.75" customHeight="1" x14ac:dyDescent="0.2">
      <c r="A356" s="344"/>
      <c r="B356" s="349"/>
      <c r="C356" s="350">
        <f t="shared" si="1"/>
        <v>331</v>
      </c>
      <c r="D356" s="351" t="s">
        <v>205</v>
      </c>
      <c r="E356" s="351" t="s">
        <v>184</v>
      </c>
      <c r="F356" s="370"/>
      <c r="G356" s="370"/>
      <c r="H356" s="370"/>
      <c r="I356" s="347"/>
      <c r="J356" s="347"/>
      <c r="K356" s="347"/>
      <c r="L356" s="370"/>
      <c r="M356" s="370"/>
      <c r="N356" s="370"/>
      <c r="O356" s="347"/>
      <c r="P356" s="347"/>
      <c r="Q356" s="347"/>
      <c r="R356" s="370"/>
      <c r="S356" s="370"/>
      <c r="T356" s="370"/>
    </row>
    <row r="357" spans="1:20" ht="12.75" customHeight="1" x14ac:dyDescent="0.2">
      <c r="A357" s="344"/>
      <c r="B357" s="349"/>
      <c r="C357" s="350">
        <f t="shared" si="1"/>
        <v>332</v>
      </c>
      <c r="D357" s="351" t="s">
        <v>205</v>
      </c>
      <c r="E357" s="351" t="s">
        <v>185</v>
      </c>
      <c r="F357" s="370"/>
      <c r="G357" s="370"/>
      <c r="H357" s="370"/>
      <c r="I357" s="347"/>
      <c r="J357" s="347"/>
      <c r="K357" s="347"/>
      <c r="L357" s="370"/>
      <c r="M357" s="370"/>
      <c r="N357" s="370"/>
      <c r="O357" s="347"/>
      <c r="P357" s="347"/>
      <c r="Q357" s="347"/>
      <c r="R357" s="370"/>
      <c r="S357" s="370"/>
      <c r="T357" s="370"/>
    </row>
    <row r="358" spans="1:20" ht="12.75" customHeight="1" x14ac:dyDescent="0.2">
      <c r="A358" s="344"/>
      <c r="B358" s="349"/>
      <c r="C358" s="350">
        <f t="shared" si="1"/>
        <v>333</v>
      </c>
      <c r="D358" s="351" t="s">
        <v>205</v>
      </c>
      <c r="E358" s="351" t="s">
        <v>186</v>
      </c>
      <c r="F358" s="370"/>
      <c r="G358" s="370"/>
      <c r="H358" s="370"/>
      <c r="I358" s="347"/>
      <c r="J358" s="347"/>
      <c r="K358" s="347"/>
      <c r="L358" s="370"/>
      <c r="M358" s="370"/>
      <c r="N358" s="370"/>
      <c r="O358" s="347"/>
      <c r="P358" s="347"/>
      <c r="Q358" s="347"/>
      <c r="R358" s="370"/>
      <c r="S358" s="370"/>
      <c r="T358" s="370"/>
    </row>
    <row r="359" spans="1:20" ht="12.75" customHeight="1" x14ac:dyDescent="0.2">
      <c r="A359" s="344"/>
      <c r="B359" s="349"/>
      <c r="C359" s="350">
        <f t="shared" si="1"/>
        <v>334</v>
      </c>
      <c r="D359" s="351" t="s">
        <v>205</v>
      </c>
      <c r="E359" s="351" t="s">
        <v>187</v>
      </c>
      <c r="F359" s="370"/>
      <c r="G359" s="370"/>
      <c r="H359" s="370"/>
      <c r="I359" s="347"/>
      <c r="J359" s="347"/>
      <c r="K359" s="347"/>
      <c r="L359" s="370"/>
      <c r="M359" s="370"/>
      <c r="N359" s="370"/>
      <c r="O359" s="347"/>
      <c r="P359" s="347"/>
      <c r="Q359" s="347"/>
      <c r="R359" s="370"/>
      <c r="S359" s="370"/>
      <c r="T359" s="370"/>
    </row>
    <row r="360" spans="1:20" ht="12.75" customHeight="1" x14ac:dyDescent="0.2">
      <c r="A360" s="344"/>
      <c r="B360" s="349"/>
      <c r="C360" s="350">
        <f t="shared" ref="C360:C423" si="2">C359+1</f>
        <v>335</v>
      </c>
      <c r="D360" s="351" t="s">
        <v>205</v>
      </c>
      <c r="E360" s="351" t="s">
        <v>188</v>
      </c>
      <c r="F360" s="370"/>
      <c r="G360" s="370"/>
      <c r="H360" s="370"/>
      <c r="I360" s="347"/>
      <c r="J360" s="347"/>
      <c r="K360" s="347"/>
      <c r="L360" s="370"/>
      <c r="M360" s="370"/>
      <c r="N360" s="370"/>
      <c r="O360" s="347"/>
      <c r="P360" s="347"/>
      <c r="Q360" s="347"/>
      <c r="R360" s="370"/>
      <c r="S360" s="370"/>
      <c r="T360" s="370"/>
    </row>
    <row r="361" spans="1:20" ht="12.75" customHeight="1" x14ac:dyDescent="0.2">
      <c r="A361" s="344"/>
      <c r="B361" s="349"/>
      <c r="C361" s="350">
        <f t="shared" si="2"/>
        <v>336</v>
      </c>
      <c r="D361" s="351" t="s">
        <v>205</v>
      </c>
      <c r="E361" s="351" t="s">
        <v>189</v>
      </c>
      <c r="F361" s="370"/>
      <c r="G361" s="370"/>
      <c r="H361" s="370"/>
      <c r="I361" s="347"/>
      <c r="J361" s="347"/>
      <c r="K361" s="347"/>
      <c r="L361" s="370"/>
      <c r="M361" s="370"/>
      <c r="N361" s="370"/>
      <c r="O361" s="347"/>
      <c r="P361" s="347"/>
      <c r="Q361" s="347"/>
      <c r="R361" s="370"/>
      <c r="S361" s="370"/>
      <c r="T361" s="370"/>
    </row>
    <row r="362" spans="1:20" ht="12.75" customHeight="1" x14ac:dyDescent="0.2">
      <c r="A362" s="344"/>
      <c r="B362" s="349"/>
      <c r="C362" s="350">
        <f t="shared" si="2"/>
        <v>337</v>
      </c>
      <c r="D362" s="351" t="s">
        <v>206</v>
      </c>
      <c r="E362" s="351" t="s">
        <v>178</v>
      </c>
      <c r="F362" s="370"/>
      <c r="G362" s="370"/>
      <c r="H362" s="370"/>
      <c r="I362" s="347"/>
      <c r="J362" s="347"/>
      <c r="K362" s="347"/>
      <c r="L362" s="370"/>
      <c r="M362" s="370"/>
      <c r="N362" s="370"/>
      <c r="O362" s="347"/>
      <c r="P362" s="347"/>
      <c r="Q362" s="347"/>
      <c r="R362" s="370"/>
      <c r="S362" s="370"/>
      <c r="T362" s="370"/>
    </row>
    <row r="363" spans="1:20" ht="12.75" customHeight="1" x14ac:dyDescent="0.2">
      <c r="A363" s="344"/>
      <c r="B363" s="349"/>
      <c r="C363" s="350">
        <f t="shared" si="2"/>
        <v>338</v>
      </c>
      <c r="D363" s="351" t="s">
        <v>206</v>
      </c>
      <c r="E363" s="351" t="s">
        <v>179</v>
      </c>
      <c r="F363" s="370"/>
      <c r="G363" s="370"/>
      <c r="H363" s="370"/>
      <c r="I363" s="347"/>
      <c r="J363" s="347"/>
      <c r="K363" s="347"/>
      <c r="L363" s="370"/>
      <c r="M363" s="370"/>
      <c r="N363" s="370"/>
      <c r="O363" s="347"/>
      <c r="P363" s="347"/>
      <c r="Q363" s="347"/>
      <c r="R363" s="370"/>
      <c r="S363" s="370"/>
      <c r="T363" s="370"/>
    </row>
    <row r="364" spans="1:20" ht="12.75" customHeight="1" x14ac:dyDescent="0.2">
      <c r="A364" s="344"/>
      <c r="B364" s="349"/>
      <c r="C364" s="350">
        <f t="shared" si="2"/>
        <v>339</v>
      </c>
      <c r="D364" s="351" t="s">
        <v>206</v>
      </c>
      <c r="E364" s="351" t="s">
        <v>180</v>
      </c>
      <c r="F364" s="370"/>
      <c r="G364" s="370"/>
      <c r="H364" s="370"/>
      <c r="I364" s="347"/>
      <c r="J364" s="347"/>
      <c r="K364" s="347"/>
      <c r="L364" s="370"/>
      <c r="M364" s="370"/>
      <c r="N364" s="370"/>
      <c r="O364" s="347"/>
      <c r="P364" s="347"/>
      <c r="Q364" s="347"/>
      <c r="R364" s="370"/>
      <c r="S364" s="370"/>
      <c r="T364" s="370"/>
    </row>
    <row r="365" spans="1:20" ht="12.75" customHeight="1" x14ac:dyDescent="0.2">
      <c r="A365" s="344"/>
      <c r="B365" s="349"/>
      <c r="C365" s="350">
        <f t="shared" si="2"/>
        <v>340</v>
      </c>
      <c r="D365" s="351" t="s">
        <v>206</v>
      </c>
      <c r="E365" s="351" t="s">
        <v>181</v>
      </c>
      <c r="F365" s="370"/>
      <c r="G365" s="370"/>
      <c r="H365" s="370"/>
      <c r="I365" s="347"/>
      <c r="J365" s="347"/>
      <c r="K365" s="347"/>
      <c r="L365" s="370"/>
      <c r="M365" s="370"/>
      <c r="N365" s="370"/>
      <c r="O365" s="347"/>
      <c r="P365" s="347"/>
      <c r="Q365" s="347"/>
      <c r="R365" s="370"/>
      <c r="S365" s="370"/>
      <c r="T365" s="370"/>
    </row>
    <row r="366" spans="1:20" ht="12.75" customHeight="1" x14ac:dyDescent="0.2">
      <c r="A366" s="344"/>
      <c r="B366" s="349"/>
      <c r="C366" s="350">
        <f t="shared" si="2"/>
        <v>341</v>
      </c>
      <c r="D366" s="351" t="s">
        <v>206</v>
      </c>
      <c r="E366" s="351" t="s">
        <v>182</v>
      </c>
      <c r="F366" s="370"/>
      <c r="G366" s="370"/>
      <c r="H366" s="370"/>
      <c r="I366" s="347"/>
      <c r="J366" s="347"/>
      <c r="K366" s="347"/>
      <c r="L366" s="370"/>
      <c r="M366" s="370"/>
      <c r="N366" s="370"/>
      <c r="O366" s="347"/>
      <c r="P366" s="347"/>
      <c r="Q366" s="347"/>
      <c r="R366" s="370"/>
      <c r="S366" s="370"/>
      <c r="T366" s="370"/>
    </row>
    <row r="367" spans="1:20" ht="12.75" customHeight="1" x14ac:dyDescent="0.2">
      <c r="A367" s="344"/>
      <c r="B367" s="349"/>
      <c r="C367" s="350">
        <f t="shared" si="2"/>
        <v>342</v>
      </c>
      <c r="D367" s="351" t="s">
        <v>206</v>
      </c>
      <c r="E367" s="351" t="s">
        <v>183</v>
      </c>
      <c r="F367" s="370"/>
      <c r="G367" s="370"/>
      <c r="H367" s="370"/>
      <c r="I367" s="347"/>
      <c r="J367" s="347"/>
      <c r="K367" s="347"/>
      <c r="L367" s="370"/>
      <c r="M367" s="370"/>
      <c r="N367" s="370"/>
      <c r="O367" s="347"/>
      <c r="P367" s="347"/>
      <c r="Q367" s="347"/>
      <c r="R367" s="370"/>
      <c r="S367" s="370"/>
      <c r="T367" s="370"/>
    </row>
    <row r="368" spans="1:20" ht="12.75" customHeight="1" x14ac:dyDescent="0.2">
      <c r="A368" s="344"/>
      <c r="B368" s="349"/>
      <c r="C368" s="350">
        <f t="shared" si="2"/>
        <v>343</v>
      </c>
      <c r="D368" s="351" t="s">
        <v>206</v>
      </c>
      <c r="E368" s="351" t="s">
        <v>184</v>
      </c>
      <c r="F368" s="370"/>
      <c r="G368" s="370"/>
      <c r="H368" s="370"/>
      <c r="I368" s="347"/>
      <c r="J368" s="347"/>
      <c r="K368" s="347"/>
      <c r="L368" s="370"/>
      <c r="M368" s="370"/>
      <c r="N368" s="370"/>
      <c r="O368" s="347"/>
      <c r="P368" s="347"/>
      <c r="Q368" s="347"/>
      <c r="R368" s="370"/>
      <c r="S368" s="370"/>
      <c r="T368" s="370"/>
    </row>
    <row r="369" spans="1:20" ht="12.75" customHeight="1" x14ac:dyDescent="0.2">
      <c r="A369" s="344"/>
      <c r="B369" s="349"/>
      <c r="C369" s="350">
        <f t="shared" si="2"/>
        <v>344</v>
      </c>
      <c r="D369" s="351" t="s">
        <v>206</v>
      </c>
      <c r="E369" s="351" t="s">
        <v>185</v>
      </c>
      <c r="F369" s="370"/>
      <c r="G369" s="370"/>
      <c r="H369" s="370"/>
      <c r="I369" s="347"/>
      <c r="J369" s="347"/>
      <c r="K369" s="347"/>
      <c r="L369" s="370"/>
      <c r="M369" s="370"/>
      <c r="N369" s="370"/>
      <c r="O369" s="347"/>
      <c r="P369" s="347"/>
      <c r="Q369" s="347"/>
      <c r="R369" s="370"/>
      <c r="S369" s="370"/>
      <c r="T369" s="370"/>
    </row>
    <row r="370" spans="1:20" ht="12.75" customHeight="1" x14ac:dyDescent="0.2">
      <c r="A370" s="344"/>
      <c r="B370" s="349"/>
      <c r="C370" s="350">
        <f t="shared" si="2"/>
        <v>345</v>
      </c>
      <c r="D370" s="351" t="s">
        <v>206</v>
      </c>
      <c r="E370" s="351" t="s">
        <v>186</v>
      </c>
      <c r="F370" s="370"/>
      <c r="G370" s="370"/>
      <c r="H370" s="370"/>
      <c r="I370" s="347"/>
      <c r="J370" s="347"/>
      <c r="K370" s="347"/>
      <c r="L370" s="370"/>
      <c r="M370" s="370"/>
      <c r="N370" s="370"/>
      <c r="O370" s="347"/>
      <c r="P370" s="347"/>
      <c r="Q370" s="347"/>
      <c r="R370" s="370"/>
      <c r="S370" s="370"/>
      <c r="T370" s="370"/>
    </row>
    <row r="371" spans="1:20" ht="12.75" customHeight="1" x14ac:dyDescent="0.2">
      <c r="A371" s="344"/>
      <c r="B371" s="349"/>
      <c r="C371" s="350">
        <f t="shared" si="2"/>
        <v>346</v>
      </c>
      <c r="D371" s="351" t="s">
        <v>206</v>
      </c>
      <c r="E371" s="351" t="s">
        <v>187</v>
      </c>
      <c r="F371" s="370"/>
      <c r="G371" s="370"/>
      <c r="H371" s="370"/>
      <c r="I371" s="347"/>
      <c r="J371" s="347"/>
      <c r="K371" s="347"/>
      <c r="L371" s="370"/>
      <c r="M371" s="370"/>
      <c r="N371" s="370"/>
      <c r="O371" s="347"/>
      <c r="P371" s="347"/>
      <c r="Q371" s="347"/>
      <c r="R371" s="370"/>
      <c r="S371" s="370"/>
      <c r="T371" s="370"/>
    </row>
    <row r="372" spans="1:20" ht="12.75" customHeight="1" x14ac:dyDescent="0.2">
      <c r="A372" s="344"/>
      <c r="B372" s="349"/>
      <c r="C372" s="350">
        <f t="shared" si="2"/>
        <v>347</v>
      </c>
      <c r="D372" s="351" t="s">
        <v>206</v>
      </c>
      <c r="E372" s="351" t="s">
        <v>188</v>
      </c>
      <c r="F372" s="370"/>
      <c r="G372" s="370"/>
      <c r="H372" s="370"/>
      <c r="I372" s="347"/>
      <c r="J372" s="347"/>
      <c r="K372" s="347"/>
      <c r="L372" s="370"/>
      <c r="M372" s="370"/>
      <c r="N372" s="370"/>
      <c r="O372" s="347"/>
      <c r="P372" s="347"/>
      <c r="Q372" s="347"/>
      <c r="R372" s="370"/>
      <c r="S372" s="370"/>
      <c r="T372" s="370"/>
    </row>
    <row r="373" spans="1:20" ht="12.75" customHeight="1" x14ac:dyDescent="0.2">
      <c r="A373" s="344"/>
      <c r="B373" s="349"/>
      <c r="C373" s="350">
        <f t="shared" si="2"/>
        <v>348</v>
      </c>
      <c r="D373" s="351" t="s">
        <v>206</v>
      </c>
      <c r="E373" s="351" t="s">
        <v>189</v>
      </c>
      <c r="F373" s="370"/>
      <c r="G373" s="370"/>
      <c r="H373" s="370"/>
      <c r="I373" s="347"/>
      <c r="J373" s="347"/>
      <c r="K373" s="347"/>
      <c r="L373" s="370"/>
      <c r="M373" s="370"/>
      <c r="N373" s="370"/>
      <c r="O373" s="347"/>
      <c r="P373" s="347"/>
      <c r="Q373" s="347"/>
      <c r="R373" s="370"/>
      <c r="S373" s="370"/>
      <c r="T373" s="370"/>
    </row>
    <row r="374" spans="1:20" ht="12.75" customHeight="1" x14ac:dyDescent="0.2">
      <c r="A374" s="344"/>
      <c r="B374" s="349"/>
      <c r="C374" s="350">
        <f t="shared" si="2"/>
        <v>349</v>
      </c>
      <c r="D374" s="351" t="s">
        <v>207</v>
      </c>
      <c r="E374" s="351" t="s">
        <v>178</v>
      </c>
      <c r="F374" s="370"/>
      <c r="G374" s="370"/>
      <c r="H374" s="370"/>
      <c r="I374" s="347"/>
      <c r="J374" s="347"/>
      <c r="K374" s="347"/>
      <c r="L374" s="370"/>
      <c r="M374" s="370"/>
      <c r="N374" s="370"/>
      <c r="O374" s="347"/>
      <c r="P374" s="347"/>
      <c r="Q374" s="347"/>
      <c r="R374" s="370"/>
      <c r="S374" s="370"/>
      <c r="T374" s="370"/>
    </row>
    <row r="375" spans="1:20" ht="12.75" customHeight="1" x14ac:dyDescent="0.2">
      <c r="A375" s="344"/>
      <c r="B375" s="349"/>
      <c r="C375" s="350">
        <f t="shared" si="2"/>
        <v>350</v>
      </c>
      <c r="D375" s="351" t="s">
        <v>207</v>
      </c>
      <c r="E375" s="351" t="s">
        <v>179</v>
      </c>
      <c r="F375" s="370"/>
      <c r="G375" s="370"/>
      <c r="H375" s="370"/>
      <c r="I375" s="347"/>
      <c r="J375" s="347"/>
      <c r="K375" s="347"/>
      <c r="L375" s="370"/>
      <c r="M375" s="370"/>
      <c r="N375" s="370"/>
      <c r="O375" s="347"/>
      <c r="P375" s="347"/>
      <c r="Q375" s="347"/>
      <c r="R375" s="370"/>
      <c r="S375" s="370"/>
      <c r="T375" s="370"/>
    </row>
    <row r="376" spans="1:20" ht="12.75" customHeight="1" x14ac:dyDescent="0.2">
      <c r="A376" s="344"/>
      <c r="B376" s="349"/>
      <c r="C376" s="350">
        <f t="shared" si="2"/>
        <v>351</v>
      </c>
      <c r="D376" s="351" t="s">
        <v>207</v>
      </c>
      <c r="E376" s="351" t="s">
        <v>180</v>
      </c>
      <c r="F376" s="370"/>
      <c r="G376" s="370"/>
      <c r="H376" s="370"/>
      <c r="I376" s="347"/>
      <c r="J376" s="347"/>
      <c r="K376" s="347"/>
      <c r="L376" s="370"/>
      <c r="M376" s="370"/>
      <c r="N376" s="370"/>
      <c r="O376" s="347"/>
      <c r="P376" s="347"/>
      <c r="Q376" s="347"/>
      <c r="R376" s="370"/>
      <c r="S376" s="370"/>
      <c r="T376" s="370"/>
    </row>
    <row r="377" spans="1:20" ht="12.75" customHeight="1" x14ac:dyDescent="0.2">
      <c r="A377" s="344"/>
      <c r="B377" s="349"/>
      <c r="C377" s="350">
        <f t="shared" si="2"/>
        <v>352</v>
      </c>
      <c r="D377" s="351" t="s">
        <v>207</v>
      </c>
      <c r="E377" s="351" t="s">
        <v>181</v>
      </c>
      <c r="F377" s="370"/>
      <c r="G377" s="370"/>
      <c r="H377" s="370"/>
      <c r="I377" s="347"/>
      <c r="J377" s="347"/>
      <c r="K377" s="347"/>
      <c r="L377" s="370"/>
      <c r="M377" s="370"/>
      <c r="N377" s="370"/>
      <c r="O377" s="347"/>
      <c r="P377" s="347"/>
      <c r="Q377" s="347"/>
      <c r="R377" s="370"/>
      <c r="S377" s="370"/>
      <c r="T377" s="370"/>
    </row>
    <row r="378" spans="1:20" ht="12.75" customHeight="1" x14ac:dyDescent="0.2">
      <c r="A378" s="344"/>
      <c r="B378" s="349"/>
      <c r="C378" s="350">
        <f t="shared" si="2"/>
        <v>353</v>
      </c>
      <c r="D378" s="351" t="s">
        <v>207</v>
      </c>
      <c r="E378" s="351" t="s">
        <v>182</v>
      </c>
      <c r="F378" s="370"/>
      <c r="G378" s="370"/>
      <c r="H378" s="370"/>
      <c r="I378" s="347"/>
      <c r="J378" s="347"/>
      <c r="K378" s="347"/>
      <c r="L378" s="370"/>
      <c r="M378" s="370"/>
      <c r="N378" s="370"/>
      <c r="O378" s="347"/>
      <c r="P378" s="347"/>
      <c r="Q378" s="347"/>
      <c r="R378" s="370"/>
      <c r="S378" s="370"/>
      <c r="T378" s="370"/>
    </row>
    <row r="379" spans="1:20" ht="12.75" customHeight="1" x14ac:dyDescent="0.2">
      <c r="A379" s="344"/>
      <c r="B379" s="349"/>
      <c r="C379" s="350">
        <f t="shared" si="2"/>
        <v>354</v>
      </c>
      <c r="D379" s="351" t="s">
        <v>207</v>
      </c>
      <c r="E379" s="351" t="s">
        <v>183</v>
      </c>
      <c r="F379" s="370"/>
      <c r="G379" s="370"/>
      <c r="H379" s="370"/>
      <c r="I379" s="347"/>
      <c r="J379" s="347"/>
      <c r="K379" s="347"/>
      <c r="L379" s="370"/>
      <c r="M379" s="370"/>
      <c r="N379" s="370"/>
      <c r="O379" s="347"/>
      <c r="P379" s="347"/>
      <c r="Q379" s="347"/>
      <c r="R379" s="370"/>
      <c r="S379" s="370"/>
      <c r="T379" s="370"/>
    </row>
    <row r="380" spans="1:20" ht="12.75" customHeight="1" x14ac:dyDescent="0.2">
      <c r="A380" s="344"/>
      <c r="B380" s="349"/>
      <c r="C380" s="350">
        <f t="shared" si="2"/>
        <v>355</v>
      </c>
      <c r="D380" s="351" t="s">
        <v>207</v>
      </c>
      <c r="E380" s="351" t="s">
        <v>184</v>
      </c>
      <c r="F380" s="370"/>
      <c r="G380" s="370"/>
      <c r="H380" s="370"/>
      <c r="I380" s="347"/>
      <c r="J380" s="347"/>
      <c r="K380" s="347"/>
      <c r="L380" s="370"/>
      <c r="M380" s="370"/>
      <c r="N380" s="370"/>
      <c r="O380" s="347"/>
      <c r="P380" s="347"/>
      <c r="Q380" s="347"/>
      <c r="R380" s="370"/>
      <c r="S380" s="370"/>
      <c r="T380" s="370"/>
    </row>
    <row r="381" spans="1:20" ht="12.75" customHeight="1" x14ac:dyDescent="0.2">
      <c r="A381" s="344"/>
      <c r="B381" s="349"/>
      <c r="C381" s="350">
        <f t="shared" si="2"/>
        <v>356</v>
      </c>
      <c r="D381" s="351" t="s">
        <v>207</v>
      </c>
      <c r="E381" s="351" t="s">
        <v>185</v>
      </c>
      <c r="F381" s="370"/>
      <c r="G381" s="370"/>
      <c r="H381" s="370"/>
      <c r="I381" s="347"/>
      <c r="J381" s="347"/>
      <c r="K381" s="347"/>
      <c r="L381" s="370"/>
      <c r="M381" s="370"/>
      <c r="N381" s="370"/>
      <c r="O381" s="347"/>
      <c r="P381" s="347"/>
      <c r="Q381" s="347"/>
      <c r="R381" s="370"/>
      <c r="S381" s="370"/>
      <c r="T381" s="370"/>
    </row>
    <row r="382" spans="1:20" ht="12.75" customHeight="1" x14ac:dyDescent="0.2">
      <c r="A382" s="344"/>
      <c r="B382" s="349"/>
      <c r="C382" s="350">
        <f t="shared" si="2"/>
        <v>357</v>
      </c>
      <c r="D382" s="351" t="s">
        <v>207</v>
      </c>
      <c r="E382" s="351" t="s">
        <v>186</v>
      </c>
      <c r="F382" s="370"/>
      <c r="G382" s="370"/>
      <c r="H382" s="370"/>
      <c r="I382" s="347"/>
      <c r="J382" s="347"/>
      <c r="K382" s="347"/>
      <c r="L382" s="370"/>
      <c r="M382" s="370"/>
      <c r="N382" s="370"/>
      <c r="O382" s="347"/>
      <c r="P382" s="347"/>
      <c r="Q382" s="347"/>
      <c r="R382" s="370"/>
      <c r="S382" s="370"/>
      <c r="T382" s="370"/>
    </row>
    <row r="383" spans="1:20" ht="12.75" customHeight="1" x14ac:dyDescent="0.2">
      <c r="A383" s="344"/>
      <c r="B383" s="349"/>
      <c r="C383" s="350">
        <f t="shared" si="2"/>
        <v>358</v>
      </c>
      <c r="D383" s="351" t="s">
        <v>207</v>
      </c>
      <c r="E383" s="351" t="s">
        <v>187</v>
      </c>
      <c r="F383" s="370"/>
      <c r="G383" s="370"/>
      <c r="H383" s="370"/>
      <c r="I383" s="347"/>
      <c r="J383" s="347"/>
      <c r="K383" s="347"/>
      <c r="L383" s="370"/>
      <c r="M383" s="370"/>
      <c r="N383" s="370"/>
      <c r="O383" s="347"/>
      <c r="P383" s="347"/>
      <c r="Q383" s="347"/>
      <c r="R383" s="370"/>
      <c r="S383" s="370"/>
      <c r="T383" s="370"/>
    </row>
    <row r="384" spans="1:20" ht="12.75" customHeight="1" x14ac:dyDescent="0.2">
      <c r="A384" s="344"/>
      <c r="B384" s="349"/>
      <c r="C384" s="350">
        <f t="shared" si="2"/>
        <v>359</v>
      </c>
      <c r="D384" s="351" t="s">
        <v>207</v>
      </c>
      <c r="E384" s="351" t="s">
        <v>188</v>
      </c>
      <c r="F384" s="370"/>
      <c r="G384" s="370"/>
      <c r="H384" s="370"/>
      <c r="I384" s="347"/>
      <c r="J384" s="347"/>
      <c r="K384" s="347"/>
      <c r="L384" s="370"/>
      <c r="M384" s="370"/>
      <c r="N384" s="370"/>
      <c r="O384" s="347"/>
      <c r="P384" s="347"/>
      <c r="Q384" s="347"/>
      <c r="R384" s="370"/>
      <c r="S384" s="370"/>
      <c r="T384" s="370"/>
    </row>
    <row r="385" spans="1:20" ht="12.75" customHeight="1" x14ac:dyDescent="0.2">
      <c r="A385" s="344"/>
      <c r="B385" s="349"/>
      <c r="C385" s="350">
        <f t="shared" si="2"/>
        <v>360</v>
      </c>
      <c r="D385" s="351" t="s">
        <v>207</v>
      </c>
      <c r="E385" s="351" t="s">
        <v>189</v>
      </c>
      <c r="F385" s="370"/>
      <c r="G385" s="370"/>
      <c r="H385" s="370"/>
      <c r="I385" s="347"/>
      <c r="J385" s="347"/>
      <c r="K385" s="347"/>
      <c r="L385" s="370"/>
      <c r="M385" s="370"/>
      <c r="N385" s="370"/>
      <c r="O385" s="347"/>
      <c r="P385" s="347"/>
      <c r="Q385" s="347"/>
      <c r="R385" s="370"/>
      <c r="S385" s="370"/>
      <c r="T385" s="370"/>
    </row>
    <row r="386" spans="1:20" ht="12.75" customHeight="1" x14ac:dyDescent="0.2">
      <c r="A386" s="344"/>
      <c r="B386" s="349"/>
      <c r="C386" s="350">
        <f t="shared" si="2"/>
        <v>361</v>
      </c>
      <c r="D386" s="351" t="s">
        <v>208</v>
      </c>
      <c r="E386" s="351" t="s">
        <v>178</v>
      </c>
      <c r="F386" s="370"/>
      <c r="G386" s="370"/>
      <c r="H386" s="370"/>
      <c r="I386" s="347"/>
      <c r="J386" s="347"/>
      <c r="K386" s="347"/>
      <c r="L386" s="370"/>
      <c r="M386" s="370"/>
      <c r="N386" s="370"/>
      <c r="O386" s="347"/>
      <c r="P386" s="347"/>
      <c r="Q386" s="347"/>
      <c r="R386" s="370"/>
      <c r="S386" s="370"/>
      <c r="T386" s="370"/>
    </row>
    <row r="387" spans="1:20" ht="12.75" customHeight="1" x14ac:dyDescent="0.2">
      <c r="A387" s="344"/>
      <c r="B387" s="349"/>
      <c r="C387" s="350">
        <f t="shared" si="2"/>
        <v>362</v>
      </c>
      <c r="D387" s="351" t="s">
        <v>208</v>
      </c>
      <c r="E387" s="351" t="s">
        <v>179</v>
      </c>
      <c r="F387" s="370"/>
      <c r="G387" s="370"/>
      <c r="H387" s="370"/>
      <c r="I387" s="347"/>
      <c r="J387" s="347"/>
      <c r="K387" s="347"/>
      <c r="L387" s="370"/>
      <c r="M387" s="370"/>
      <c r="N387" s="370"/>
      <c r="O387" s="347"/>
      <c r="P387" s="347"/>
      <c r="Q387" s="347"/>
      <c r="R387" s="370"/>
      <c r="S387" s="370"/>
      <c r="T387" s="370"/>
    </row>
    <row r="388" spans="1:20" ht="12.75" customHeight="1" x14ac:dyDescent="0.2">
      <c r="A388" s="344"/>
      <c r="B388" s="349"/>
      <c r="C388" s="350">
        <f t="shared" si="2"/>
        <v>363</v>
      </c>
      <c r="D388" s="351" t="s">
        <v>208</v>
      </c>
      <c r="E388" s="351" t="s">
        <v>180</v>
      </c>
      <c r="F388" s="370"/>
      <c r="G388" s="370"/>
      <c r="H388" s="370"/>
      <c r="I388" s="347"/>
      <c r="J388" s="347"/>
      <c r="K388" s="347"/>
      <c r="L388" s="370"/>
      <c r="M388" s="370"/>
      <c r="N388" s="370"/>
      <c r="O388" s="347"/>
      <c r="P388" s="347"/>
      <c r="Q388" s="347"/>
      <c r="R388" s="370"/>
      <c r="S388" s="370"/>
      <c r="T388" s="370"/>
    </row>
    <row r="389" spans="1:20" ht="12.75" customHeight="1" x14ac:dyDescent="0.2">
      <c r="A389" s="344"/>
      <c r="B389" s="349"/>
      <c r="C389" s="350">
        <f t="shared" si="2"/>
        <v>364</v>
      </c>
      <c r="D389" s="351" t="s">
        <v>208</v>
      </c>
      <c r="E389" s="351" t="s">
        <v>181</v>
      </c>
      <c r="F389" s="370"/>
      <c r="G389" s="370"/>
      <c r="H389" s="370"/>
      <c r="I389" s="347"/>
      <c r="J389" s="347"/>
      <c r="K389" s="347"/>
      <c r="L389" s="370"/>
      <c r="M389" s="370"/>
      <c r="N389" s="370"/>
      <c r="O389" s="347"/>
      <c r="P389" s="347"/>
      <c r="Q389" s="347"/>
      <c r="R389" s="370"/>
      <c r="S389" s="370"/>
      <c r="T389" s="370"/>
    </row>
    <row r="390" spans="1:20" ht="12.75" customHeight="1" x14ac:dyDescent="0.2">
      <c r="A390" s="344"/>
      <c r="B390" s="349"/>
      <c r="C390" s="350">
        <f t="shared" si="2"/>
        <v>365</v>
      </c>
      <c r="D390" s="351" t="s">
        <v>208</v>
      </c>
      <c r="E390" s="351" t="s">
        <v>182</v>
      </c>
      <c r="F390" s="370"/>
      <c r="G390" s="370"/>
      <c r="H390" s="370"/>
      <c r="I390" s="347"/>
      <c r="J390" s="347"/>
      <c r="K390" s="347"/>
      <c r="L390" s="370"/>
      <c r="M390" s="370"/>
      <c r="N390" s="370"/>
      <c r="O390" s="347"/>
      <c r="P390" s="347"/>
      <c r="Q390" s="347"/>
      <c r="R390" s="370"/>
      <c r="S390" s="370"/>
      <c r="T390" s="370"/>
    </row>
    <row r="391" spans="1:20" ht="12.75" customHeight="1" x14ac:dyDescent="0.2">
      <c r="A391" s="344"/>
      <c r="B391" s="349"/>
      <c r="C391" s="350">
        <f t="shared" si="2"/>
        <v>366</v>
      </c>
      <c r="D391" s="351" t="s">
        <v>208</v>
      </c>
      <c r="E391" s="351" t="s">
        <v>183</v>
      </c>
      <c r="F391" s="370"/>
      <c r="G391" s="370"/>
      <c r="H391" s="370"/>
      <c r="I391" s="347"/>
      <c r="J391" s="347"/>
      <c r="K391" s="347"/>
      <c r="L391" s="370"/>
      <c r="M391" s="370"/>
      <c r="N391" s="370"/>
      <c r="O391" s="347"/>
      <c r="P391" s="347"/>
      <c r="Q391" s="347"/>
      <c r="R391" s="370"/>
      <c r="S391" s="370"/>
      <c r="T391" s="370"/>
    </row>
    <row r="392" spans="1:20" ht="12.75" customHeight="1" x14ac:dyDescent="0.2">
      <c r="A392" s="344"/>
      <c r="B392" s="349"/>
      <c r="C392" s="350">
        <f t="shared" si="2"/>
        <v>367</v>
      </c>
      <c r="D392" s="351" t="s">
        <v>208</v>
      </c>
      <c r="E392" s="351" t="s">
        <v>184</v>
      </c>
      <c r="F392" s="370"/>
      <c r="G392" s="370"/>
      <c r="H392" s="370"/>
      <c r="I392" s="347"/>
      <c r="J392" s="347"/>
      <c r="K392" s="347"/>
      <c r="L392" s="370"/>
      <c r="M392" s="370"/>
      <c r="N392" s="370"/>
      <c r="O392" s="347"/>
      <c r="P392" s="347"/>
      <c r="Q392" s="347"/>
      <c r="R392" s="370"/>
      <c r="S392" s="370"/>
      <c r="T392" s="370"/>
    </row>
    <row r="393" spans="1:20" ht="12.75" customHeight="1" x14ac:dyDescent="0.2">
      <c r="A393" s="344"/>
      <c r="B393" s="349"/>
      <c r="C393" s="350">
        <f t="shared" si="2"/>
        <v>368</v>
      </c>
      <c r="D393" s="351" t="s">
        <v>208</v>
      </c>
      <c r="E393" s="351" t="s">
        <v>185</v>
      </c>
      <c r="F393" s="370"/>
      <c r="G393" s="370"/>
      <c r="H393" s="370"/>
      <c r="I393" s="347"/>
      <c r="J393" s="347"/>
      <c r="K393" s="347"/>
      <c r="L393" s="370"/>
      <c r="M393" s="370"/>
      <c r="N393" s="370"/>
      <c r="O393" s="347"/>
      <c r="P393" s="347"/>
      <c r="Q393" s="347"/>
      <c r="R393" s="370"/>
      <c r="S393" s="370"/>
      <c r="T393" s="370"/>
    </row>
    <row r="394" spans="1:20" ht="12.75" customHeight="1" x14ac:dyDescent="0.2">
      <c r="A394" s="344"/>
      <c r="B394" s="349"/>
      <c r="C394" s="350">
        <f t="shared" si="2"/>
        <v>369</v>
      </c>
      <c r="D394" s="351" t="s">
        <v>208</v>
      </c>
      <c r="E394" s="351" t="s">
        <v>186</v>
      </c>
      <c r="F394" s="370"/>
      <c r="G394" s="370"/>
      <c r="H394" s="370"/>
      <c r="I394" s="347"/>
      <c r="J394" s="347"/>
      <c r="K394" s="347"/>
      <c r="L394" s="370"/>
      <c r="M394" s="370"/>
      <c r="N394" s="370"/>
      <c r="O394" s="347"/>
      <c r="P394" s="347"/>
      <c r="Q394" s="347"/>
      <c r="R394" s="370"/>
      <c r="S394" s="370"/>
      <c r="T394" s="370"/>
    </row>
    <row r="395" spans="1:20" ht="12.75" customHeight="1" x14ac:dyDescent="0.2">
      <c r="A395" s="344"/>
      <c r="B395" s="349"/>
      <c r="C395" s="350">
        <f t="shared" si="2"/>
        <v>370</v>
      </c>
      <c r="D395" s="351" t="s">
        <v>208</v>
      </c>
      <c r="E395" s="351" t="s">
        <v>187</v>
      </c>
      <c r="F395" s="370"/>
      <c r="G395" s="370"/>
      <c r="H395" s="370"/>
      <c r="I395" s="347"/>
      <c r="J395" s="347"/>
      <c r="K395" s="347"/>
      <c r="L395" s="370"/>
      <c r="M395" s="370"/>
      <c r="N395" s="370"/>
      <c r="O395" s="347"/>
      <c r="P395" s="347"/>
      <c r="Q395" s="347"/>
      <c r="R395" s="370"/>
      <c r="S395" s="370"/>
      <c r="T395" s="370"/>
    </row>
    <row r="396" spans="1:20" ht="12.75" customHeight="1" x14ac:dyDescent="0.2">
      <c r="A396" s="344"/>
      <c r="B396" s="349"/>
      <c r="C396" s="350">
        <f t="shared" si="2"/>
        <v>371</v>
      </c>
      <c r="D396" s="351" t="s">
        <v>208</v>
      </c>
      <c r="E396" s="351" t="s">
        <v>188</v>
      </c>
      <c r="F396" s="370"/>
      <c r="G396" s="370"/>
      <c r="H396" s="370"/>
      <c r="I396" s="347"/>
      <c r="J396" s="347"/>
      <c r="K396" s="347"/>
      <c r="L396" s="370"/>
      <c r="M396" s="370"/>
      <c r="N396" s="370"/>
      <c r="O396" s="347"/>
      <c r="P396" s="347"/>
      <c r="Q396" s="347"/>
      <c r="R396" s="370"/>
      <c r="S396" s="370"/>
      <c r="T396" s="370"/>
    </row>
    <row r="397" spans="1:20" ht="12.75" customHeight="1" x14ac:dyDescent="0.2">
      <c r="A397" s="344"/>
      <c r="B397" s="349"/>
      <c r="C397" s="350">
        <f t="shared" si="2"/>
        <v>372</v>
      </c>
      <c r="D397" s="351" t="s">
        <v>208</v>
      </c>
      <c r="E397" s="351" t="s">
        <v>189</v>
      </c>
      <c r="F397" s="370"/>
      <c r="G397" s="370"/>
      <c r="H397" s="370"/>
      <c r="I397" s="347"/>
      <c r="J397" s="347"/>
      <c r="K397" s="347"/>
      <c r="L397" s="370"/>
      <c r="M397" s="370"/>
      <c r="N397" s="370"/>
      <c r="O397" s="347"/>
      <c r="P397" s="347"/>
      <c r="Q397" s="347"/>
      <c r="R397" s="370"/>
      <c r="S397" s="370"/>
      <c r="T397" s="370"/>
    </row>
    <row r="398" spans="1:20" ht="12.75" customHeight="1" x14ac:dyDescent="0.2">
      <c r="A398" s="344"/>
      <c r="B398" s="349"/>
      <c r="C398" s="350">
        <f t="shared" si="2"/>
        <v>373</v>
      </c>
      <c r="D398" s="351" t="s">
        <v>209</v>
      </c>
      <c r="E398" s="351" t="s">
        <v>178</v>
      </c>
      <c r="F398" s="370"/>
      <c r="G398" s="370"/>
      <c r="H398" s="370"/>
      <c r="I398" s="347"/>
      <c r="J398" s="347"/>
      <c r="K398" s="347"/>
      <c r="L398" s="370"/>
      <c r="M398" s="370"/>
      <c r="N398" s="370"/>
      <c r="O398" s="347"/>
      <c r="P398" s="347"/>
      <c r="Q398" s="347"/>
      <c r="R398" s="370"/>
      <c r="S398" s="370"/>
      <c r="T398" s="370"/>
    </row>
    <row r="399" spans="1:20" ht="12.75" customHeight="1" x14ac:dyDescent="0.2">
      <c r="A399" s="344"/>
      <c r="B399" s="349"/>
      <c r="C399" s="350">
        <f t="shared" si="2"/>
        <v>374</v>
      </c>
      <c r="D399" s="351" t="s">
        <v>209</v>
      </c>
      <c r="E399" s="351" t="s">
        <v>179</v>
      </c>
      <c r="F399" s="370"/>
      <c r="G399" s="370"/>
      <c r="H399" s="370"/>
      <c r="I399" s="347"/>
      <c r="J399" s="347"/>
      <c r="K399" s="347"/>
      <c r="L399" s="370"/>
      <c r="M399" s="370"/>
      <c r="N399" s="370"/>
      <c r="O399" s="347"/>
      <c r="P399" s="347"/>
      <c r="Q399" s="347"/>
      <c r="R399" s="370"/>
      <c r="S399" s="370"/>
      <c r="T399" s="370"/>
    </row>
    <row r="400" spans="1:20" ht="12.75" customHeight="1" x14ac:dyDescent="0.2">
      <c r="A400" s="344"/>
      <c r="B400" s="349"/>
      <c r="C400" s="350">
        <f t="shared" si="2"/>
        <v>375</v>
      </c>
      <c r="D400" s="351" t="s">
        <v>209</v>
      </c>
      <c r="E400" s="351" t="s">
        <v>180</v>
      </c>
      <c r="F400" s="370"/>
      <c r="G400" s="370"/>
      <c r="H400" s="370"/>
      <c r="I400" s="347"/>
      <c r="J400" s="347"/>
      <c r="K400" s="347"/>
      <c r="L400" s="370"/>
      <c r="M400" s="370"/>
      <c r="N400" s="370"/>
      <c r="O400" s="347"/>
      <c r="P400" s="347"/>
      <c r="Q400" s="347"/>
      <c r="R400" s="370"/>
      <c r="S400" s="370"/>
      <c r="T400" s="370"/>
    </row>
    <row r="401" spans="1:20" ht="12.75" customHeight="1" x14ac:dyDescent="0.2">
      <c r="A401" s="344"/>
      <c r="B401" s="349"/>
      <c r="C401" s="350">
        <f t="shared" si="2"/>
        <v>376</v>
      </c>
      <c r="D401" s="351" t="s">
        <v>209</v>
      </c>
      <c r="E401" s="351" t="s">
        <v>181</v>
      </c>
      <c r="F401" s="370"/>
      <c r="G401" s="370"/>
      <c r="H401" s="370"/>
      <c r="I401" s="347"/>
      <c r="J401" s="347"/>
      <c r="K401" s="347"/>
      <c r="L401" s="370"/>
      <c r="M401" s="370"/>
      <c r="N401" s="370"/>
      <c r="O401" s="347"/>
      <c r="P401" s="347"/>
      <c r="Q401" s="347"/>
      <c r="R401" s="370"/>
      <c r="S401" s="370"/>
      <c r="T401" s="370"/>
    </row>
    <row r="402" spans="1:20" ht="12.75" customHeight="1" x14ac:dyDescent="0.2">
      <c r="A402" s="344"/>
      <c r="B402" s="349"/>
      <c r="C402" s="350">
        <f t="shared" si="2"/>
        <v>377</v>
      </c>
      <c r="D402" s="351" t="s">
        <v>209</v>
      </c>
      <c r="E402" s="351" t="s">
        <v>182</v>
      </c>
      <c r="F402" s="370"/>
      <c r="G402" s="370"/>
      <c r="H402" s="370"/>
      <c r="I402" s="347"/>
      <c r="J402" s="347"/>
      <c r="K402" s="347"/>
      <c r="L402" s="370"/>
      <c r="M402" s="370"/>
      <c r="N402" s="370"/>
      <c r="O402" s="347"/>
      <c r="P402" s="347"/>
      <c r="Q402" s="347"/>
      <c r="R402" s="370"/>
      <c r="S402" s="370"/>
      <c r="T402" s="370"/>
    </row>
    <row r="403" spans="1:20" ht="12.75" customHeight="1" x14ac:dyDescent="0.2">
      <c r="A403" s="344"/>
      <c r="B403" s="349"/>
      <c r="C403" s="350">
        <f t="shared" si="2"/>
        <v>378</v>
      </c>
      <c r="D403" s="351" t="s">
        <v>209</v>
      </c>
      <c r="E403" s="351" t="s">
        <v>183</v>
      </c>
      <c r="F403" s="370"/>
      <c r="G403" s="370"/>
      <c r="H403" s="370"/>
      <c r="I403" s="347"/>
      <c r="J403" s="347"/>
      <c r="K403" s="347"/>
      <c r="L403" s="370"/>
      <c r="M403" s="370"/>
      <c r="N403" s="370"/>
      <c r="O403" s="347"/>
      <c r="P403" s="347"/>
      <c r="Q403" s="347"/>
      <c r="R403" s="370"/>
      <c r="S403" s="370"/>
      <c r="T403" s="370"/>
    </row>
    <row r="404" spans="1:20" ht="12.75" customHeight="1" x14ac:dyDescent="0.2">
      <c r="A404" s="344"/>
      <c r="B404" s="349"/>
      <c r="C404" s="350">
        <f t="shared" si="2"/>
        <v>379</v>
      </c>
      <c r="D404" s="351" t="s">
        <v>209</v>
      </c>
      <c r="E404" s="351" t="s">
        <v>184</v>
      </c>
      <c r="F404" s="370"/>
      <c r="G404" s="370"/>
      <c r="H404" s="370"/>
      <c r="I404" s="347"/>
      <c r="J404" s="347"/>
      <c r="K404" s="347"/>
      <c r="L404" s="370"/>
      <c r="M404" s="370"/>
      <c r="N404" s="370"/>
      <c r="O404" s="347"/>
      <c r="P404" s="347"/>
      <c r="Q404" s="347"/>
      <c r="R404" s="370"/>
      <c r="S404" s="370"/>
      <c r="T404" s="370"/>
    </row>
    <row r="405" spans="1:20" ht="12.75" customHeight="1" x14ac:dyDescent="0.2">
      <c r="A405" s="344"/>
      <c r="B405" s="349"/>
      <c r="C405" s="350">
        <f t="shared" si="2"/>
        <v>380</v>
      </c>
      <c r="D405" s="351" t="s">
        <v>209</v>
      </c>
      <c r="E405" s="351" t="s">
        <v>185</v>
      </c>
      <c r="F405" s="370"/>
      <c r="G405" s="370"/>
      <c r="H405" s="370"/>
      <c r="I405" s="347"/>
      <c r="J405" s="347"/>
      <c r="K405" s="347"/>
      <c r="L405" s="370"/>
      <c r="M405" s="370"/>
      <c r="N405" s="370"/>
      <c r="O405" s="347"/>
      <c r="P405" s="347"/>
      <c r="Q405" s="347"/>
      <c r="R405" s="370"/>
      <c r="S405" s="370"/>
      <c r="T405" s="370"/>
    </row>
    <row r="406" spans="1:20" ht="12.75" customHeight="1" x14ac:dyDescent="0.2">
      <c r="A406" s="344"/>
      <c r="B406" s="349"/>
      <c r="C406" s="350">
        <f t="shared" si="2"/>
        <v>381</v>
      </c>
      <c r="D406" s="351" t="s">
        <v>209</v>
      </c>
      <c r="E406" s="351" t="s">
        <v>186</v>
      </c>
      <c r="F406" s="370"/>
      <c r="G406" s="370"/>
      <c r="H406" s="370"/>
      <c r="I406" s="347"/>
      <c r="J406" s="347"/>
      <c r="K406" s="347"/>
      <c r="L406" s="370"/>
      <c r="M406" s="370"/>
      <c r="N406" s="370"/>
      <c r="O406" s="347"/>
      <c r="P406" s="347"/>
      <c r="Q406" s="347"/>
      <c r="R406" s="370"/>
      <c r="S406" s="370"/>
      <c r="T406" s="370"/>
    </row>
    <row r="407" spans="1:20" ht="12.75" customHeight="1" x14ac:dyDescent="0.2">
      <c r="A407" s="344"/>
      <c r="B407" s="349"/>
      <c r="C407" s="350">
        <f t="shared" si="2"/>
        <v>382</v>
      </c>
      <c r="D407" s="351" t="s">
        <v>209</v>
      </c>
      <c r="E407" s="351" t="s">
        <v>187</v>
      </c>
      <c r="F407" s="370"/>
      <c r="G407" s="370"/>
      <c r="H407" s="370"/>
      <c r="I407" s="347"/>
      <c r="J407" s="347"/>
      <c r="K407" s="347"/>
      <c r="L407" s="370"/>
      <c r="M407" s="370"/>
      <c r="N407" s="370"/>
      <c r="O407" s="347"/>
      <c r="P407" s="347"/>
      <c r="Q407" s="347"/>
      <c r="R407" s="370"/>
      <c r="S407" s="370"/>
      <c r="T407" s="370"/>
    </row>
    <row r="408" spans="1:20" ht="12.75" customHeight="1" x14ac:dyDescent="0.2">
      <c r="A408" s="344"/>
      <c r="B408" s="349"/>
      <c r="C408" s="350">
        <f t="shared" si="2"/>
        <v>383</v>
      </c>
      <c r="D408" s="351" t="s">
        <v>209</v>
      </c>
      <c r="E408" s="351" t="s">
        <v>188</v>
      </c>
      <c r="F408" s="370"/>
      <c r="G408" s="370"/>
      <c r="H408" s="370"/>
      <c r="I408" s="347"/>
      <c r="J408" s="347"/>
      <c r="K408" s="347"/>
      <c r="L408" s="370"/>
      <c r="M408" s="370"/>
      <c r="N408" s="370"/>
      <c r="O408" s="347"/>
      <c r="P408" s="347"/>
      <c r="Q408" s="347"/>
      <c r="R408" s="370"/>
      <c r="S408" s="370"/>
      <c r="T408" s="370"/>
    </row>
    <row r="409" spans="1:20" ht="12.75" customHeight="1" x14ac:dyDescent="0.2">
      <c r="A409" s="344"/>
      <c r="B409" s="349"/>
      <c r="C409" s="350">
        <f t="shared" si="2"/>
        <v>384</v>
      </c>
      <c r="D409" s="351" t="s">
        <v>209</v>
      </c>
      <c r="E409" s="351" t="s">
        <v>189</v>
      </c>
      <c r="F409" s="370"/>
      <c r="G409" s="370"/>
      <c r="H409" s="370"/>
      <c r="I409" s="347"/>
      <c r="J409" s="347"/>
      <c r="K409" s="347"/>
      <c r="L409" s="370"/>
      <c r="M409" s="370"/>
      <c r="N409" s="370"/>
      <c r="O409" s="347"/>
      <c r="P409" s="347"/>
      <c r="Q409" s="347"/>
      <c r="R409" s="370"/>
      <c r="S409" s="370"/>
      <c r="T409" s="370"/>
    </row>
    <row r="410" spans="1:20" ht="12.75" customHeight="1" x14ac:dyDescent="0.2">
      <c r="A410" s="344"/>
      <c r="B410" s="349"/>
      <c r="C410" s="350">
        <f t="shared" si="2"/>
        <v>385</v>
      </c>
      <c r="D410" s="351" t="s">
        <v>210</v>
      </c>
      <c r="E410" s="351" t="s">
        <v>178</v>
      </c>
      <c r="F410" s="370"/>
      <c r="G410" s="370"/>
      <c r="H410" s="370"/>
      <c r="I410" s="347"/>
      <c r="J410" s="347"/>
      <c r="K410" s="347"/>
      <c r="L410" s="370"/>
      <c r="M410" s="370"/>
      <c r="N410" s="370"/>
      <c r="O410" s="347"/>
      <c r="P410" s="347"/>
      <c r="Q410" s="347"/>
      <c r="R410" s="370"/>
      <c r="S410" s="370"/>
      <c r="T410" s="370"/>
    </row>
    <row r="411" spans="1:20" ht="12.75" customHeight="1" x14ac:dyDescent="0.2">
      <c r="A411" s="344"/>
      <c r="B411" s="349"/>
      <c r="C411" s="350">
        <f t="shared" si="2"/>
        <v>386</v>
      </c>
      <c r="D411" s="351" t="s">
        <v>210</v>
      </c>
      <c r="E411" s="351" t="s">
        <v>179</v>
      </c>
      <c r="F411" s="370"/>
      <c r="G411" s="370"/>
      <c r="H411" s="370"/>
      <c r="I411" s="347"/>
      <c r="J411" s="347"/>
      <c r="K411" s="347"/>
      <c r="L411" s="370"/>
      <c r="M411" s="370"/>
      <c r="N411" s="370"/>
      <c r="O411" s="347"/>
      <c r="P411" s="347"/>
      <c r="Q411" s="347"/>
      <c r="R411" s="370"/>
      <c r="S411" s="370"/>
      <c r="T411" s="370"/>
    </row>
    <row r="412" spans="1:20" ht="12.75" customHeight="1" x14ac:dyDescent="0.2">
      <c r="A412" s="344"/>
      <c r="B412" s="349"/>
      <c r="C412" s="350">
        <f t="shared" si="2"/>
        <v>387</v>
      </c>
      <c r="D412" s="351" t="s">
        <v>210</v>
      </c>
      <c r="E412" s="351" t="s">
        <v>180</v>
      </c>
      <c r="F412" s="370"/>
      <c r="G412" s="370"/>
      <c r="H412" s="370"/>
      <c r="I412" s="347"/>
      <c r="J412" s="347"/>
      <c r="K412" s="347"/>
      <c r="L412" s="370"/>
      <c r="M412" s="370"/>
      <c r="N412" s="370"/>
      <c r="O412" s="347"/>
      <c r="P412" s="347"/>
      <c r="Q412" s="347"/>
      <c r="R412" s="370"/>
      <c r="S412" s="370"/>
      <c r="T412" s="370"/>
    </row>
    <row r="413" spans="1:20" ht="12.75" customHeight="1" x14ac:dyDescent="0.2">
      <c r="A413" s="344"/>
      <c r="B413" s="349"/>
      <c r="C413" s="350">
        <f t="shared" si="2"/>
        <v>388</v>
      </c>
      <c r="D413" s="351" t="s">
        <v>210</v>
      </c>
      <c r="E413" s="351" t="s">
        <v>181</v>
      </c>
      <c r="F413" s="370"/>
      <c r="G413" s="370"/>
      <c r="H413" s="370"/>
      <c r="I413" s="347"/>
      <c r="J413" s="347"/>
      <c r="K413" s="347"/>
      <c r="L413" s="370"/>
      <c r="M413" s="370"/>
      <c r="N413" s="370"/>
      <c r="O413" s="347"/>
      <c r="P413" s="347"/>
      <c r="Q413" s="347"/>
      <c r="R413" s="370"/>
      <c r="S413" s="370"/>
      <c r="T413" s="370"/>
    </row>
    <row r="414" spans="1:20" ht="12.75" customHeight="1" x14ac:dyDescent="0.2">
      <c r="A414" s="344"/>
      <c r="B414" s="349"/>
      <c r="C414" s="350">
        <f t="shared" si="2"/>
        <v>389</v>
      </c>
      <c r="D414" s="351" t="s">
        <v>210</v>
      </c>
      <c r="E414" s="351" t="s">
        <v>182</v>
      </c>
      <c r="F414" s="370"/>
      <c r="G414" s="370"/>
      <c r="H414" s="370"/>
      <c r="I414" s="347"/>
      <c r="J414" s="347"/>
      <c r="K414" s="347"/>
      <c r="L414" s="370"/>
      <c r="M414" s="370"/>
      <c r="N414" s="370"/>
      <c r="O414" s="347"/>
      <c r="P414" s="347"/>
      <c r="Q414" s="347"/>
      <c r="R414" s="370"/>
      <c r="S414" s="370"/>
      <c r="T414" s="370"/>
    </row>
    <row r="415" spans="1:20" ht="12.75" customHeight="1" x14ac:dyDescent="0.2">
      <c r="A415" s="344"/>
      <c r="B415" s="349"/>
      <c r="C415" s="350">
        <f t="shared" si="2"/>
        <v>390</v>
      </c>
      <c r="D415" s="351" t="s">
        <v>210</v>
      </c>
      <c r="E415" s="351" t="s">
        <v>183</v>
      </c>
      <c r="F415" s="370"/>
      <c r="G415" s="370"/>
      <c r="H415" s="370"/>
      <c r="I415" s="347"/>
      <c r="J415" s="347"/>
      <c r="K415" s="347"/>
      <c r="L415" s="370"/>
      <c r="M415" s="370"/>
      <c r="N415" s="370"/>
      <c r="O415" s="347"/>
      <c r="P415" s="347"/>
      <c r="Q415" s="347"/>
      <c r="R415" s="370"/>
      <c r="S415" s="370"/>
      <c r="T415" s="370"/>
    </row>
    <row r="416" spans="1:20" ht="12.75" customHeight="1" x14ac:dyDescent="0.2">
      <c r="A416" s="344"/>
      <c r="B416" s="349"/>
      <c r="C416" s="350">
        <f t="shared" si="2"/>
        <v>391</v>
      </c>
      <c r="D416" s="351" t="s">
        <v>210</v>
      </c>
      <c r="E416" s="351" t="s">
        <v>184</v>
      </c>
      <c r="F416" s="370"/>
      <c r="G416" s="370"/>
      <c r="H416" s="370"/>
      <c r="I416" s="347"/>
      <c r="J416" s="347"/>
      <c r="K416" s="347"/>
      <c r="L416" s="370"/>
      <c r="M416" s="370"/>
      <c r="N416" s="370"/>
      <c r="O416" s="347"/>
      <c r="P416" s="347"/>
      <c r="Q416" s="347"/>
      <c r="R416" s="370"/>
      <c r="S416" s="370"/>
      <c r="T416" s="370"/>
    </row>
    <row r="417" spans="1:20" ht="12.75" customHeight="1" x14ac:dyDescent="0.2">
      <c r="A417" s="344"/>
      <c r="B417" s="349"/>
      <c r="C417" s="350">
        <f t="shared" si="2"/>
        <v>392</v>
      </c>
      <c r="D417" s="351" t="s">
        <v>210</v>
      </c>
      <c r="E417" s="351" t="s">
        <v>185</v>
      </c>
      <c r="F417" s="370"/>
      <c r="G417" s="370"/>
      <c r="H417" s="370"/>
      <c r="I417" s="347"/>
      <c r="J417" s="347"/>
      <c r="K417" s="347"/>
      <c r="L417" s="370"/>
      <c r="M417" s="370"/>
      <c r="N417" s="370"/>
      <c r="O417" s="347"/>
      <c r="P417" s="347"/>
      <c r="Q417" s="347"/>
      <c r="R417" s="370"/>
      <c r="S417" s="370"/>
      <c r="T417" s="370"/>
    </row>
    <row r="418" spans="1:20" ht="12.75" customHeight="1" x14ac:dyDescent="0.2">
      <c r="A418" s="344"/>
      <c r="B418" s="349"/>
      <c r="C418" s="350">
        <f t="shared" si="2"/>
        <v>393</v>
      </c>
      <c r="D418" s="351" t="s">
        <v>210</v>
      </c>
      <c r="E418" s="351" t="s">
        <v>186</v>
      </c>
      <c r="F418" s="370"/>
      <c r="G418" s="370"/>
      <c r="H418" s="370"/>
      <c r="I418" s="347"/>
      <c r="J418" s="347"/>
      <c r="K418" s="347"/>
      <c r="L418" s="370"/>
      <c r="M418" s="370"/>
      <c r="N418" s="370"/>
      <c r="O418" s="347"/>
      <c r="P418" s="347"/>
      <c r="Q418" s="347"/>
      <c r="R418" s="370"/>
      <c r="S418" s="370"/>
      <c r="T418" s="370"/>
    </row>
    <row r="419" spans="1:20" ht="12.75" customHeight="1" x14ac:dyDescent="0.2">
      <c r="A419" s="344"/>
      <c r="B419" s="349"/>
      <c r="C419" s="350">
        <f t="shared" si="2"/>
        <v>394</v>
      </c>
      <c r="D419" s="351" t="s">
        <v>210</v>
      </c>
      <c r="E419" s="351" t="s">
        <v>187</v>
      </c>
      <c r="F419" s="370"/>
      <c r="G419" s="370"/>
      <c r="H419" s="370"/>
      <c r="I419" s="347"/>
      <c r="J419" s="347"/>
      <c r="K419" s="347"/>
      <c r="L419" s="370"/>
      <c r="M419" s="370"/>
      <c r="N419" s="370"/>
      <c r="O419" s="347"/>
      <c r="P419" s="347"/>
      <c r="Q419" s="347"/>
      <c r="R419" s="370"/>
      <c r="S419" s="370"/>
      <c r="T419" s="370"/>
    </row>
    <row r="420" spans="1:20" ht="12.75" customHeight="1" x14ac:dyDescent="0.2">
      <c r="A420" s="344"/>
      <c r="B420" s="349"/>
      <c r="C420" s="350">
        <f t="shared" si="2"/>
        <v>395</v>
      </c>
      <c r="D420" s="351" t="s">
        <v>210</v>
      </c>
      <c r="E420" s="351" t="s">
        <v>188</v>
      </c>
      <c r="F420" s="370"/>
      <c r="G420" s="370"/>
      <c r="H420" s="370"/>
      <c r="I420" s="347"/>
      <c r="J420" s="347"/>
      <c r="K420" s="347"/>
      <c r="L420" s="370"/>
      <c r="M420" s="370"/>
      <c r="N420" s="370"/>
      <c r="O420" s="347"/>
      <c r="P420" s="347"/>
      <c r="Q420" s="347"/>
      <c r="R420" s="370"/>
      <c r="S420" s="370"/>
      <c r="T420" s="370"/>
    </row>
    <row r="421" spans="1:20" ht="12.75" customHeight="1" x14ac:dyDescent="0.2">
      <c r="A421" s="344"/>
      <c r="B421" s="349"/>
      <c r="C421" s="350">
        <f t="shared" si="2"/>
        <v>396</v>
      </c>
      <c r="D421" s="351" t="s">
        <v>210</v>
      </c>
      <c r="E421" s="351" t="s">
        <v>189</v>
      </c>
      <c r="F421" s="370"/>
      <c r="G421" s="370"/>
      <c r="H421" s="370"/>
      <c r="I421" s="347"/>
      <c r="J421" s="347"/>
      <c r="K421" s="347"/>
      <c r="L421" s="370"/>
      <c r="M421" s="370"/>
      <c r="N421" s="370"/>
      <c r="O421" s="347"/>
      <c r="P421" s="347"/>
      <c r="Q421" s="347"/>
      <c r="R421" s="370"/>
      <c r="S421" s="370"/>
      <c r="T421" s="370"/>
    </row>
    <row r="422" spans="1:20" ht="12.75" customHeight="1" x14ac:dyDescent="0.2">
      <c r="A422" s="344"/>
      <c r="B422" s="349"/>
      <c r="C422" s="350">
        <f t="shared" si="2"/>
        <v>397</v>
      </c>
      <c r="D422" s="351" t="s">
        <v>211</v>
      </c>
      <c r="E422" s="351" t="s">
        <v>178</v>
      </c>
      <c r="F422" s="370"/>
      <c r="G422" s="370"/>
      <c r="H422" s="370"/>
      <c r="I422" s="347"/>
      <c r="J422" s="347"/>
      <c r="K422" s="347"/>
      <c r="L422" s="370"/>
      <c r="M422" s="370"/>
      <c r="N422" s="370"/>
      <c r="O422" s="347"/>
      <c r="P422" s="347"/>
      <c r="Q422" s="347"/>
      <c r="R422" s="370"/>
      <c r="S422" s="370"/>
      <c r="T422" s="370"/>
    </row>
    <row r="423" spans="1:20" ht="12.75" customHeight="1" x14ac:dyDescent="0.2">
      <c r="A423" s="344"/>
      <c r="B423" s="349"/>
      <c r="C423" s="350">
        <f t="shared" si="2"/>
        <v>398</v>
      </c>
      <c r="D423" s="351" t="s">
        <v>211</v>
      </c>
      <c r="E423" s="351" t="s">
        <v>179</v>
      </c>
      <c r="F423" s="370"/>
      <c r="G423" s="370"/>
      <c r="H423" s="370"/>
      <c r="I423" s="347"/>
      <c r="J423" s="347"/>
      <c r="K423" s="347"/>
      <c r="L423" s="370"/>
      <c r="M423" s="370"/>
      <c r="N423" s="370"/>
      <c r="O423" s="347"/>
      <c r="P423" s="347"/>
      <c r="Q423" s="347"/>
      <c r="R423" s="370"/>
      <c r="S423" s="370"/>
      <c r="T423" s="370"/>
    </row>
    <row r="424" spans="1:20" ht="12.75" customHeight="1" x14ac:dyDescent="0.2">
      <c r="A424" s="344"/>
      <c r="B424" s="349"/>
      <c r="C424" s="350">
        <f t="shared" ref="C424:C457" si="3">C423+1</f>
        <v>399</v>
      </c>
      <c r="D424" s="351" t="s">
        <v>211</v>
      </c>
      <c r="E424" s="351" t="s">
        <v>180</v>
      </c>
      <c r="F424" s="370"/>
      <c r="G424" s="370"/>
      <c r="H424" s="370"/>
      <c r="I424" s="347"/>
      <c r="J424" s="347"/>
      <c r="K424" s="347"/>
      <c r="L424" s="370"/>
      <c r="M424" s="370"/>
      <c r="N424" s="370"/>
      <c r="O424" s="347"/>
      <c r="P424" s="347"/>
      <c r="Q424" s="347"/>
      <c r="R424" s="370"/>
      <c r="S424" s="370"/>
      <c r="T424" s="370"/>
    </row>
    <row r="425" spans="1:20" ht="12.75" customHeight="1" x14ac:dyDescent="0.2">
      <c r="A425" s="344"/>
      <c r="B425" s="349"/>
      <c r="C425" s="350">
        <f t="shared" si="3"/>
        <v>400</v>
      </c>
      <c r="D425" s="351" t="s">
        <v>211</v>
      </c>
      <c r="E425" s="351" t="s">
        <v>181</v>
      </c>
      <c r="F425" s="370"/>
      <c r="G425" s="370"/>
      <c r="H425" s="370"/>
      <c r="I425" s="347"/>
      <c r="J425" s="347"/>
      <c r="K425" s="347"/>
      <c r="L425" s="370"/>
      <c r="M425" s="370"/>
      <c r="N425" s="370"/>
      <c r="O425" s="347"/>
      <c r="P425" s="347"/>
      <c r="Q425" s="347"/>
      <c r="R425" s="370"/>
      <c r="S425" s="370"/>
      <c r="T425" s="370"/>
    </row>
    <row r="426" spans="1:20" ht="12.75" customHeight="1" x14ac:dyDescent="0.2">
      <c r="A426" s="344"/>
      <c r="B426" s="349"/>
      <c r="C426" s="350">
        <f t="shared" si="3"/>
        <v>401</v>
      </c>
      <c r="D426" s="351" t="s">
        <v>211</v>
      </c>
      <c r="E426" s="351" t="s">
        <v>182</v>
      </c>
      <c r="F426" s="370"/>
      <c r="G426" s="370"/>
      <c r="H426" s="370"/>
      <c r="I426" s="347"/>
      <c r="J426" s="347"/>
      <c r="K426" s="347"/>
      <c r="L426" s="370"/>
      <c r="M426" s="370"/>
      <c r="N426" s="370"/>
      <c r="O426" s="347"/>
      <c r="P426" s="347"/>
      <c r="Q426" s="347"/>
      <c r="R426" s="370"/>
      <c r="S426" s="370"/>
      <c r="T426" s="370"/>
    </row>
    <row r="427" spans="1:20" ht="12.75" customHeight="1" x14ac:dyDescent="0.2">
      <c r="A427" s="344"/>
      <c r="B427" s="349"/>
      <c r="C427" s="350">
        <f t="shared" si="3"/>
        <v>402</v>
      </c>
      <c r="D427" s="351" t="s">
        <v>211</v>
      </c>
      <c r="E427" s="351" t="s">
        <v>183</v>
      </c>
      <c r="F427" s="370"/>
      <c r="G427" s="370"/>
      <c r="H427" s="370"/>
      <c r="I427" s="347"/>
      <c r="J427" s="347"/>
      <c r="K427" s="347"/>
      <c r="L427" s="370"/>
      <c r="M427" s="370"/>
      <c r="N427" s="370"/>
      <c r="O427" s="347"/>
      <c r="P427" s="347"/>
      <c r="Q427" s="347"/>
      <c r="R427" s="370"/>
      <c r="S427" s="370"/>
      <c r="T427" s="370"/>
    </row>
    <row r="428" spans="1:20" ht="12.75" customHeight="1" x14ac:dyDescent="0.2">
      <c r="A428" s="344"/>
      <c r="B428" s="349"/>
      <c r="C428" s="350">
        <f t="shared" si="3"/>
        <v>403</v>
      </c>
      <c r="D428" s="351" t="s">
        <v>211</v>
      </c>
      <c r="E428" s="351" t="s">
        <v>184</v>
      </c>
      <c r="F428" s="370"/>
      <c r="G428" s="370"/>
      <c r="H428" s="370"/>
      <c r="I428" s="347"/>
      <c r="J428" s="347"/>
      <c r="K428" s="347"/>
      <c r="L428" s="370"/>
      <c r="M428" s="370"/>
      <c r="N428" s="370"/>
      <c r="O428" s="347"/>
      <c r="P428" s="347"/>
      <c r="Q428" s="347"/>
      <c r="R428" s="370"/>
      <c r="S428" s="370"/>
      <c r="T428" s="370"/>
    </row>
    <row r="429" spans="1:20" ht="12.75" customHeight="1" x14ac:dyDescent="0.2">
      <c r="A429" s="344"/>
      <c r="B429" s="349"/>
      <c r="C429" s="350">
        <f t="shared" si="3"/>
        <v>404</v>
      </c>
      <c r="D429" s="351" t="s">
        <v>211</v>
      </c>
      <c r="E429" s="351" t="s">
        <v>185</v>
      </c>
      <c r="F429" s="370"/>
      <c r="G429" s="370"/>
      <c r="H429" s="370"/>
      <c r="I429" s="347"/>
      <c r="J429" s="347"/>
      <c r="K429" s="347"/>
      <c r="L429" s="370"/>
      <c r="M429" s="370"/>
      <c r="N429" s="370"/>
      <c r="O429" s="347"/>
      <c r="P429" s="347"/>
      <c r="Q429" s="347"/>
      <c r="R429" s="370"/>
      <c r="S429" s="370"/>
      <c r="T429" s="370"/>
    </row>
    <row r="430" spans="1:20" ht="12.75" customHeight="1" x14ac:dyDescent="0.2">
      <c r="A430" s="344"/>
      <c r="B430" s="349"/>
      <c r="C430" s="350">
        <f t="shared" si="3"/>
        <v>405</v>
      </c>
      <c r="D430" s="351" t="s">
        <v>211</v>
      </c>
      <c r="E430" s="351" t="s">
        <v>186</v>
      </c>
      <c r="F430" s="370"/>
      <c r="G430" s="370"/>
      <c r="H430" s="370"/>
      <c r="I430" s="347"/>
      <c r="J430" s="347"/>
      <c r="K430" s="347"/>
      <c r="L430" s="370"/>
      <c r="M430" s="370"/>
      <c r="N430" s="370"/>
      <c r="O430" s="347"/>
      <c r="P430" s="347"/>
      <c r="Q430" s="347"/>
      <c r="R430" s="370"/>
      <c r="S430" s="370"/>
      <c r="T430" s="370"/>
    </row>
    <row r="431" spans="1:20" ht="12.75" customHeight="1" x14ac:dyDescent="0.2">
      <c r="A431" s="344"/>
      <c r="B431" s="349"/>
      <c r="C431" s="350">
        <f t="shared" si="3"/>
        <v>406</v>
      </c>
      <c r="D431" s="351" t="s">
        <v>211</v>
      </c>
      <c r="E431" s="351" t="s">
        <v>187</v>
      </c>
      <c r="F431" s="370"/>
      <c r="G431" s="370"/>
      <c r="H431" s="370"/>
      <c r="I431" s="347"/>
      <c r="J431" s="347"/>
      <c r="K431" s="347"/>
      <c r="L431" s="370"/>
      <c r="M431" s="370"/>
      <c r="N431" s="370"/>
      <c r="O431" s="347"/>
      <c r="P431" s="347"/>
      <c r="Q431" s="347"/>
      <c r="R431" s="370"/>
      <c r="S431" s="370"/>
      <c r="T431" s="370"/>
    </row>
    <row r="432" spans="1:20" ht="12.75" customHeight="1" x14ac:dyDescent="0.2">
      <c r="A432" s="344"/>
      <c r="B432" s="349"/>
      <c r="C432" s="350">
        <f t="shared" si="3"/>
        <v>407</v>
      </c>
      <c r="D432" s="351" t="s">
        <v>211</v>
      </c>
      <c r="E432" s="351" t="s">
        <v>188</v>
      </c>
      <c r="F432" s="370"/>
      <c r="G432" s="370"/>
      <c r="H432" s="370"/>
      <c r="I432" s="347"/>
      <c r="J432" s="347"/>
      <c r="K432" s="347"/>
      <c r="L432" s="370"/>
      <c r="M432" s="370"/>
      <c r="N432" s="370"/>
      <c r="O432" s="347"/>
      <c r="P432" s="347"/>
      <c r="Q432" s="347"/>
      <c r="R432" s="370"/>
      <c r="S432" s="370"/>
      <c r="T432" s="370"/>
    </row>
    <row r="433" spans="1:20" ht="12.75" customHeight="1" x14ac:dyDescent="0.2">
      <c r="A433" s="344"/>
      <c r="B433" s="349"/>
      <c r="C433" s="350">
        <f t="shared" si="3"/>
        <v>408</v>
      </c>
      <c r="D433" s="351" t="s">
        <v>211</v>
      </c>
      <c r="E433" s="351" t="s">
        <v>189</v>
      </c>
      <c r="F433" s="370"/>
      <c r="G433" s="370"/>
      <c r="H433" s="370"/>
      <c r="I433" s="347"/>
      <c r="J433" s="347"/>
      <c r="K433" s="347"/>
      <c r="L433" s="370"/>
      <c r="M433" s="370"/>
      <c r="N433" s="370"/>
      <c r="O433" s="347"/>
      <c r="P433" s="347"/>
      <c r="Q433" s="347"/>
      <c r="R433" s="370"/>
      <c r="S433" s="370"/>
      <c r="T433" s="370"/>
    </row>
    <row r="434" spans="1:20" ht="12.75" customHeight="1" x14ac:dyDescent="0.2">
      <c r="A434" s="344"/>
      <c r="B434" s="349"/>
      <c r="C434" s="350">
        <f t="shared" si="3"/>
        <v>409</v>
      </c>
      <c r="D434" s="351" t="s">
        <v>212</v>
      </c>
      <c r="E434" s="351" t="s">
        <v>178</v>
      </c>
      <c r="F434" s="370"/>
      <c r="G434" s="370"/>
      <c r="H434" s="370"/>
      <c r="I434" s="347"/>
      <c r="J434" s="347"/>
      <c r="K434" s="347"/>
      <c r="L434" s="370"/>
      <c r="M434" s="370"/>
      <c r="N434" s="370"/>
      <c r="O434" s="347"/>
      <c r="P434" s="347"/>
      <c r="Q434" s="347"/>
      <c r="R434" s="370"/>
      <c r="S434" s="370"/>
      <c r="T434" s="370"/>
    </row>
    <row r="435" spans="1:20" ht="12.75" customHeight="1" x14ac:dyDescent="0.2">
      <c r="A435" s="344"/>
      <c r="B435" s="349"/>
      <c r="C435" s="350">
        <f t="shared" si="3"/>
        <v>410</v>
      </c>
      <c r="D435" s="351" t="s">
        <v>212</v>
      </c>
      <c r="E435" s="351" t="s">
        <v>179</v>
      </c>
      <c r="F435" s="370"/>
      <c r="G435" s="370"/>
      <c r="H435" s="370"/>
      <c r="I435" s="347"/>
      <c r="J435" s="347"/>
      <c r="K435" s="347"/>
      <c r="L435" s="370"/>
      <c r="M435" s="370"/>
      <c r="N435" s="370"/>
      <c r="O435" s="347"/>
      <c r="P435" s="347"/>
      <c r="Q435" s="347"/>
      <c r="R435" s="370"/>
      <c r="S435" s="370"/>
      <c r="T435" s="370"/>
    </row>
    <row r="436" spans="1:20" ht="12.75" customHeight="1" x14ac:dyDescent="0.2">
      <c r="A436" s="344"/>
      <c r="B436" s="349"/>
      <c r="C436" s="350">
        <f t="shared" si="3"/>
        <v>411</v>
      </c>
      <c r="D436" s="351" t="s">
        <v>212</v>
      </c>
      <c r="E436" s="351" t="s">
        <v>180</v>
      </c>
      <c r="F436" s="370"/>
      <c r="G436" s="370"/>
      <c r="H436" s="370"/>
      <c r="I436" s="347"/>
      <c r="J436" s="347"/>
      <c r="K436" s="347"/>
      <c r="L436" s="370"/>
      <c r="M436" s="370"/>
      <c r="N436" s="370"/>
      <c r="O436" s="347"/>
      <c r="P436" s="347"/>
      <c r="Q436" s="347"/>
      <c r="R436" s="370"/>
      <c r="S436" s="370"/>
      <c r="T436" s="370"/>
    </row>
    <row r="437" spans="1:20" ht="12.75" customHeight="1" x14ac:dyDescent="0.2">
      <c r="A437" s="344"/>
      <c r="B437" s="349"/>
      <c r="C437" s="350">
        <f t="shared" si="3"/>
        <v>412</v>
      </c>
      <c r="D437" s="351" t="s">
        <v>212</v>
      </c>
      <c r="E437" s="351" t="s">
        <v>181</v>
      </c>
      <c r="F437" s="370"/>
      <c r="G437" s="370"/>
      <c r="H437" s="370"/>
      <c r="I437" s="347"/>
      <c r="J437" s="347"/>
      <c r="K437" s="347"/>
      <c r="L437" s="370"/>
      <c r="M437" s="370"/>
      <c r="N437" s="370"/>
      <c r="O437" s="347"/>
      <c r="P437" s="347"/>
      <c r="Q437" s="347"/>
      <c r="R437" s="370"/>
      <c r="S437" s="370"/>
      <c r="T437" s="370"/>
    </row>
    <row r="438" spans="1:20" ht="12.75" customHeight="1" x14ac:dyDescent="0.2">
      <c r="A438" s="344"/>
      <c r="B438" s="349"/>
      <c r="C438" s="350">
        <f t="shared" si="3"/>
        <v>413</v>
      </c>
      <c r="D438" s="351" t="s">
        <v>212</v>
      </c>
      <c r="E438" s="351" t="s">
        <v>182</v>
      </c>
      <c r="F438" s="370"/>
      <c r="G438" s="370"/>
      <c r="H438" s="370"/>
      <c r="I438" s="347"/>
      <c r="J438" s="347"/>
      <c r="K438" s="347"/>
      <c r="L438" s="370"/>
      <c r="M438" s="370"/>
      <c r="N438" s="370"/>
      <c r="O438" s="347"/>
      <c r="P438" s="347"/>
      <c r="Q438" s="347"/>
      <c r="R438" s="370"/>
      <c r="S438" s="370"/>
      <c r="T438" s="370"/>
    </row>
    <row r="439" spans="1:20" ht="12.75" customHeight="1" x14ac:dyDescent="0.2">
      <c r="A439" s="344"/>
      <c r="B439" s="349"/>
      <c r="C439" s="350">
        <f t="shared" si="3"/>
        <v>414</v>
      </c>
      <c r="D439" s="351" t="s">
        <v>212</v>
      </c>
      <c r="E439" s="351" t="s">
        <v>183</v>
      </c>
      <c r="F439" s="370"/>
      <c r="G439" s="370"/>
      <c r="H439" s="370"/>
      <c r="I439" s="347"/>
      <c r="J439" s="347"/>
      <c r="K439" s="347"/>
      <c r="L439" s="370"/>
      <c r="M439" s="370"/>
      <c r="N439" s="370"/>
      <c r="O439" s="347"/>
      <c r="P439" s="347"/>
      <c r="Q439" s="347"/>
      <c r="R439" s="370"/>
      <c r="S439" s="370"/>
      <c r="T439" s="370"/>
    </row>
    <row r="440" spans="1:20" ht="12.75" customHeight="1" x14ac:dyDescent="0.2">
      <c r="A440" s="344"/>
      <c r="B440" s="349"/>
      <c r="C440" s="350">
        <f t="shared" si="3"/>
        <v>415</v>
      </c>
      <c r="D440" s="351" t="s">
        <v>212</v>
      </c>
      <c r="E440" s="351" t="s">
        <v>184</v>
      </c>
      <c r="F440" s="370"/>
      <c r="G440" s="370"/>
      <c r="H440" s="370"/>
      <c r="I440" s="347"/>
      <c r="J440" s="347"/>
      <c r="K440" s="347"/>
      <c r="L440" s="370"/>
      <c r="M440" s="370"/>
      <c r="N440" s="370"/>
      <c r="O440" s="347"/>
      <c r="P440" s="347"/>
      <c r="Q440" s="347"/>
      <c r="R440" s="370"/>
      <c r="S440" s="370"/>
      <c r="T440" s="370"/>
    </row>
    <row r="441" spans="1:20" ht="12.75" customHeight="1" x14ac:dyDescent="0.2">
      <c r="A441" s="344"/>
      <c r="B441" s="349"/>
      <c r="C441" s="350">
        <f t="shared" si="3"/>
        <v>416</v>
      </c>
      <c r="D441" s="351" t="s">
        <v>212</v>
      </c>
      <c r="E441" s="351" t="s">
        <v>185</v>
      </c>
      <c r="F441" s="370"/>
      <c r="G441" s="370"/>
      <c r="H441" s="370"/>
      <c r="I441" s="347"/>
      <c r="J441" s="347"/>
      <c r="K441" s="347"/>
      <c r="L441" s="370"/>
      <c r="M441" s="370"/>
      <c r="N441" s="370"/>
      <c r="O441" s="347"/>
      <c r="P441" s="347"/>
      <c r="Q441" s="347"/>
      <c r="R441" s="370"/>
      <c r="S441" s="370"/>
      <c r="T441" s="370"/>
    </row>
    <row r="442" spans="1:20" ht="12.75" customHeight="1" x14ac:dyDescent="0.2">
      <c r="A442" s="344"/>
      <c r="B442" s="349"/>
      <c r="C442" s="350">
        <f t="shared" si="3"/>
        <v>417</v>
      </c>
      <c r="D442" s="351" t="s">
        <v>212</v>
      </c>
      <c r="E442" s="351" t="s">
        <v>186</v>
      </c>
      <c r="F442" s="370"/>
      <c r="G442" s="370"/>
      <c r="H442" s="370"/>
      <c r="I442" s="347"/>
      <c r="J442" s="347"/>
      <c r="K442" s="347"/>
      <c r="L442" s="370"/>
      <c r="M442" s="370"/>
      <c r="N442" s="370"/>
      <c r="O442" s="347"/>
      <c r="P442" s="347"/>
      <c r="Q442" s="347"/>
      <c r="R442" s="370"/>
      <c r="S442" s="370"/>
      <c r="T442" s="370"/>
    </row>
    <row r="443" spans="1:20" ht="12.75" customHeight="1" x14ac:dyDescent="0.2">
      <c r="A443" s="344"/>
      <c r="B443" s="349"/>
      <c r="C443" s="350">
        <f t="shared" si="3"/>
        <v>418</v>
      </c>
      <c r="D443" s="351" t="s">
        <v>212</v>
      </c>
      <c r="E443" s="351" t="s">
        <v>187</v>
      </c>
      <c r="F443" s="370"/>
      <c r="G443" s="370"/>
      <c r="H443" s="370"/>
      <c r="I443" s="347"/>
      <c r="J443" s="347"/>
      <c r="K443" s="347"/>
      <c r="L443" s="370"/>
      <c r="M443" s="370"/>
      <c r="N443" s="370"/>
      <c r="O443" s="347"/>
      <c r="P443" s="347"/>
      <c r="Q443" s="347"/>
      <c r="R443" s="370"/>
      <c r="S443" s="370"/>
      <c r="T443" s="370"/>
    </row>
    <row r="444" spans="1:20" ht="12.75" customHeight="1" x14ac:dyDescent="0.2">
      <c r="A444" s="344"/>
      <c r="B444" s="349"/>
      <c r="C444" s="350">
        <f t="shared" si="3"/>
        <v>419</v>
      </c>
      <c r="D444" s="351" t="s">
        <v>212</v>
      </c>
      <c r="E444" s="351" t="s">
        <v>188</v>
      </c>
      <c r="F444" s="370"/>
      <c r="G444" s="370"/>
      <c r="H444" s="370"/>
      <c r="I444" s="347"/>
      <c r="J444" s="347"/>
      <c r="K444" s="347"/>
      <c r="L444" s="370"/>
      <c r="M444" s="370"/>
      <c r="N444" s="370"/>
      <c r="O444" s="347"/>
      <c r="P444" s="347"/>
      <c r="Q444" s="347"/>
      <c r="R444" s="370"/>
      <c r="S444" s="370"/>
      <c r="T444" s="370"/>
    </row>
    <row r="445" spans="1:20" ht="12.75" customHeight="1" x14ac:dyDescent="0.2">
      <c r="A445" s="344"/>
      <c r="B445" s="349"/>
      <c r="C445" s="350">
        <f t="shared" si="3"/>
        <v>420</v>
      </c>
      <c r="D445" s="351" t="s">
        <v>212</v>
      </c>
      <c r="E445" s="351" t="s">
        <v>189</v>
      </c>
      <c r="F445" s="370"/>
      <c r="G445" s="370"/>
      <c r="H445" s="370"/>
      <c r="I445" s="347"/>
      <c r="J445" s="347"/>
      <c r="K445" s="347"/>
      <c r="L445" s="370"/>
      <c r="M445" s="370"/>
      <c r="N445" s="370"/>
      <c r="O445" s="347"/>
      <c r="P445" s="347"/>
      <c r="Q445" s="347"/>
      <c r="R445" s="370"/>
      <c r="S445" s="370"/>
      <c r="T445" s="370"/>
    </row>
    <row r="446" spans="1:20" ht="12.75" customHeight="1" x14ac:dyDescent="0.2">
      <c r="A446" s="344"/>
      <c r="B446" s="349"/>
      <c r="C446" s="350">
        <f t="shared" si="3"/>
        <v>421</v>
      </c>
      <c r="D446" s="351" t="s">
        <v>213</v>
      </c>
      <c r="E446" s="351" t="s">
        <v>178</v>
      </c>
      <c r="F446" s="370"/>
      <c r="G446" s="370"/>
      <c r="H446" s="370"/>
      <c r="I446" s="347"/>
      <c r="J446" s="347"/>
      <c r="K446" s="347"/>
      <c r="L446" s="370"/>
      <c r="M446" s="370"/>
      <c r="N446" s="370"/>
      <c r="O446" s="347"/>
      <c r="P446" s="347"/>
      <c r="Q446" s="347"/>
      <c r="R446" s="370"/>
      <c r="S446" s="370"/>
      <c r="T446" s="370"/>
    </row>
    <row r="447" spans="1:20" ht="12.75" customHeight="1" x14ac:dyDescent="0.2">
      <c r="A447" s="344"/>
      <c r="B447" s="349"/>
      <c r="C447" s="350">
        <f t="shared" si="3"/>
        <v>422</v>
      </c>
      <c r="D447" s="351" t="s">
        <v>213</v>
      </c>
      <c r="E447" s="351" t="s">
        <v>179</v>
      </c>
      <c r="F447" s="370"/>
      <c r="G447" s="370"/>
      <c r="H447" s="370"/>
      <c r="I447" s="347"/>
      <c r="J447" s="347"/>
      <c r="K447" s="347"/>
      <c r="L447" s="370"/>
      <c r="M447" s="370"/>
      <c r="N447" s="370"/>
      <c r="O447" s="347"/>
      <c r="P447" s="347"/>
      <c r="Q447" s="347"/>
      <c r="R447" s="370"/>
      <c r="S447" s="370"/>
      <c r="T447" s="370"/>
    </row>
    <row r="448" spans="1:20" ht="12.75" customHeight="1" x14ac:dyDescent="0.2">
      <c r="A448" s="344"/>
      <c r="B448" s="349"/>
      <c r="C448" s="350">
        <f t="shared" si="3"/>
        <v>423</v>
      </c>
      <c r="D448" s="351" t="s">
        <v>213</v>
      </c>
      <c r="E448" s="351" t="s">
        <v>180</v>
      </c>
      <c r="F448" s="370"/>
      <c r="G448" s="370"/>
      <c r="H448" s="370"/>
      <c r="I448" s="347"/>
      <c r="J448" s="347"/>
      <c r="K448" s="347"/>
      <c r="L448" s="370"/>
      <c r="M448" s="370"/>
      <c r="N448" s="370"/>
      <c r="O448" s="347"/>
      <c r="P448" s="347"/>
      <c r="Q448" s="347"/>
      <c r="R448" s="370"/>
      <c r="S448" s="370"/>
      <c r="T448" s="370"/>
    </row>
    <row r="449" spans="1:20" ht="12.75" customHeight="1" x14ac:dyDescent="0.2">
      <c r="A449" s="344"/>
      <c r="B449" s="349"/>
      <c r="C449" s="350">
        <f t="shared" si="3"/>
        <v>424</v>
      </c>
      <c r="D449" s="351" t="s">
        <v>213</v>
      </c>
      <c r="E449" s="351" t="s">
        <v>181</v>
      </c>
      <c r="F449" s="370"/>
      <c r="G449" s="370"/>
      <c r="H449" s="370"/>
      <c r="I449" s="347"/>
      <c r="J449" s="347"/>
      <c r="K449" s="347"/>
      <c r="L449" s="370"/>
      <c r="M449" s="370"/>
      <c r="N449" s="370"/>
      <c r="O449" s="347"/>
      <c r="P449" s="347"/>
      <c r="Q449" s="347"/>
      <c r="R449" s="370"/>
      <c r="S449" s="370"/>
      <c r="T449" s="370"/>
    </row>
    <row r="450" spans="1:20" ht="12.75" customHeight="1" x14ac:dyDescent="0.2">
      <c r="A450" s="344"/>
      <c r="B450" s="349"/>
      <c r="C450" s="350">
        <f t="shared" si="3"/>
        <v>425</v>
      </c>
      <c r="D450" s="351" t="s">
        <v>213</v>
      </c>
      <c r="E450" s="351" t="s">
        <v>182</v>
      </c>
      <c r="F450" s="370"/>
      <c r="G450" s="370"/>
      <c r="H450" s="370"/>
      <c r="I450" s="347"/>
      <c r="J450" s="347"/>
      <c r="K450" s="347"/>
      <c r="L450" s="370"/>
      <c r="M450" s="370"/>
      <c r="N450" s="370"/>
      <c r="O450" s="347"/>
      <c r="P450" s="347"/>
      <c r="Q450" s="347"/>
      <c r="R450" s="370"/>
      <c r="S450" s="370"/>
      <c r="T450" s="370"/>
    </row>
    <row r="451" spans="1:20" ht="12.75" customHeight="1" x14ac:dyDescent="0.2">
      <c r="A451" s="344"/>
      <c r="B451" s="349"/>
      <c r="C451" s="350">
        <f t="shared" si="3"/>
        <v>426</v>
      </c>
      <c r="D451" s="351" t="s">
        <v>213</v>
      </c>
      <c r="E451" s="351" t="s">
        <v>183</v>
      </c>
      <c r="F451" s="370"/>
      <c r="G451" s="370"/>
      <c r="H451" s="370"/>
      <c r="I451" s="347"/>
      <c r="J451" s="347"/>
      <c r="K451" s="347"/>
      <c r="L451" s="370"/>
      <c r="M451" s="370"/>
      <c r="N451" s="370"/>
      <c r="O451" s="347"/>
      <c r="P451" s="347"/>
      <c r="Q451" s="347"/>
      <c r="R451" s="370"/>
      <c r="S451" s="370"/>
      <c r="T451" s="370"/>
    </row>
    <row r="452" spans="1:20" ht="12.75" customHeight="1" x14ac:dyDescent="0.2">
      <c r="A452" s="344"/>
      <c r="B452" s="349"/>
      <c r="C452" s="350">
        <f t="shared" si="3"/>
        <v>427</v>
      </c>
      <c r="D452" s="351" t="s">
        <v>213</v>
      </c>
      <c r="E452" s="351" t="s">
        <v>184</v>
      </c>
      <c r="F452" s="370"/>
      <c r="G452" s="370"/>
      <c r="H452" s="370"/>
      <c r="I452" s="347"/>
      <c r="J452" s="347"/>
      <c r="K452" s="347"/>
      <c r="L452" s="370"/>
      <c r="M452" s="370"/>
      <c r="N452" s="370"/>
      <c r="O452" s="347"/>
      <c r="P452" s="347"/>
      <c r="Q452" s="347"/>
      <c r="R452" s="370"/>
      <c r="S452" s="370"/>
      <c r="T452" s="370"/>
    </row>
    <row r="453" spans="1:20" ht="12.75" customHeight="1" x14ac:dyDescent="0.2">
      <c r="A453" s="344"/>
      <c r="B453" s="349"/>
      <c r="C453" s="350">
        <f t="shared" si="3"/>
        <v>428</v>
      </c>
      <c r="D453" s="351" t="s">
        <v>213</v>
      </c>
      <c r="E453" s="351" t="s">
        <v>185</v>
      </c>
      <c r="F453" s="370"/>
      <c r="G453" s="370"/>
      <c r="H453" s="370"/>
      <c r="I453" s="347"/>
      <c r="J453" s="347"/>
      <c r="K453" s="347"/>
      <c r="L453" s="370"/>
      <c r="M453" s="370"/>
      <c r="N453" s="370"/>
      <c r="O453" s="347"/>
      <c r="P453" s="347"/>
      <c r="Q453" s="347"/>
      <c r="R453" s="370"/>
      <c r="S453" s="370"/>
      <c r="T453" s="370"/>
    </row>
    <row r="454" spans="1:20" ht="12.75" customHeight="1" x14ac:dyDescent="0.2">
      <c r="A454" s="344"/>
      <c r="B454" s="349"/>
      <c r="C454" s="350">
        <f t="shared" si="3"/>
        <v>429</v>
      </c>
      <c r="D454" s="351" t="s">
        <v>213</v>
      </c>
      <c r="E454" s="351" t="s">
        <v>186</v>
      </c>
      <c r="F454" s="370"/>
      <c r="G454" s="370"/>
      <c r="H454" s="370"/>
      <c r="I454" s="347"/>
      <c r="J454" s="347"/>
      <c r="K454" s="347"/>
      <c r="L454" s="370"/>
      <c r="M454" s="370"/>
      <c r="N454" s="370"/>
      <c r="O454" s="347"/>
      <c r="P454" s="347"/>
      <c r="Q454" s="347"/>
      <c r="R454" s="370"/>
      <c r="S454" s="370"/>
      <c r="T454" s="370"/>
    </row>
    <row r="455" spans="1:20" ht="12.75" customHeight="1" x14ac:dyDescent="0.2">
      <c r="A455" s="344"/>
      <c r="B455" s="349"/>
      <c r="C455" s="350">
        <f t="shared" si="3"/>
        <v>430</v>
      </c>
      <c r="D455" s="351" t="s">
        <v>213</v>
      </c>
      <c r="E455" s="351" t="s">
        <v>187</v>
      </c>
      <c r="F455" s="370"/>
      <c r="G455" s="370"/>
      <c r="H455" s="370"/>
      <c r="I455" s="347"/>
      <c r="J455" s="347"/>
      <c r="K455" s="347"/>
      <c r="L455" s="370"/>
      <c r="M455" s="370"/>
      <c r="N455" s="370"/>
      <c r="O455" s="347"/>
      <c r="P455" s="347"/>
      <c r="Q455" s="347"/>
      <c r="R455" s="370"/>
      <c r="S455" s="370"/>
      <c r="T455" s="370"/>
    </row>
    <row r="456" spans="1:20" ht="12.75" customHeight="1" x14ac:dyDescent="0.2">
      <c r="A456" s="344"/>
      <c r="B456" s="349"/>
      <c r="C456" s="350">
        <f t="shared" si="3"/>
        <v>431</v>
      </c>
      <c r="D456" s="351" t="s">
        <v>213</v>
      </c>
      <c r="E456" s="351" t="s">
        <v>188</v>
      </c>
      <c r="F456" s="370"/>
      <c r="G456" s="370"/>
      <c r="H456" s="370"/>
      <c r="I456" s="347"/>
      <c r="J456" s="347"/>
      <c r="K456" s="347"/>
      <c r="L456" s="370"/>
      <c r="M456" s="370"/>
      <c r="N456" s="370"/>
      <c r="O456" s="347"/>
      <c r="P456" s="347"/>
      <c r="Q456" s="347"/>
      <c r="R456" s="370"/>
      <c r="S456" s="370"/>
      <c r="T456" s="370"/>
    </row>
    <row r="457" spans="1:20" ht="12.75" customHeight="1" x14ac:dyDescent="0.2">
      <c r="A457" s="344"/>
      <c r="B457" s="349"/>
      <c r="C457" s="350">
        <f t="shared" si="3"/>
        <v>432</v>
      </c>
      <c r="D457" s="351" t="s">
        <v>213</v>
      </c>
      <c r="E457" s="351" t="s">
        <v>189</v>
      </c>
      <c r="F457" s="370"/>
      <c r="G457" s="370"/>
      <c r="H457" s="370"/>
      <c r="I457" s="347"/>
      <c r="J457" s="347"/>
      <c r="K457" s="347"/>
      <c r="L457" s="370"/>
      <c r="M457" s="370"/>
      <c r="N457" s="370"/>
      <c r="O457" s="347"/>
      <c r="P457" s="347"/>
      <c r="Q457" s="347"/>
      <c r="R457" s="370"/>
      <c r="S457" s="370"/>
      <c r="T457" s="370"/>
    </row>
    <row r="458" spans="1:20" ht="12.75" customHeight="1" x14ac:dyDescent="0.2">
      <c r="A458" s="278"/>
      <c r="B458" s="352"/>
      <c r="C458" s="336"/>
      <c r="D458" s="336"/>
      <c r="E458" s="336"/>
      <c r="F458" s="336"/>
      <c r="G458" s="336"/>
      <c r="H458" s="336"/>
      <c r="I458" s="336"/>
      <c r="J458" s="336"/>
      <c r="K458" s="336"/>
      <c r="L458" s="336"/>
      <c r="M458" s="336"/>
      <c r="N458" s="336"/>
      <c r="O458" s="336"/>
      <c r="P458" s="336"/>
      <c r="Q458" s="336"/>
      <c r="R458" s="353"/>
      <c r="S458" s="352"/>
      <c r="T458" s="354"/>
    </row>
    <row r="459" spans="1:20" ht="12.75" customHeight="1" x14ac:dyDescent="0.2">
      <c r="A459" s="278"/>
      <c r="B459" s="355"/>
      <c r="C459" s="279"/>
      <c r="D459" s="279"/>
      <c r="E459" s="279"/>
      <c r="F459" s="279"/>
      <c r="G459" s="279"/>
      <c r="H459" s="279"/>
      <c r="I459" s="279"/>
      <c r="J459" s="279"/>
      <c r="K459" s="279"/>
      <c r="L459" s="279"/>
      <c r="M459" s="279"/>
      <c r="N459" s="279"/>
      <c r="O459" s="279"/>
      <c r="P459" s="279"/>
      <c r="Q459" s="279"/>
      <c r="R459" s="356"/>
      <c r="S459" s="355"/>
      <c r="T459" s="357"/>
    </row>
    <row r="460" spans="1:20" ht="12.75" customHeight="1" x14ac:dyDescent="0.2">
      <c r="A460" s="278"/>
      <c r="B460" s="355"/>
      <c r="C460" s="279"/>
      <c r="D460" s="279"/>
      <c r="E460" s="279"/>
      <c r="F460" s="279"/>
      <c r="G460" s="279"/>
      <c r="H460" s="279"/>
      <c r="I460" s="279"/>
      <c r="J460" s="279"/>
      <c r="K460" s="279"/>
      <c r="L460" s="279"/>
      <c r="M460" s="279"/>
      <c r="N460" s="279"/>
      <c r="O460" s="279"/>
      <c r="P460" s="279"/>
      <c r="Q460" s="279"/>
      <c r="R460" s="356"/>
      <c r="S460" s="355"/>
      <c r="T460" s="357"/>
    </row>
    <row r="461" spans="1:20" ht="12.75" customHeight="1" x14ac:dyDescent="0.2">
      <c r="A461" s="278"/>
      <c r="B461" s="355"/>
      <c r="C461" s="279"/>
      <c r="D461" s="279"/>
      <c r="E461" s="279"/>
      <c r="F461" s="279"/>
      <c r="G461" s="279"/>
      <c r="H461" s="279"/>
      <c r="I461" s="279"/>
      <c r="J461" s="279"/>
      <c r="K461" s="279"/>
      <c r="L461" s="279"/>
      <c r="M461" s="279"/>
      <c r="N461" s="279"/>
      <c r="O461" s="279"/>
      <c r="P461" s="279"/>
      <c r="Q461" s="279"/>
      <c r="R461" s="356"/>
      <c r="S461" s="355"/>
      <c r="T461" s="357"/>
    </row>
    <row r="462" spans="1:20" ht="12.75" customHeight="1" x14ac:dyDescent="0.2">
      <c r="A462" s="278"/>
      <c r="B462" s="355"/>
      <c r="C462" s="279"/>
      <c r="D462" s="279"/>
      <c r="E462" s="279"/>
      <c r="F462" s="279"/>
      <c r="G462" s="279"/>
      <c r="H462" s="279"/>
      <c r="I462" s="279"/>
      <c r="J462" s="279"/>
      <c r="K462" s="279"/>
      <c r="L462" s="279"/>
      <c r="M462" s="279"/>
      <c r="N462" s="279"/>
      <c r="O462" s="279"/>
      <c r="P462" s="279"/>
      <c r="Q462" s="279"/>
      <c r="R462" s="356"/>
      <c r="S462" s="355"/>
      <c r="T462" s="357"/>
    </row>
    <row r="463" spans="1:20" ht="12.75" customHeight="1" x14ac:dyDescent="0.2">
      <c r="A463" s="278"/>
      <c r="B463" s="355"/>
      <c r="C463" s="279"/>
      <c r="D463" s="279"/>
      <c r="E463" s="279"/>
      <c r="F463" s="279"/>
      <c r="G463" s="279"/>
      <c r="H463" s="279"/>
      <c r="I463" s="279"/>
      <c r="J463" s="279"/>
      <c r="K463" s="279"/>
      <c r="L463" s="279"/>
      <c r="M463" s="279"/>
      <c r="N463" s="279"/>
      <c r="O463" s="279"/>
      <c r="P463" s="279"/>
      <c r="Q463" s="279"/>
      <c r="R463" s="356"/>
      <c r="S463" s="355"/>
      <c r="T463" s="357"/>
    </row>
    <row r="464" spans="1:20" ht="12.75" customHeight="1" x14ac:dyDescent="0.2">
      <c r="A464" s="278"/>
      <c r="B464" s="355"/>
      <c r="C464" s="279"/>
      <c r="D464" s="279"/>
      <c r="E464" s="279"/>
      <c r="F464" s="279"/>
      <c r="G464" s="279"/>
      <c r="H464" s="279"/>
      <c r="I464" s="279"/>
      <c r="J464" s="279"/>
      <c r="K464" s="279"/>
      <c r="L464" s="279"/>
      <c r="M464" s="279"/>
      <c r="N464" s="279"/>
      <c r="O464" s="279"/>
      <c r="P464" s="279"/>
      <c r="Q464" s="279"/>
      <c r="R464" s="356"/>
      <c r="S464" s="355"/>
      <c r="T464" s="357"/>
    </row>
    <row r="465" spans="1:20" ht="12.75" customHeight="1" x14ac:dyDescent="0.2">
      <c r="A465" s="278"/>
      <c r="B465" s="355"/>
      <c r="C465" s="279"/>
      <c r="D465" s="279"/>
      <c r="E465" s="279"/>
      <c r="F465" s="279"/>
      <c r="G465" s="279"/>
      <c r="H465" s="279"/>
      <c r="I465" s="279"/>
      <c r="J465" s="279"/>
      <c r="K465" s="279"/>
      <c r="L465" s="279"/>
      <c r="M465" s="279"/>
      <c r="N465" s="279"/>
      <c r="O465" s="279"/>
      <c r="P465" s="279"/>
      <c r="Q465" s="279"/>
      <c r="R465" s="356"/>
      <c r="S465" s="355"/>
      <c r="T465" s="357"/>
    </row>
    <row r="466" spans="1:20" ht="12.75" customHeight="1" x14ac:dyDescent="0.2">
      <c r="A466" s="278"/>
      <c r="B466" s="355"/>
      <c r="C466" s="279"/>
      <c r="D466" s="279"/>
      <c r="E466" s="279"/>
      <c r="F466" s="279"/>
      <c r="G466" s="279"/>
      <c r="H466" s="279"/>
      <c r="I466" s="279"/>
      <c r="J466" s="279"/>
      <c r="K466" s="279"/>
      <c r="L466" s="279"/>
      <c r="M466" s="279"/>
      <c r="N466" s="279"/>
      <c r="O466" s="279"/>
      <c r="P466" s="279"/>
      <c r="Q466" s="279"/>
      <c r="R466" s="356"/>
      <c r="S466" s="355"/>
      <c r="T466" s="357"/>
    </row>
    <row r="467" spans="1:20" ht="12.75" customHeight="1" x14ac:dyDescent="0.2">
      <c r="A467" s="358"/>
      <c r="B467" s="359"/>
      <c r="C467" s="360"/>
      <c r="D467" s="360"/>
      <c r="E467" s="360"/>
      <c r="F467" s="360"/>
      <c r="G467" s="360"/>
      <c r="H467" s="360"/>
      <c r="I467" s="360"/>
      <c r="J467" s="360"/>
      <c r="K467" s="360"/>
      <c r="L467" s="360"/>
      <c r="M467" s="360"/>
      <c r="N467" s="360"/>
      <c r="O467" s="360"/>
      <c r="P467" s="360"/>
      <c r="Q467" s="360"/>
      <c r="R467" s="361"/>
      <c r="S467" s="359"/>
      <c r="T467" s="362"/>
    </row>
  </sheetData>
  <mergeCells count="45">
    <mergeCell ref="A6:B6"/>
    <mergeCell ref="C6:I6"/>
    <mergeCell ref="R2:T2"/>
    <mergeCell ref="A4:B4"/>
    <mergeCell ref="C4:I4"/>
    <mergeCell ref="A5:B5"/>
    <mergeCell ref="C5:I5"/>
    <mergeCell ref="A17:B17"/>
    <mergeCell ref="A7:B7"/>
    <mergeCell ref="C7:I7"/>
    <mergeCell ref="A9:B9"/>
    <mergeCell ref="C9:I9"/>
    <mergeCell ref="A10:B10"/>
    <mergeCell ref="C10:I10"/>
    <mergeCell ref="A11:B11"/>
    <mergeCell ref="C11:I11"/>
    <mergeCell ref="A14:B14"/>
    <mergeCell ref="A15:B15"/>
    <mergeCell ref="A16:B16"/>
    <mergeCell ref="A18:B18"/>
    <mergeCell ref="A19:B19"/>
    <mergeCell ref="C21:E21"/>
    <mergeCell ref="F21:H21"/>
    <mergeCell ref="I21:K21"/>
    <mergeCell ref="O21:Q21"/>
    <mergeCell ref="R21:T21"/>
    <mergeCell ref="C22:E22"/>
    <mergeCell ref="F22:H22"/>
    <mergeCell ref="I22:K22"/>
    <mergeCell ref="L22:N22"/>
    <mergeCell ref="O22:Q22"/>
    <mergeCell ref="R22:T22"/>
    <mergeCell ref="L21:N21"/>
    <mergeCell ref="S24:T24"/>
    <mergeCell ref="D23:E23"/>
    <mergeCell ref="G23:H23"/>
    <mergeCell ref="J23:K23"/>
    <mergeCell ref="M23:N23"/>
    <mergeCell ref="P23:Q23"/>
    <mergeCell ref="S23:T23"/>
    <mergeCell ref="D24:E24"/>
    <mergeCell ref="G24:H24"/>
    <mergeCell ref="J24:K24"/>
    <mergeCell ref="M24:N24"/>
    <mergeCell ref="P24:Q2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Cover - Location Info</vt:lpstr>
      <vt:lpstr>Cable Info</vt:lpstr>
      <vt:lpstr>Cable Info (2)</vt:lpstr>
      <vt:lpstr>Scope of Work</vt:lpstr>
      <vt:lpstr>Splice Table</vt:lpstr>
      <vt:lpstr>Pics</vt:lpstr>
      <vt:lpstr>Splice Location</vt:lpstr>
      <vt:lpstr>Splice Spread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Quinn Wojcik</cp:lastModifiedBy>
  <cp:lastPrinted>2013-11-22T22:56:05Z</cp:lastPrinted>
  <dcterms:created xsi:type="dcterms:W3CDTF">1998-05-29T15:48:38Z</dcterms:created>
  <dcterms:modified xsi:type="dcterms:W3CDTF">2016-11-14T20:10:40Z</dcterms:modified>
</cp:coreProperties>
</file>