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600" windowHeight="90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O3" i="1"/>
  <c r="O4" i="1"/>
  <c r="O5" i="1"/>
  <c r="O6" i="1"/>
  <c r="O7" i="1"/>
  <c r="O8" i="1"/>
  <c r="N3" i="1"/>
  <c r="N4" i="1"/>
  <c r="N5" i="1"/>
  <c r="N6" i="1"/>
  <c r="N7" i="1"/>
  <c r="N8" i="1"/>
  <c r="P2" i="1"/>
  <c r="O2" i="1"/>
  <c r="N2" i="1"/>
  <c r="M3" i="1" l="1"/>
  <c r="M4" i="1"/>
  <c r="M5" i="1"/>
  <c r="M6" i="1"/>
  <c r="M7" i="1"/>
  <c r="M8" i="1"/>
  <c r="M2" i="1"/>
  <c r="L3" i="1" l="1"/>
  <c r="L4" i="1"/>
  <c r="L5" i="1"/>
  <c r="L6" i="1"/>
  <c r="L7" i="1"/>
  <c r="L8" i="1"/>
  <c r="L2" i="1" l="1"/>
  <c r="I3" i="1"/>
  <c r="I4" i="1"/>
  <c r="I5" i="1"/>
  <c r="I6" i="1"/>
  <c r="I7" i="1"/>
  <c r="I8" i="1"/>
  <c r="J3" i="1"/>
  <c r="J4" i="1"/>
  <c r="J5" i="1"/>
  <c r="J6" i="1"/>
  <c r="J7" i="1"/>
  <c r="J8" i="1"/>
  <c r="I2" i="1"/>
  <c r="J2" i="1"/>
  <c r="G3" i="1"/>
  <c r="G4" i="1"/>
  <c r="G5" i="1"/>
  <c r="G6" i="1"/>
  <c r="G7" i="1"/>
  <c r="G8" i="1"/>
  <c r="G2" i="1"/>
  <c r="H3" i="1"/>
  <c r="H4" i="1"/>
  <c r="H5" i="1"/>
  <c r="H6" i="1"/>
  <c r="H7" i="1"/>
  <c r="H8" i="1"/>
  <c r="H2" i="1"/>
  <c r="F3" i="1" l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<sst xmlns="http://schemas.openxmlformats.org/spreadsheetml/2006/main" count="30" uniqueCount="27">
  <si>
    <t>EMPLOYEE I.D</t>
  </si>
  <si>
    <t xml:space="preserve">EMPLOYEE NAME </t>
  </si>
  <si>
    <t xml:space="preserve">BASIC SALARY </t>
  </si>
  <si>
    <t>ATTENDANCE</t>
  </si>
  <si>
    <t>ATTENDANCE SALARY</t>
  </si>
  <si>
    <t xml:space="preserve">GROSS SALARY </t>
  </si>
  <si>
    <t xml:space="preserve">NET SALARY </t>
  </si>
  <si>
    <t>D.A</t>
  </si>
  <si>
    <t>T.A</t>
  </si>
  <si>
    <t>C.A</t>
  </si>
  <si>
    <t>H.R.A</t>
  </si>
  <si>
    <t>P.F</t>
  </si>
  <si>
    <t>E.S.I</t>
  </si>
  <si>
    <t>ARFI PARVEEN</t>
  </si>
  <si>
    <t xml:space="preserve">RANU </t>
  </si>
  <si>
    <t xml:space="preserve">DIVYA </t>
  </si>
  <si>
    <t>TANISHA</t>
  </si>
  <si>
    <t>RITU</t>
  </si>
  <si>
    <t xml:space="preserve">ARYA </t>
  </si>
  <si>
    <t>ANSHU</t>
  </si>
  <si>
    <t>RESICNATION</t>
  </si>
  <si>
    <t>CEO</t>
  </si>
  <si>
    <t>MANAGER</t>
  </si>
  <si>
    <t xml:space="preserve">EMPLOYEE HEAD </t>
  </si>
  <si>
    <t>MANAGR</t>
  </si>
  <si>
    <t>OVERTIME</t>
  </si>
  <si>
    <t>OVERTIME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</si>
</sst>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90" zoomScaleNormal="90" workbookViewId="0">
      <selection activeCell="P13" sqref="P13"/>
    </sheetView>
  </sheetViews>
  <sheetFormatPr defaultRowHeight="15" x14ac:dyDescent="0.25"/>
  <cols>
    <col min="1" max="1" width="13.140625" bestFit="1" customWidth="1"/>
    <col min="2" max="2" width="19.7109375" bestFit="1" customWidth="1"/>
    <col min="3" max="3" width="16.42578125" bestFit="1" customWidth="1"/>
    <col min="4" max="4" width="13.7109375" bestFit="1" customWidth="1"/>
    <col min="5" max="5" width="12.85546875" bestFit="1" customWidth="1"/>
    <col min="6" max="6" width="20.140625" bestFit="1" customWidth="1"/>
    <col min="11" max="11" width="10.140625" bestFit="1" customWidth="1"/>
    <col min="12" max="12" width="17.42578125" bestFit="1" customWidth="1"/>
    <col min="13" max="13" width="18.28515625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7</v>
      </c>
      <c r="H1" t="s">
        <v>9</v>
      </c>
      <c r="I1" t="s">
        <v>8</v>
      </c>
      <c r="J1" t="s">
        <v>10</v>
      </c>
      <c r="K1" t="s">
        <v>25</v>
      </c>
      <c r="L1" t="s">
        <v>26</v>
      </c>
      <c r="M1" t="s">
        <v>5</v>
      </c>
      <c r="N1" t="s">
        <v>11</v>
      </c>
      <c r="O1" t="s">
        <v>12</v>
      </c>
      <c r="P1" t="s">
        <v>6</v>
      </c>
    </row>
    <row r="2" spans="1:16" x14ac:dyDescent="0.25">
      <c r="A2">
        <v>934568</v>
      </c>
      <c r="B2" t="s">
        <v>13</v>
      </c>
      <c r="C2" t="s">
        <v>21</v>
      </c>
      <c r="D2">
        <v>100000</v>
      </c>
      <c r="E2">
        <v>29</v>
      </c>
      <c r="F2" s="1">
        <f>D2/30*E2</f>
        <v>96666.666666666672</v>
      </c>
      <c r="G2">
        <f>D2*2%</f>
        <v>2000</v>
      </c>
      <c r="H2">
        <f>D2*2%</f>
        <v>2000</v>
      </c>
      <c r="I2">
        <f>D2*3%</f>
        <v>3000</v>
      </c>
      <c r="J2">
        <f>D2*5%</f>
        <v>5000</v>
      </c>
      <c r="K2">
        <v>38</v>
      </c>
      <c r="L2" s="1">
        <f>D2/30/8*K2</f>
        <v>15833.333333333334</v>
      </c>
      <c r="M2" s="1">
        <f>G2+H2+I2+J2+L2+F2</f>
        <v>124500</v>
      </c>
      <c r="N2">
        <f>IF(D2&gt;=15000,D2*10%,0)</f>
        <v>10000</v>
      </c>
      <c r="O2">
        <f>IF(D2&lt;=15000,D2*10%,0)</f>
        <v>0</v>
      </c>
      <c r="P2" s="1">
        <f>M2-N2-O2</f>
        <v>114500</v>
      </c>
    </row>
    <row r="3" spans="1:16" x14ac:dyDescent="0.25">
      <c r="A3">
        <v>934569</v>
      </c>
      <c r="B3" t="s">
        <v>14</v>
      </c>
      <c r="C3" t="s">
        <v>22</v>
      </c>
      <c r="D3">
        <v>60000</v>
      </c>
      <c r="E3">
        <v>28</v>
      </c>
      <c r="F3" s="1">
        <f t="shared" ref="F3:F8" si="0">D3/30*E3</f>
        <v>56000</v>
      </c>
      <c r="G3">
        <f t="shared" ref="G3:G8" si="1">D3*2%</f>
        <v>1200</v>
      </c>
      <c r="H3">
        <f t="shared" ref="H3:H8" si="2">D3*2%</f>
        <v>1200</v>
      </c>
      <c r="I3">
        <f t="shared" ref="I3:I8" si="3">D3*3%</f>
        <v>1800</v>
      </c>
      <c r="J3">
        <f t="shared" ref="J3:J7" si="4">D3*5%</f>
        <v>3000</v>
      </c>
      <c r="K3">
        <v>40</v>
      </c>
      <c r="L3" s="1">
        <f t="shared" ref="L3:L8" si="5">D3/30/8*K3</f>
        <v>10000</v>
      </c>
      <c r="M3" s="1">
        <f t="shared" ref="M3:M8" si="6">G3+H3+I3+J3+L3+F3</f>
        <v>73200</v>
      </c>
      <c r="N3">
        <f t="shared" ref="N3:N8" si="7">IF(D3&gt;=15000,D3*10%,0)</f>
        <v>6000</v>
      </c>
      <c r="O3">
        <f t="shared" ref="O3:O8" si="8">IF(D3&lt;=15000,D3*10%,0)</f>
        <v>0</v>
      </c>
      <c r="P3" s="1">
        <f t="shared" ref="P3:P8" si="9">M3-N3-O3</f>
        <v>67200</v>
      </c>
    </row>
    <row r="4" spans="1:16" x14ac:dyDescent="0.25">
      <c r="A4">
        <v>934570</v>
      </c>
      <c r="B4" t="s">
        <v>15</v>
      </c>
      <c r="C4" t="s">
        <v>23</v>
      </c>
      <c r="D4">
        <v>40000</v>
      </c>
      <c r="E4">
        <v>26</v>
      </c>
      <c r="F4" s="1">
        <f t="shared" si="0"/>
        <v>34666.666666666664</v>
      </c>
      <c r="G4">
        <f t="shared" si="1"/>
        <v>800</v>
      </c>
      <c r="H4">
        <f t="shared" si="2"/>
        <v>800</v>
      </c>
      <c r="I4">
        <f t="shared" si="3"/>
        <v>1200</v>
      </c>
      <c r="J4">
        <f t="shared" si="4"/>
        <v>2000</v>
      </c>
      <c r="K4">
        <v>33</v>
      </c>
      <c r="L4" s="1">
        <f t="shared" si="5"/>
        <v>5500</v>
      </c>
      <c r="M4" s="1">
        <f t="shared" si="6"/>
        <v>44966.666666666664</v>
      </c>
      <c r="N4">
        <f t="shared" si="7"/>
        <v>4000</v>
      </c>
      <c r="O4">
        <f t="shared" si="8"/>
        <v>0</v>
      </c>
      <c r="P4" s="1">
        <f t="shared" si="9"/>
        <v>40966.666666666664</v>
      </c>
    </row>
    <row r="5" spans="1:16" x14ac:dyDescent="0.25">
      <c r="A5">
        <v>934571</v>
      </c>
      <c r="B5" t="s">
        <v>16</v>
      </c>
      <c r="C5" t="s">
        <v>22</v>
      </c>
      <c r="D5">
        <v>60000</v>
      </c>
      <c r="E5">
        <v>25</v>
      </c>
      <c r="F5" s="1">
        <f t="shared" si="0"/>
        <v>50000</v>
      </c>
      <c r="G5">
        <f t="shared" si="1"/>
        <v>1200</v>
      </c>
      <c r="H5">
        <f t="shared" si="2"/>
        <v>1200</v>
      </c>
      <c r="I5">
        <f t="shared" si="3"/>
        <v>1800</v>
      </c>
      <c r="J5">
        <f t="shared" si="4"/>
        <v>3000</v>
      </c>
      <c r="K5">
        <v>30</v>
      </c>
      <c r="L5" s="1">
        <f t="shared" si="5"/>
        <v>7500</v>
      </c>
      <c r="M5" s="1">
        <f t="shared" si="6"/>
        <v>64700</v>
      </c>
      <c r="N5">
        <f t="shared" si="7"/>
        <v>6000</v>
      </c>
      <c r="O5">
        <f t="shared" si="8"/>
        <v>0</v>
      </c>
      <c r="P5" s="1">
        <f t="shared" si="9"/>
        <v>58700</v>
      </c>
    </row>
    <row r="6" spans="1:16" x14ac:dyDescent="0.25">
      <c r="A6">
        <v>934572</v>
      </c>
      <c r="B6" t="s">
        <v>17</v>
      </c>
      <c r="C6" t="s">
        <v>22</v>
      </c>
      <c r="D6">
        <v>60000</v>
      </c>
      <c r="E6">
        <v>29</v>
      </c>
      <c r="F6" s="1">
        <f t="shared" si="0"/>
        <v>58000</v>
      </c>
      <c r="G6">
        <f t="shared" si="1"/>
        <v>1200</v>
      </c>
      <c r="H6">
        <f t="shared" si="2"/>
        <v>1200</v>
      </c>
      <c r="I6">
        <f t="shared" si="3"/>
        <v>1800</v>
      </c>
      <c r="J6">
        <f t="shared" si="4"/>
        <v>3000</v>
      </c>
      <c r="K6">
        <v>42</v>
      </c>
      <c r="L6" s="1">
        <f t="shared" si="5"/>
        <v>10500</v>
      </c>
      <c r="M6" s="1">
        <f t="shared" si="6"/>
        <v>75700</v>
      </c>
      <c r="N6">
        <f t="shared" si="7"/>
        <v>6000</v>
      </c>
      <c r="O6">
        <f t="shared" si="8"/>
        <v>0</v>
      </c>
      <c r="P6" s="1">
        <f t="shared" si="9"/>
        <v>69700</v>
      </c>
    </row>
    <row r="7" spans="1:16" x14ac:dyDescent="0.25">
      <c r="A7">
        <v>934573</v>
      </c>
      <c r="B7" t="s">
        <v>18</v>
      </c>
      <c r="C7" t="s">
        <v>23</v>
      </c>
      <c r="D7">
        <v>40000</v>
      </c>
      <c r="E7">
        <v>28</v>
      </c>
      <c r="F7" s="1">
        <f t="shared" si="0"/>
        <v>37333.333333333328</v>
      </c>
      <c r="G7">
        <f t="shared" si="1"/>
        <v>800</v>
      </c>
      <c r="H7">
        <f t="shared" si="2"/>
        <v>800</v>
      </c>
      <c r="I7">
        <f t="shared" si="3"/>
        <v>1200</v>
      </c>
      <c r="J7">
        <f t="shared" si="4"/>
        <v>2000</v>
      </c>
      <c r="K7">
        <v>44</v>
      </c>
      <c r="L7" s="1">
        <f t="shared" si="5"/>
        <v>7333.333333333333</v>
      </c>
      <c r="M7" s="1">
        <f t="shared" si="6"/>
        <v>49466.666666666657</v>
      </c>
      <c r="N7">
        <f t="shared" si="7"/>
        <v>4000</v>
      </c>
      <c r="O7">
        <f t="shared" si="8"/>
        <v>0</v>
      </c>
      <c r="P7" s="1">
        <f t="shared" si="9"/>
        <v>45466.666666666657</v>
      </c>
    </row>
    <row r="8" spans="1:16" x14ac:dyDescent="0.25">
      <c r="A8">
        <v>934574</v>
      </c>
      <c r="B8" t="s">
        <v>19</v>
      </c>
      <c r="C8" t="s">
        <v>24</v>
      </c>
      <c r="D8">
        <v>40000</v>
      </c>
      <c r="E8">
        <v>27</v>
      </c>
      <c r="F8" s="1">
        <f t="shared" si="0"/>
        <v>36000</v>
      </c>
      <c r="G8">
        <f t="shared" si="1"/>
        <v>800</v>
      </c>
      <c r="H8">
        <f t="shared" si="2"/>
        <v>800</v>
      </c>
      <c r="I8">
        <f t="shared" si="3"/>
        <v>1200</v>
      </c>
      <c r="J8">
        <f t="shared" ref="J8" si="10">D8*5%</f>
        <v>2000</v>
      </c>
      <c r="K8">
        <v>37</v>
      </c>
      <c r="L8" s="1">
        <f t="shared" si="5"/>
        <v>6166.6666666666661</v>
      </c>
      <c r="M8" s="1">
        <f t="shared" si="6"/>
        <v>46966.666666666664</v>
      </c>
      <c r="N8">
        <f t="shared" si="7"/>
        <v>4000</v>
      </c>
      <c r="O8">
        <f t="shared" si="8"/>
        <v>0</v>
      </c>
      <c r="P8" s="1">
        <f t="shared" si="9"/>
        <v>42966.666666666664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2024-06-11T07:03:35Z</dcterms:created>
  <dcterms:modified xsi:type="dcterms:W3CDTF">2024-06-13T10:10:19Z</dcterms:modified>
</cp:coreProperties>
</file>