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protivitimf-my.sharepoint.com/personal/sai_sowmya_protivitiglobal_in/Documents/Premier 2024-25/Procure to pay/PEL P2P 2024-2025/Report/Annexures/Report/FEMA - Non compliance/"/>
    </mc:Choice>
  </mc:AlternateContent>
  <xr:revisionPtr revIDLastSave="3" documentId="8_{097823E4-FE1B-4DF0-9089-D746D76A58F8}" xr6:coauthVersionLast="47" xr6:coauthVersionMax="47" xr10:uidLastSave="{FFF49752-17E5-426B-9C3C-C64B84733EA8}"/>
  <bookViews>
    <workbookView xWindow="-110" yWindow="-110" windowWidth="19420" windowHeight="10300" xr2:uid="{464E974E-704A-460A-9BB0-EE298C86DF9D}"/>
  </bookViews>
  <sheets>
    <sheet name="PEL &gt; 365 days" sheetId="1" r:id="rId1"/>
    <sheet name="PEPPL &gt; 365days" sheetId="2" r:id="rId2"/>
    <sheet name="PEPPL &gt;180 days,&lt;365" sheetId="3" r:id="rId3"/>
    <sheet name="PEIPL &gt; 365 days" sheetId="6" r:id="rId4"/>
    <sheet name="PEIPL&gt;180 days,&lt;365" sheetId="7" r:id="rId5"/>
    <sheet name="PEL Pivot" sheetId="5" r:id="rId6"/>
    <sheet name="PEPPL Pivot" sheetId="4" r:id="rId7"/>
    <sheet name="PEIPL Pivot" sheetId="8" r:id="rId8"/>
  </sheets>
  <externalReferences>
    <externalReference r:id="rId9"/>
    <externalReference r:id="rId10"/>
    <externalReference r:id="rId11"/>
    <externalReference r:id="rId12"/>
  </externalReferences>
  <definedNames>
    <definedName name="_xlnm._FilterDatabase" localSheetId="3" hidden="1">'PEIPL &gt; 365 days'!$B$2:$N$28</definedName>
    <definedName name="_xlnm._FilterDatabase" localSheetId="7" hidden="1">'PEIPL Pivot'!$A$1:$O$431</definedName>
    <definedName name="_xlnm._FilterDatabase" localSheetId="4" hidden="1">'PEIPL&gt;180 days,&lt;365'!$B$2:$N$7</definedName>
    <definedName name="_xlnm._FilterDatabase" localSheetId="0" hidden="1">'PEL &gt; 365 days'!$C$6:$U$123</definedName>
    <definedName name="_xlnm._FilterDatabase" localSheetId="5" hidden="1">'PEL Pivot'!$A$3:$T$475</definedName>
    <definedName name="_xlnm._FilterDatabase" localSheetId="1" hidden="1">'PEPPL &gt; 365days'!$B$3:$Q$6</definedName>
    <definedName name="_xlnm._FilterDatabase" localSheetId="2" hidden="1">'PEPPL &gt;180 days,&lt;365'!$B$3:$O$6</definedName>
    <definedName name="_xlnm._FilterDatabase" localSheetId="6" hidden="1">'PEPPL Pivot'!$A$3:$Q$630</definedName>
    <definedName name="_xlcn.WorksheetConnection_Sheet12A1AK22101" hidden="1">'[4]Sheet1 (2)'!$A$1:$AK$2210</definedName>
    <definedName name="_xlcn.WorksheetConnection_Sheet12A2AK22151" hidden="1">'[4]Sheet1 (2)'!$A$2:$AM$1880</definedName>
    <definedName name="_xlcn.WorksheetConnection_Sheet12A2AK39351" hidden="1">'[4]Sheet1 (2)'!$A$2:$AK$3935</definedName>
  </definedNames>
  <calcPr calcId="191028"/>
  <pivotCaches>
    <pivotCache cacheId="850" r:id="rId13"/>
    <pivotCache cacheId="851" r:id="rId14"/>
    <pivotCache cacheId="852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10ed2cbd-5947-4c10-9582-a777431591ec" name="Range" connection="WorksheetConnection_Sheet1 (2)!$A$2:$AK$3935"/>
          <x15:modelTable id="Range-9093b501-5184-493f-a3d3-c60702782456" name="Range1" connection="WorksheetConnection_Sheet1 (2)!$A$2:$AK$2215"/>
          <x15:modelTable id="Range-15caa9b4-851d-49e7-a279-5e244b15d741" name="Range2" connection="WorksheetConnection_Sheet1 (2)!$A$1:$AK$2210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Document Date" columnId="Document Date">
                <x16:calculatedTimeColumn columnName="Document Date (Year)" columnId="Document Date (Year)" contentType="years" isSelected="1"/>
                <x16:calculatedTimeColumn columnName="Document Date (Quarter)" columnId="Document Date (Quarter)" contentType="quarters" isSelected="1"/>
                <x16:calculatedTimeColumn columnName="Document Date (Month Index)" columnId="Document Date (Month Index)" contentType="monthsindex" isSelected="1"/>
                <x16:calculatedTimeColumn columnName="Document Date (Month)" columnId="Document Date (Month)" contentType="months" isSelected="1"/>
              </x16:modelTimeGrouping>
              <x16:modelTimeGrouping tableName="Range1" columnName="Document Date" columnId="Document Date">
                <x16:calculatedTimeColumn columnName="Document Date (Year)" columnId="Document Date (Year)" contentType="years" isSelected="1"/>
                <x16:calculatedTimeColumn columnName="Document Date (Quarter)" columnId="Document Date (Quarter)" contentType="quarters" isSelected="1"/>
                <x16:calculatedTimeColumn columnName="Document Date (Month Index)" columnId="Document Date (Month Index)" contentType="monthsindex" isSelected="1"/>
                <x16:calculatedTimeColumn columnName="Document Date (Month)" columnId="Document Date (Month)" contentType="months" isSelected="1"/>
              </x16:modelTimeGrouping>
              <x16:modelTimeGrouping tableName="Range2" columnName="Document Date" columnId="Document Date">
                <x16:calculatedTimeColumn columnName="Document Date (Year)" columnId="Document Date (Year)" contentType="years" isSelected="1"/>
                <x16:calculatedTimeColumn columnName="Document Date (Quarter)" columnId="Document Date (Quarter)" contentType="quarters" isSelected="1"/>
                <x16:calculatedTimeColumn columnName="Document Date (Month Index)" columnId="Document Date (Month Index)" contentType="monthsindex" isSelected="1"/>
                <x16:calculatedTimeColumn columnName="Document Date (Month)" columnId="Document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1" i="1" l="1"/>
  <c r="U21" i="1"/>
  <c r="M7" i="7"/>
  <c r="M6" i="7"/>
  <c r="M5" i="7"/>
  <c r="M4" i="7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O6" i="3"/>
  <c r="O5" i="3"/>
  <c r="P6" i="2"/>
  <c r="O6" i="2"/>
  <c r="Q6" i="2" s="1"/>
  <c r="P5" i="2"/>
  <c r="O5" i="2"/>
  <c r="Q5" i="2" s="1"/>
  <c r="S122" i="1" l="1"/>
  <c r="U122" i="1" s="1"/>
  <c r="S121" i="1"/>
  <c r="S120" i="1"/>
  <c r="S119" i="1"/>
  <c r="U119" i="1" s="1"/>
  <c r="S118" i="1"/>
  <c r="U118" i="1" s="1"/>
  <c r="S117" i="1"/>
  <c r="S116" i="1"/>
  <c r="S115" i="1"/>
  <c r="S114" i="1"/>
  <c r="S113" i="1"/>
  <c r="U113" i="1" s="1"/>
  <c r="U112" i="1"/>
  <c r="S112" i="1"/>
  <c r="S111" i="1"/>
  <c r="S110" i="1"/>
  <c r="S109" i="1"/>
  <c r="S108" i="1"/>
  <c r="U108" i="1" s="1"/>
  <c r="S107" i="1"/>
  <c r="U107" i="1" s="1"/>
  <c r="U106" i="1"/>
  <c r="S106" i="1"/>
  <c r="S105" i="1"/>
  <c r="S104" i="1"/>
  <c r="S103" i="1"/>
  <c r="S102" i="1"/>
  <c r="U102" i="1" s="1"/>
  <c r="S101" i="1"/>
  <c r="S100" i="1"/>
  <c r="S99" i="1"/>
  <c r="S98" i="1"/>
  <c r="S97" i="1"/>
  <c r="S96" i="1"/>
  <c r="U96" i="1" s="1"/>
  <c r="S95" i="1"/>
  <c r="S94" i="1"/>
  <c r="U93" i="1"/>
  <c r="S93" i="1"/>
  <c r="S92" i="1"/>
  <c r="S91" i="1"/>
  <c r="U91" i="1" s="1"/>
  <c r="S90" i="1"/>
  <c r="S89" i="1"/>
  <c r="U89" i="1" s="1"/>
  <c r="U88" i="1"/>
  <c r="S88" i="1"/>
  <c r="S87" i="1"/>
  <c r="U87" i="1" s="1"/>
  <c r="S86" i="1"/>
  <c r="U86" i="1" s="1"/>
  <c r="S85" i="1"/>
  <c r="S84" i="1"/>
  <c r="U83" i="1"/>
  <c r="S83" i="1"/>
  <c r="S82" i="1"/>
  <c r="U82" i="1" s="1"/>
  <c r="S81" i="1"/>
  <c r="S80" i="1"/>
  <c r="S79" i="1"/>
  <c r="U79" i="1" s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U61" i="1" s="1"/>
  <c r="S60" i="1"/>
  <c r="S59" i="1"/>
  <c r="S58" i="1"/>
  <c r="S57" i="1"/>
  <c r="S56" i="1"/>
  <c r="U55" i="1"/>
  <c r="S55" i="1"/>
  <c r="S54" i="1"/>
  <c r="U54" i="1" s="1"/>
  <c r="S53" i="1"/>
  <c r="U53" i="1" s="1"/>
  <c r="S52" i="1"/>
  <c r="U52" i="1" s="1"/>
  <c r="U51" i="1"/>
  <c r="S51" i="1"/>
  <c r="S50" i="1"/>
  <c r="S49" i="1"/>
  <c r="S48" i="1"/>
  <c r="S47" i="1"/>
  <c r="S46" i="1"/>
  <c r="U46" i="1" s="1"/>
  <c r="S45" i="1"/>
  <c r="S44" i="1"/>
  <c r="U44" i="1" s="1"/>
  <c r="S43" i="1"/>
  <c r="S42" i="1"/>
  <c r="S41" i="1"/>
  <c r="U41" i="1" s="1"/>
  <c r="S40" i="1"/>
  <c r="U40" i="1" s="1"/>
  <c r="S39" i="1"/>
  <c r="U39" i="1" s="1"/>
  <c r="S38" i="1"/>
  <c r="U38" i="1" s="1"/>
  <c r="S37" i="1"/>
  <c r="S36" i="1"/>
  <c r="U36" i="1" s="1"/>
  <c r="U35" i="1"/>
  <c r="S35" i="1"/>
  <c r="U34" i="1"/>
  <c r="S34" i="1"/>
  <c r="S33" i="1"/>
  <c r="S32" i="1"/>
  <c r="U32" i="1" s="1"/>
  <c r="S31" i="1"/>
  <c r="S30" i="1"/>
  <c r="S29" i="1"/>
  <c r="U29" i="1" s="1"/>
  <c r="S28" i="1"/>
  <c r="S27" i="1"/>
  <c r="S26" i="1"/>
  <c r="U26" i="1" s="1"/>
  <c r="S25" i="1"/>
  <c r="S24" i="1"/>
  <c r="S23" i="1"/>
  <c r="U23" i="1" s="1"/>
  <c r="S22" i="1"/>
  <c r="S20" i="1"/>
  <c r="S19" i="1"/>
  <c r="S18" i="1"/>
  <c r="S17" i="1"/>
  <c r="S16" i="1"/>
  <c r="U16" i="1" s="1"/>
  <c r="S15" i="1"/>
  <c r="S14" i="1"/>
  <c r="U14" i="1" s="1"/>
  <c r="S13" i="1"/>
  <c r="U12" i="1"/>
  <c r="S12" i="1"/>
  <c r="S11" i="1"/>
  <c r="U11" i="1" s="1"/>
  <c r="S10" i="1"/>
  <c r="U10" i="1" s="1"/>
  <c r="S9" i="1"/>
  <c r="S8" i="1"/>
  <c r="U8" i="1" s="1"/>
  <c r="L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602044-88F4-4949-9865-B572CF00C4D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D4F9CF8-4CB6-47DF-81E3-A591E4894A3C}" name="WorksheetConnection_Sheet1 (2)!$A$1:$AK$2210" type="102" refreshedVersion="8" minRefreshableVersion="5">
    <extLst>
      <ext xmlns:x15="http://schemas.microsoft.com/office/spreadsheetml/2010/11/main" uri="{DE250136-89BD-433C-8126-D09CA5730AF9}">
        <x15:connection id="Range-15caa9b4-851d-49e7-a279-5e244b15d741" autoDelete="1">
          <x15:rangePr sourceName="_xlcn.WorksheetConnection_Sheet12A1AK22101"/>
        </x15:connection>
      </ext>
    </extLst>
  </connection>
  <connection id="3" xr16:uid="{7282239A-719A-4C4F-9239-9E20658C10C7}" name="WorksheetConnection_Sheet1 (2)!$A$2:$AK$2215" type="102" refreshedVersion="8" minRefreshableVersion="5">
    <extLst>
      <ext xmlns:x15="http://schemas.microsoft.com/office/spreadsheetml/2010/11/main" uri="{DE250136-89BD-433C-8126-D09CA5730AF9}">
        <x15:connection id="Range-9093b501-5184-493f-a3d3-c60702782456" autoDelete="1">
          <x15:rangePr sourceName="_xlcn.WorksheetConnection_Sheet12A2AK22151"/>
        </x15:connection>
      </ext>
    </extLst>
  </connection>
  <connection id="4" xr16:uid="{92E34250-1BF5-4A91-89DE-6B2E98CEE8FC}" name="WorksheetConnection_Sheet1 (2)!$A$2:$AK$3935" type="102" refreshedVersion="8" minRefreshableVersion="5">
    <extLst>
      <ext xmlns:x15="http://schemas.microsoft.com/office/spreadsheetml/2010/11/main" uri="{DE250136-89BD-433C-8126-D09CA5730AF9}">
        <x15:connection id="Range-10ed2cbd-5947-4c10-9582-a777431591ec" autoDelete="1">
          <x15:rangePr sourceName="_xlcn.WorksheetConnection_Sheet12A2AK39351"/>
        </x15:connection>
      </ext>
    </extLst>
  </connection>
</connections>
</file>

<file path=xl/sharedStrings.xml><?xml version="1.0" encoding="utf-8"?>
<sst xmlns="http://schemas.openxmlformats.org/spreadsheetml/2006/main" count="1895" uniqueCount="1358">
  <si>
    <t>Filter - less than (1,00,000)</t>
  </si>
  <si>
    <t>Sum of Amount in Local Currency</t>
  </si>
  <si>
    <t>Open balances more than 1Lac</t>
  </si>
  <si>
    <t>Less: '24 Q1, Q2, Q3 and Q4; '23 Q4</t>
  </si>
  <si>
    <t>Reasons for balances still open</t>
  </si>
  <si>
    <t>Vendor names</t>
  </si>
  <si>
    <t>2016</t>
  </si>
  <si>
    <t>2018</t>
  </si>
  <si>
    <t>2019</t>
  </si>
  <si>
    <t>2020</t>
  </si>
  <si>
    <t>2021</t>
  </si>
  <si>
    <t>2022</t>
  </si>
  <si>
    <t xml:space="preserve"> Qtr1 '23</t>
  </si>
  <si>
    <t>Qtr2 '23</t>
  </si>
  <si>
    <t>Qtr3 '23</t>
  </si>
  <si>
    <t>Qtr4 '23</t>
  </si>
  <si>
    <t>Qtr1 '24</t>
  </si>
  <si>
    <t>Qtr2 '24</t>
  </si>
  <si>
    <t>Qtr3 '24</t>
  </si>
  <si>
    <t>Qtr4 '24</t>
  </si>
  <si>
    <t>Grand Total</t>
  </si>
  <si>
    <t>2023 Q3 September</t>
  </si>
  <si>
    <t>Greater than 365 days</t>
  </si>
  <si>
    <t>2023</t>
  </si>
  <si>
    <t>2024</t>
  </si>
  <si>
    <t>Qtr2</t>
  </si>
  <si>
    <t>Qtr3</t>
  </si>
  <si>
    <t>Qtr4</t>
  </si>
  <si>
    <t>Abhishek Construction</t>
  </si>
  <si>
    <t>Access Solar Pvt Ltd</t>
  </si>
  <si>
    <t>ADFACTORS PR PRIVATE LIMITED</t>
  </si>
  <si>
    <t>Akshay Urja Solar Shop</t>
  </si>
  <si>
    <t>AMAR STEELS</t>
  </si>
  <si>
    <t>ANYA GREEN ENERGY PRIVATE LIMITED</t>
  </si>
  <si>
    <t>Avian pipes Pvt Ltd</t>
  </si>
  <si>
    <t>B Sivayya</t>
  </si>
  <si>
    <t>Balaji Construction</t>
  </si>
  <si>
    <t>Borosil Renewables Limited</t>
  </si>
  <si>
    <t>C &amp; B Masscon Pvt Ltd</t>
  </si>
  <si>
    <t>CARGOMEN LOGISTICS INDIA PVT LTD</t>
  </si>
  <si>
    <t>Changzhou Chennai New energy</t>
  </si>
  <si>
    <t>N/A</t>
  </si>
  <si>
    <t>ChangZhou GS Energy</t>
  </si>
  <si>
    <t>Chetan Roadlines Pvt Ltd</t>
  </si>
  <si>
    <t>Possible bank charges, yet to confirm</t>
  </si>
  <si>
    <t>Coveme SPA</t>
  </si>
  <si>
    <t>DC Energies</t>
  </si>
  <si>
    <t>Deepak Agencies Private Limited</t>
  </si>
  <si>
    <t>DhaSh PV Technologies Pvt. Ltd.</t>
  </si>
  <si>
    <t>Ecozen Solutions Pvt Ltd</t>
  </si>
  <si>
    <t>EMIRATES SHIPPING LINE FZE.</t>
  </si>
  <si>
    <t>Euronics Industries Pvt.Ltd</t>
  </si>
  <si>
    <t>EXCELLENCE ENGIMAC PRIVATE LIMITED</t>
  </si>
  <si>
    <t>FALCON PROPERTY MANAGEMENT SERVICES</t>
  </si>
  <si>
    <t>FILMTEC SOLAR PVT LTD</t>
  </si>
  <si>
    <t>FOXESS CO., LTD.</t>
  </si>
  <si>
    <t>Future Energy Solution</t>
  </si>
  <si>
    <t>Gold Star Lines Limited</t>
  </si>
  <si>
    <t>Gowen Technologies</t>
  </si>
  <si>
    <t>GRANT THORNTON</t>
  </si>
  <si>
    <t>Greentek India Pvt Ltd</t>
  </si>
  <si>
    <t>GV SOLAR TECHNOCRATS</t>
  </si>
  <si>
    <t>Hardik Power Inda System</t>
  </si>
  <si>
    <t>Harshit Construction</t>
  </si>
  <si>
    <t>HDFC BANK LMITED</t>
  </si>
  <si>
    <t>HLA SUPPLY CHAIN SOLUTIONS INC.</t>
  </si>
  <si>
    <t>Horad Automatic Technology Limited</t>
  </si>
  <si>
    <t>ICON SOLAREN POWER</t>
  </si>
  <si>
    <t>InterGlobe Aviation Limited</t>
  </si>
  <si>
    <t>International Clearing &amp;</t>
  </si>
  <si>
    <t>Ireda Ltd</t>
  </si>
  <si>
    <t>J. K. Pipe Fitting Co</t>
  </si>
  <si>
    <t>Jasbir singh gujral</t>
  </si>
  <si>
    <t>JASSUR GROUPS</t>
  </si>
  <si>
    <t>Jetway Logistics</t>
  </si>
  <si>
    <t>Jiangyin Xingtong Metal</t>
  </si>
  <si>
    <t>K K Solar Power System</t>
  </si>
  <si>
    <t>Kali Sanitary</t>
  </si>
  <si>
    <t>Kapston Services Limited</t>
  </si>
  <si>
    <t>KASHISH ENTERPRISES</t>
  </si>
  <si>
    <t>KFIN TECHNOLOGIES LIMITED</t>
  </si>
  <si>
    <t>Korea Marine Transport Co . Ltd</t>
  </si>
  <si>
    <t>KPMG ASSURANCE AND ONSULTING</t>
  </si>
  <si>
    <t>Kunwar Infrabuilds Private Limited</t>
  </si>
  <si>
    <t>Laxmi Agency</t>
  </si>
  <si>
    <t>Lokesh Kumar D</t>
  </si>
  <si>
    <t>M/s KIRMSON ELECTRIC</t>
  </si>
  <si>
    <t>M/S PREET INDUSTRIES</t>
  </si>
  <si>
    <t>M1- STARLITE RENEWABLE ENTERPRISES</t>
  </si>
  <si>
    <t>M1-Exchange_Deepak Agencies P Ltd</t>
  </si>
  <si>
    <t>M1-Exchange_Dhash PV(DC0984)</t>
  </si>
  <si>
    <t>M1-Exchange_GBO FREIGHT FORWARDINNG</t>
  </si>
  <si>
    <t>M1-Exchange_NAVITAS ALPHA RENEWABLE</t>
  </si>
  <si>
    <t>M1-Exchange_PSAFL Speedmark(OC0104)</t>
  </si>
  <si>
    <t>MANIAN &amp; RAO</t>
  </si>
  <si>
    <t>MD SANJIR ALAM</t>
  </si>
  <si>
    <t>Mohit Gurjar</t>
  </si>
  <si>
    <t>MUNIGANTI SRINIVAS</t>
  </si>
  <si>
    <t>NAVITAS ALPHA RENEWABLES</t>
  </si>
  <si>
    <t>NEOVATIC TECHNOLOGIES</t>
  </si>
  <si>
    <t>New Bharat Electricals</t>
  </si>
  <si>
    <t>Orient Overseas Container Line Limi</t>
  </si>
  <si>
    <t>OSWAL PUMPS LIMITED</t>
  </si>
  <si>
    <t>Planex Logistics Private Limited</t>
  </si>
  <si>
    <t>Premier Lords Private Limited</t>
  </si>
  <si>
    <t>Progressive Power Solutions L.L.P</t>
  </si>
  <si>
    <t>R S Motors</t>
  </si>
  <si>
    <t>Raman Sales Corporation</t>
  </si>
  <si>
    <t>Raydean Industries</t>
  </si>
  <si>
    <t>RBP ENERGY (INDIA) PVT LTD</t>
  </si>
  <si>
    <t>RCL FEEDER PTE LTD</t>
  </si>
  <si>
    <t>REIWA (YINGKOU) TRADING CO., LTD</t>
  </si>
  <si>
    <t>ROTOMAG MOTORS &amp; CONTROLS</t>
  </si>
  <si>
    <t>Rotomag Motors &amp; Controls Pvt. Ltd</t>
  </si>
  <si>
    <t>SADBHAV FUTURETECH PRIVATE LIMITED</t>
  </si>
  <si>
    <t>Sahaj Solar Private Limited</t>
  </si>
  <si>
    <t>Shakti Pumps India Ltd</t>
  </si>
  <si>
    <t>Shree NM Electricals Limited</t>
  </si>
  <si>
    <t>SHREE RAMKRUSHNA SOLAR</t>
  </si>
  <si>
    <t>SHREE UMIYA TRADERS</t>
  </si>
  <si>
    <t>SOLEX ENERGY LIMITED</t>
  </si>
  <si>
    <t>Sri Rama Transport</t>
  </si>
  <si>
    <t>SSK INDUSTRIES</t>
  </si>
  <si>
    <t>STARLITE RENEWABLE ENTERPRISES</t>
  </si>
  <si>
    <t>State Bank of India(Koti Branch)</t>
  </si>
  <si>
    <t>STP Services Pvt Ltd</t>
  </si>
  <si>
    <t>SVR Fabricators</t>
  </si>
  <si>
    <t>Targray International Inc</t>
  </si>
  <si>
    <t>TATA AIG General Insurance Co ltd</t>
  </si>
  <si>
    <t>TATA SIA AIRLINES LTD</t>
  </si>
  <si>
    <t>Technovision Sales and Service</t>
  </si>
  <si>
    <t>TRIVERSE ADVERTISING PRIVATE LIMITE</t>
  </si>
  <si>
    <t>TRUE POWER LIMITED</t>
  </si>
  <si>
    <t>Truepower Tradelink LLP</t>
  </si>
  <si>
    <t>Umar Multi Services</t>
  </si>
  <si>
    <t>Universal Green Technologies</t>
  </si>
  <si>
    <t>VeekShika Constructions</t>
  </si>
  <si>
    <t>Vishakha Metals Pvt. Ltd.</t>
  </si>
  <si>
    <t>VISHAKHA RENEWABLES</t>
  </si>
  <si>
    <t>VKS Power India System</t>
  </si>
  <si>
    <t>Wan Hai Lines Ltd</t>
  </si>
  <si>
    <t>To be written off with approvals</t>
  </si>
  <si>
    <t>Wuxi Lead Intelligent</t>
  </si>
  <si>
    <t>Xiamen C&amp;D Commodity Trading Co.,Lt</t>
  </si>
  <si>
    <t>XIAMEN XIANGYU NEW ENERGY CO.,LTD.</t>
  </si>
  <si>
    <t>Zhejiang Twinsel Electronic</t>
  </si>
  <si>
    <t>INR 3.4Cr with 2 vendors (all domestic</t>
  </si>
  <si>
    <t>Less: '23 Q4, Q3, Q2, Q1; '24, Q4</t>
  </si>
  <si>
    <t>Greater than 365</t>
  </si>
  <si>
    <t>Qtr1 '23</t>
  </si>
  <si>
    <t>To be written off, waiting for approval</t>
  </si>
  <si>
    <t>H.A.L.M ELEKRONIK GMBH</t>
  </si>
  <si>
    <t>Comment by MD - email yet to be received. "Site testing is pending, therefore, payment is held"</t>
  </si>
  <si>
    <t>INR 0.15Cr  with 2 vendors venors</t>
  </si>
  <si>
    <t>Less: '23 Q4, Q3, Q2</t>
  </si>
  <si>
    <t>Greater than 180 days</t>
  </si>
  <si>
    <t>Need to look into</t>
  </si>
  <si>
    <t>GSolar Power co Ltd</t>
  </si>
  <si>
    <t>Zealwe Technical Co., Ltd</t>
  </si>
  <si>
    <t>INR 45.7Cr with 8 vendors since more than 365 days with a min balance of 1LAC</t>
  </si>
  <si>
    <t>Row Labels</t>
  </si>
  <si>
    <t>Sep'23</t>
  </si>
  <si>
    <t>AXIS_LC_Payable</t>
  </si>
  <si>
    <t>10% to be paid after expiry of warranty period - this is the remaining 10% balance. (warranty period unknown)</t>
  </si>
  <si>
    <t>BrightSpot Automation LLP</t>
  </si>
  <si>
    <t>Centrotherm International AG</t>
  </si>
  <si>
    <t>Flat(Hong Kong)Co.,Ltd</t>
  </si>
  <si>
    <t>FUZHOU ANTONG NEW MATERIAL</t>
  </si>
  <si>
    <t>HDFC_LC_Payable</t>
  </si>
  <si>
    <t>HSBC_LC_Payable</t>
  </si>
  <si>
    <t>ICB GmbH &amp; Co. KG</t>
  </si>
  <si>
    <t>ICICI_LC_Payable</t>
  </si>
  <si>
    <t>IndusInd Bank Limited_LC_Payable</t>
  </si>
  <si>
    <t>Clearing error - Balance of 4.78Lacs shown as clearing has been done in INR but payments done in Euro</t>
  </si>
  <si>
    <t>ISRA VISION GmbH</t>
  </si>
  <si>
    <t>NMTornics (India)- Kerry Indev Log</t>
  </si>
  <si>
    <t>Pasan SA</t>
  </si>
  <si>
    <t>Premier Energies Photovoltaic</t>
  </si>
  <si>
    <t>10% to be paid after site acceptance test - this is the remaining 10% balance. (warranty period unknown)</t>
  </si>
  <si>
    <t>Radiation Technology Co., Ltd</t>
  </si>
  <si>
    <t>RCT SOLUTIONS GMBH</t>
  </si>
  <si>
    <t>RE Plus Events, LLC</t>
  </si>
  <si>
    <t>10% after SAT to be done for 2 Pos. (5185, 1657)</t>
  </si>
  <si>
    <t>RoboTechnik Intelligent Technology</t>
  </si>
  <si>
    <t>10% to be paid after acceptance</t>
  </si>
  <si>
    <t>Semilab Semiconductor</t>
  </si>
  <si>
    <t xml:space="preserve">10% to be paid after site acceptance test and 10% after 12 months of acceptance- this is the remaining 20% balance. </t>
  </si>
  <si>
    <t>Shenzhen S.C New Energy</t>
  </si>
  <si>
    <t>TAICANG JUREN INTERNATIONAL</t>
  </si>
  <si>
    <t>THE FEDERAL BANK LIMITED_LC_Payable</t>
  </si>
  <si>
    <t>VOYAGER TRADING</t>
  </si>
  <si>
    <t>Wuhan DR Laser Technology</t>
  </si>
  <si>
    <t>Zhejiang Ninghai Kibing</t>
  </si>
  <si>
    <t>INR 6.4Cr with 4 vendors since more than 180 days with a min balance of 1LAC</t>
  </si>
  <si>
    <t>Greater than 180 days, less than 365 days</t>
  </si>
  <si>
    <t>clearing error</t>
  </si>
  <si>
    <t>5% after warranty period - this is the 5% balance</t>
  </si>
  <si>
    <t>Debit note raised in october. Email to be recd. (LD case)</t>
  </si>
  <si>
    <t xml:space="preserve">10% after SAT </t>
  </si>
  <si>
    <t>Greater than 90 days - Less 2024 Q3 and Q4</t>
  </si>
  <si>
    <t>Document Date (Year)</t>
  </si>
  <si>
    <t>Document Date (Quarter)</t>
  </si>
  <si>
    <t>Document Date (Month)</t>
  </si>
  <si>
    <t>Document Date</t>
  </si>
  <si>
    <t>Qtr1</t>
  </si>
  <si>
    <t>Sep</t>
  </si>
  <si>
    <t>Jul</t>
  </si>
  <si>
    <t>Aug</t>
  </si>
  <si>
    <t>A C SOLUTIONS</t>
  </si>
  <si>
    <t>A J ENTERPRISES</t>
  </si>
  <si>
    <t>A Y ENTERPRISES</t>
  </si>
  <si>
    <t>AANCHAL PRINTING PRESS</t>
  </si>
  <si>
    <t>Abbas Shaik</t>
  </si>
  <si>
    <t>ABDUL WADUD</t>
  </si>
  <si>
    <t>ABDUR RASID</t>
  </si>
  <si>
    <t>Abhilasha Dawande</t>
  </si>
  <si>
    <t>Accurate Calibration</t>
  </si>
  <si>
    <t>ADMAD INDIA</t>
  </si>
  <si>
    <t>ADVANCED  ELECTRIC COMPANY</t>
  </si>
  <si>
    <t>AEGEUS TECHNOLOGIES PRIVATE LIMITED</t>
  </si>
  <si>
    <t>AIDU ENERGY PTE.LTD.</t>
  </si>
  <si>
    <t>AIR INDIA LTD</t>
  </si>
  <si>
    <t>Airline Engineers</t>
  </si>
  <si>
    <t>AIX CONNECT PRIVATE LIMITED</t>
  </si>
  <si>
    <t>Ajay Mandal</t>
  </si>
  <si>
    <t>AJIT KUMAR (CONSULTANT)</t>
  </si>
  <si>
    <t>Akshya Urja Shop Mau</t>
  </si>
  <si>
    <t>ALI QADAR HARDWARE MART</t>
  </si>
  <si>
    <t>AMARA RAJA BATTERIES LIMITED</t>
  </si>
  <si>
    <t>AMC Green Solution</t>
  </si>
  <si>
    <t>Amol Kothari(consultant)</t>
  </si>
  <si>
    <t>ANIKET AGENCY</t>
  </si>
  <si>
    <t>ANSARI</t>
  </si>
  <si>
    <t>APPLE AUTOMATION AND SENSOR</t>
  </si>
  <si>
    <t>ARB ACCESSORIES PRIVATE LIMITED</t>
  </si>
  <si>
    <t>ARGHO KUMAR DAS</t>
  </si>
  <si>
    <t>ARORA BELTING CORPORATION</t>
  </si>
  <si>
    <t>Arun Bhashkar</t>
  </si>
  <si>
    <t>ARVIND KUMAR RAJAK RAJAK</t>
  </si>
  <si>
    <t>Ashok Kumar Arora</t>
  </si>
  <si>
    <t>AUSTRO PLASTIC INDUSTRIES LLP</t>
  </si>
  <si>
    <t>AYJAZ AHAMED MOHAMED</t>
  </si>
  <si>
    <t>B.L.Tandon &amp; Co.</t>
  </si>
  <si>
    <t>Bajaj Allianz General Insurance Co</t>
  </si>
  <si>
    <t>BAJAJ ALLIANZ GENERAL INSURANCE CO.</t>
  </si>
  <si>
    <t>Balaji rotomoulders Pvt Ltd</t>
  </si>
  <si>
    <t>Baskara Pandian</t>
  </si>
  <si>
    <t>BHARTI AIRTEL LIMITED</t>
  </si>
  <si>
    <t>Bibi Farhana Begum</t>
  </si>
  <si>
    <t>BIBI NASREEN</t>
  </si>
  <si>
    <t>Biplab Ku Behera</t>
  </si>
  <si>
    <t>Blue Dart Express Ltd</t>
  </si>
  <si>
    <t>BSE LIMITED</t>
  </si>
  <si>
    <t>Budasol MFG.KFT</t>
  </si>
  <si>
    <t>Bureau of Indian Standards</t>
  </si>
  <si>
    <t>CARE HEALTH INSURANCE LIMITED</t>
  </si>
  <si>
    <t>CARGOMEN LOGISTICS INDIA</t>
  </si>
  <si>
    <t>CENTER FOR AGRICULTURE AND RURAL DE</t>
  </si>
  <si>
    <t>CENTRAL DEPOSITORY SERVICES LTD</t>
  </si>
  <si>
    <t>Centro Energy Co., Ltd</t>
  </si>
  <si>
    <t>Ch VenkataRamana</t>
  </si>
  <si>
    <t>Chandan Kumar</t>
  </si>
  <si>
    <t>CHANDRA DEV SHARMA</t>
  </si>
  <si>
    <t>Chroma Paints and Chemicals</t>
  </si>
  <si>
    <t>Cision US Inc.</t>
  </si>
  <si>
    <t>CITEL SURGE PROTECTION PVT LTD</t>
  </si>
  <si>
    <t>CKB GLOBAL LOGISTICS</t>
  </si>
  <si>
    <t>CLOBMINDS PRIVATE LIMITED</t>
  </si>
  <si>
    <t>Cosco Shipping Lines</t>
  </si>
  <si>
    <t>COSMO CARRYING PRIVATE LIMITED</t>
  </si>
  <si>
    <t>CS IMPEX</t>
  </si>
  <si>
    <t>Customs Office India</t>
  </si>
  <si>
    <t>Dart Global Logistics</t>
  </si>
  <si>
    <t>DEEPAK JOTI</t>
  </si>
  <si>
    <t>Deepak Rani</t>
  </si>
  <si>
    <t>DELTA ELECTRONICS INDIA PRIVATE LIM</t>
  </si>
  <si>
    <t>DELTA ELECTRONICS INDIA PVT LTD</t>
  </si>
  <si>
    <t>DELUX LOGISTICS</t>
  </si>
  <si>
    <t>DELUXE ENGINEERING</t>
  </si>
  <si>
    <t>DEVANG SOLAAR</t>
  </si>
  <si>
    <t>DHARAM PRAKASH AWASTHI</t>
  </si>
  <si>
    <t>Dharmendra Singh</t>
  </si>
  <si>
    <t>DHL Express (India) Pvt Ltd</t>
  </si>
  <si>
    <t>DHTC INDIA LIMITED</t>
  </si>
  <si>
    <t>Diesel Power Sale &amp; Services</t>
  </si>
  <si>
    <t>DISHA ENTERPRISES</t>
  </si>
  <si>
    <t>DIVY POWER PRIVATE LIMITED</t>
  </si>
  <si>
    <t>DLF ESTATE DEVELOPERS LIMITED</t>
  </si>
  <si>
    <t>Dongguan Daly Electronics Co.,Ltd</t>
  </si>
  <si>
    <t>Dulla Ashok</t>
  </si>
  <si>
    <t>DUN &amp; BRADSTREET INFORMATION SERVIC</t>
  </si>
  <si>
    <t>Easy Photovoltech Pvt Ltd</t>
  </si>
  <si>
    <t>Electro Magnetic Systems</t>
  </si>
  <si>
    <t>ELECTRONIC MART</t>
  </si>
  <si>
    <t>EMIRATES SHIPPING</t>
  </si>
  <si>
    <t>EnetB2C Company</t>
  </si>
  <si>
    <t>EUROKING SILICONE INDUSTRY</t>
  </si>
  <si>
    <t>Excell Media Pvt ltd</t>
  </si>
  <si>
    <t>EXCELLENT POWER TECH</t>
  </si>
  <si>
    <t>FEDERATION OF INDIAN CHAMBERS OF</t>
  </si>
  <si>
    <t>Fedex express transportation</t>
  </si>
  <si>
    <t>FIMER INDIA PRIVATE LIMITED</t>
  </si>
  <si>
    <t>FIXEDLINE INDUSTRIAL SOLUTION</t>
  </si>
  <si>
    <t>FREE SPIRITS GREEN LABS PVT LTD</t>
  </si>
  <si>
    <t>Future Generali India</t>
  </si>
  <si>
    <t>G D ELECTRICAL SERVICES</t>
  </si>
  <si>
    <t>G K TRADERS</t>
  </si>
  <si>
    <t>Garber Trade Limited</t>
  </si>
  <si>
    <t>GBO FREIGHT FORWARDINNG</t>
  </si>
  <si>
    <t>GENERAL ELECTRIC STORES</t>
  </si>
  <si>
    <t>GMR Hyderabad Air</t>
  </si>
  <si>
    <t>Go Digit General</t>
  </si>
  <si>
    <t>GOLDEN IT SOLUTIONS</t>
  </si>
  <si>
    <t>GOVIND KUNVER RAJPUT</t>
  </si>
  <si>
    <t>Gowra Bits &amp; Bytes Pvt Ltd</t>
  </si>
  <si>
    <t>Green Earthing and Lighting Protect</t>
  </si>
  <si>
    <t>Green Energy Services</t>
  </si>
  <si>
    <t>GREEN WOODS PALACES AND RESORTS PVT</t>
  </si>
  <si>
    <t>GREENIX SOLAR ENERGY</t>
  </si>
  <si>
    <t>Greenklin Home</t>
  </si>
  <si>
    <t>GROWATT ENERGY PROJECTS PRIVATE LIM</t>
  </si>
  <si>
    <t>Gurudas Manohar Naik</t>
  </si>
  <si>
    <t>H.T.L.LOGISTICS INDIA PVT LTD</t>
  </si>
  <si>
    <t>Harsai Jeshpadam Enterprises</t>
  </si>
  <si>
    <t>HBL Power Systems Limited</t>
  </si>
  <si>
    <t>HDFC BANK LIMITED - CARDS DIVISION</t>
  </si>
  <si>
    <t>Himvisha Enterprises</t>
  </si>
  <si>
    <t>ICICI Bank Limited</t>
  </si>
  <si>
    <t>ICICI LAMBARD</t>
  </si>
  <si>
    <t>ICICI LOMBARD GENERAL</t>
  </si>
  <si>
    <t>ICRA Limited</t>
  </si>
  <si>
    <t>Idea Cellular Limited(VI)</t>
  </si>
  <si>
    <t>Identis Tech Solutions Pvt Ltd</t>
  </si>
  <si>
    <t>Imprest Ac - DELHI</t>
  </si>
  <si>
    <t>Imprest PSPT</t>
  </si>
  <si>
    <t>INDERAWATI</t>
  </si>
  <si>
    <t>INDIAN CHAMBER OF COMMERCE</t>
  </si>
  <si>
    <t>Indian Industries Association</t>
  </si>
  <si>
    <t>INDUSTRIAL ENGINEERING STORES</t>
  </si>
  <si>
    <t>INFO EDGE INDIA LTD</t>
  </si>
  <si>
    <t>INFRA IT SOLUTIONS</t>
  </si>
  <si>
    <t>Innovative Technologies</t>
  </si>
  <si>
    <t>Interactive Data Systems</t>
  </si>
  <si>
    <t>INTERASIA LINES SINGPORE PTE LTD</t>
  </si>
  <si>
    <t>INTERASIA SHIPPING LINES INDIA</t>
  </si>
  <si>
    <t>International Clearing &amp; Shipping A</t>
  </si>
  <si>
    <t>INTERNATIONAL INSTRUMENTS</t>
  </si>
  <si>
    <t>Intralinks Inc.</t>
  </si>
  <si>
    <t>INVERTED ENERGY PRIVATE LIMITED</t>
  </si>
  <si>
    <t>IRCC MULTIVENTURES</t>
  </si>
  <si>
    <t>J.B.D.S POWER</t>
  </si>
  <si>
    <t>J.s.Marketing</t>
  </si>
  <si>
    <t>JABUL</t>
  </si>
  <si>
    <t>Jagjyot Singh</t>
  </si>
  <si>
    <t>JAHAN ARA</t>
  </si>
  <si>
    <t>Jajodia Roadlines</t>
  </si>
  <si>
    <t>Jasmeet Chaggar</t>
  </si>
  <si>
    <t>Jiangyin New Sulv Technology Co Ltd</t>
  </si>
  <si>
    <t>JMD STEEL CORPORATION</t>
  </si>
  <si>
    <t>JUNIPER HOTELS LIMITED</t>
  </si>
  <si>
    <t>Kalawati Devi</t>
  </si>
  <si>
    <t>KALESHWARI ENTERPRISE</t>
  </si>
  <si>
    <t>KAMALESHWAR PRASAD</t>
  </si>
  <si>
    <t>KANAK TRIPATHI TRIPATHI</t>
  </si>
  <si>
    <t>Kashi Sah</t>
  </si>
  <si>
    <t>KAZA ENTERPRISE(Keshav Dutt Kaza)</t>
  </si>
  <si>
    <t>Keshav Prasad</t>
  </si>
  <si>
    <t>KEY AUTOMATION SOLUTIONS</t>
  </si>
  <si>
    <t>Kuldeep Pippal</t>
  </si>
  <si>
    <t>LALIT KUMAR SINGH</t>
  </si>
  <si>
    <t>LAPP India Private Limited</t>
  </si>
  <si>
    <t>Laxmi Industrial Firesafety</t>
  </si>
  <si>
    <t>LIBERTY GENERAL INSURANCE LTD</t>
  </si>
  <si>
    <t>LOGENIX LOGISTICS</t>
  </si>
  <si>
    <t>LUCKNOW PALIA FORWARDING AGENCY</t>
  </si>
  <si>
    <t>M P Singh</t>
  </si>
  <si>
    <t>M Ravi Teja Reddy &amp; Co</t>
  </si>
  <si>
    <t>M/s Olive ridley construction</t>
  </si>
  <si>
    <t>M/S VIJAYA SAI DIP MOULDING</t>
  </si>
  <si>
    <t>Maa Solutions</t>
  </si>
  <si>
    <t>Madan Kumar Bharti</t>
  </si>
  <si>
    <t>Mahadev Devlopers</t>
  </si>
  <si>
    <t>MANISH KUMAR RISHI</t>
  </si>
  <si>
    <t>Manish Kumar Singh</t>
  </si>
  <si>
    <t>Manjula Raghuwanshi</t>
  </si>
  <si>
    <t>Mantra Academy of Foreign</t>
  </si>
  <si>
    <t>Manu Graphics</t>
  </si>
  <si>
    <t>MARINE CONTAINER SERVICES</t>
  </si>
  <si>
    <t>Maxop Research and Testing</t>
  </si>
  <si>
    <t>MD ASIF</t>
  </si>
  <si>
    <t>MD MANOWER ALAM</t>
  </si>
  <si>
    <t>MD. MAZAHIR ALAM</t>
  </si>
  <si>
    <t>MD. MOFID ALAM</t>
  </si>
  <si>
    <t>Md. Shaukat Ali</t>
  </si>
  <si>
    <t>MERCHANT SHIPPING SERVICES PVT.LTD</t>
  </si>
  <si>
    <t>Mithun Kumar</t>
  </si>
  <si>
    <t>MODI PIPES PRIVATE LIMITED</t>
  </si>
  <si>
    <t>MOHAN LAL KESHRI</t>
  </si>
  <si>
    <t>MOHD MUSTAKEEM</t>
  </si>
  <si>
    <t>Mohit Kumar Pandey</t>
  </si>
  <si>
    <t>Mubarak Hussain</t>
  </si>
  <si>
    <t>MUDIT PANDEY</t>
  </si>
  <si>
    <t>MV KIRAN KUMAR</t>
  </si>
  <si>
    <t>National Insurance Co. Ltd</t>
  </si>
  <si>
    <t>NATIONAL INSURANCE COMPANY LIMITED</t>
  </si>
  <si>
    <t>National Securities</t>
  </si>
  <si>
    <t>National Solar Energy</t>
  </si>
  <si>
    <t>NATIONAL STOCK EXCHANGE OF INDIA LT</t>
  </si>
  <si>
    <t>NAVIO SHIPPING PRIVATE LIMITED</t>
  </si>
  <si>
    <t>NAVYA ENTERPRISES</t>
  </si>
  <si>
    <t>NITIN INDUSTRIAL SERVICES</t>
  </si>
  <si>
    <t>Nitish Rode(consultant)</t>
  </si>
  <si>
    <t>NOBLE OFFICE STATIONERY</t>
  </si>
  <si>
    <t>OCEAN NETWORK EXPRESS PTE LTD</t>
  </si>
  <si>
    <t>OOCL Logistics (India)</t>
  </si>
  <si>
    <t>Orange(Catridges &amp; Refiling )</t>
  </si>
  <si>
    <t>Oxone infratech private limited</t>
  </si>
  <si>
    <t>P.S. ELECTRONIC MACHINE SERVICES</t>
  </si>
  <si>
    <t>Pandav Kumar</t>
  </si>
  <si>
    <t>Paper Tree Tissues Company</t>
  </si>
  <si>
    <t>PAPPU KUAMR</t>
  </si>
  <si>
    <t>PARIKALAN CONSULTANCY OPC PVT LTD</t>
  </si>
  <si>
    <t>PEIPL-Module Line</t>
  </si>
  <si>
    <t>POTENTIAL ENERGY TECH</t>
  </si>
  <si>
    <t>Powerone Micro Systems Pvt Ltd</t>
  </si>
  <si>
    <t>PRANITHA TECHNO FABS</t>
  </si>
  <si>
    <t>PRASAD S SAHASRABUDHE</t>
  </si>
  <si>
    <t>PREETI KANSARA</t>
  </si>
  <si>
    <t>Professional Centre for</t>
  </si>
  <si>
    <t>Psafl Speedmark Forwarding Pvt Ltd</t>
  </si>
  <si>
    <t>PVsyst SA</t>
  </si>
  <si>
    <t>Qc Solar (Suzhou) Corporation</t>
  </si>
  <si>
    <t>QMAXX SECURITY AND TRAINING ACADEMY</t>
  </si>
  <si>
    <t>RAHEJA QBE GENERAL INSURANCE COMPAN</t>
  </si>
  <si>
    <t>Rahul Roadways</t>
  </si>
  <si>
    <t>RAJ KUMAR PATEL</t>
  </si>
  <si>
    <t>RAJ RAJ KISHOR KUMAR</t>
  </si>
  <si>
    <t>RAJKISHOR MANDAL</t>
  </si>
  <si>
    <t>RAMDEV ENTERPRISES</t>
  </si>
  <si>
    <t>Ramesh Kumar</t>
  </si>
  <si>
    <t>RCL AGENCIES EAST INDIA PVT LTD</t>
  </si>
  <si>
    <t>Rekha - MP</t>
  </si>
  <si>
    <t>RELIANCE GENERAL INSURANCE COMPANY</t>
  </si>
  <si>
    <t>Reliance GIC Ltd</t>
  </si>
  <si>
    <t>Religare Health Insurance(CARE Heal</t>
  </si>
  <si>
    <t>Renewsys India Pvt Ltd(Karnataka)</t>
  </si>
  <si>
    <t>Rohit Kumar Bauddha</t>
  </si>
  <si>
    <t>Rotomag Motors &amp; Controls Pvt Ltd</t>
  </si>
  <si>
    <t>ROYAL INSTRUMENT INDIA PVT.LTD</t>
  </si>
  <si>
    <t>Royal reve hotel</t>
  </si>
  <si>
    <t>Royal Sundaram General Insurance Co</t>
  </si>
  <si>
    <t>S R Electricals</t>
  </si>
  <si>
    <t>S R ENTERPRISES</t>
  </si>
  <si>
    <t>S V POWER SOLUTIONS</t>
  </si>
  <si>
    <t>Safe Express Pvt Ltd</t>
  </si>
  <si>
    <t>Sagar Asia Private Limited</t>
  </si>
  <si>
    <t>SAGAR ELECTRONICS AND TOOLS CORPORA</t>
  </si>
  <si>
    <t>SAGARASIA UNIVERSAL PRIVATE LIMITED</t>
  </si>
  <si>
    <t>SAMBODHI RESEARCH AND COMMUNICATION</t>
  </si>
  <si>
    <t>SANGEETA SHARMA SANGEETA SHARMA</t>
  </si>
  <si>
    <t>SANJAY KUMAR RAM</t>
  </si>
  <si>
    <t>Sanjay kumar(purnea power electric)</t>
  </si>
  <si>
    <t>Sanjit Paswan</t>
  </si>
  <si>
    <t>Santosh Kumar (Service rent banka)</t>
  </si>
  <si>
    <t>SAPRA STATIONARY CENTR</t>
  </si>
  <si>
    <t>SARITA</t>
  </si>
  <si>
    <t>SBI GENERAL INSURANCE COMPANY LTD</t>
  </si>
  <si>
    <t>SBI General Insurence</t>
  </si>
  <si>
    <t>Seabird Marine Services Pvt Ltd</t>
  </si>
  <si>
    <t>SECUNDERABAD CLUB</t>
  </si>
  <si>
    <t>SECURITIES AND EXCHANGE BOARD OF IN</t>
  </si>
  <si>
    <t>Senior Advocate Sumit Nema</t>
  </si>
  <si>
    <t>SGR ENERGIES</t>
  </si>
  <si>
    <t>Shahnawaz Ahmed</t>
  </si>
  <si>
    <t>Shakuntala Devi</t>
  </si>
  <si>
    <t>Shandong Tianqu Aluminum Co Ltd</t>
  </si>
  <si>
    <t>SHANGHAI SOSUN NEW ENERGY</t>
  </si>
  <si>
    <t>SHARANS INN</t>
  </si>
  <si>
    <t>Sharp Venturers Pvt Ltd</t>
  </si>
  <si>
    <t>SHASHI KIRAN S H</t>
  </si>
  <si>
    <t>Shenzhen SOFARSOLAR Co., Ltd.</t>
  </si>
  <si>
    <t>SHIKSHAD ALAM</t>
  </si>
  <si>
    <t>SHIV SHAKTI ELECTRIC</t>
  </si>
  <si>
    <t>SHOBHA SINGH</t>
  </si>
  <si>
    <t>shobnath jognarayan</t>
  </si>
  <si>
    <t>Shourya Construction</t>
  </si>
  <si>
    <t>SHREE BALAJI TRANSPORT AGENCY</t>
  </si>
  <si>
    <t>SHS ENERGIES &amp; Infra Projects</t>
  </si>
  <si>
    <t>Shubham Chaurasiya</t>
  </si>
  <si>
    <t>SHUBHAM ROAD LINES</t>
  </si>
  <si>
    <t>SHUBHAM TRADERS</t>
  </si>
  <si>
    <t>SHYAM ELECTRONICS &amp; WIRECENTRE</t>
  </si>
  <si>
    <t>Silicon Energy System</t>
  </si>
  <si>
    <t>SN ELECTRIC &amp; AUTOMATION PRIVATE LI</t>
  </si>
  <si>
    <t>Sodexo Svc India Private Limited</t>
  </si>
  <si>
    <t>SOLAR LONG PV-TECH (CAMBODIA)</t>
  </si>
  <si>
    <t>SOLAR SACK</t>
  </si>
  <si>
    <t>SONU KUMAR</t>
  </si>
  <si>
    <t>Sparsh Autotech Pvt. Ltd</t>
  </si>
  <si>
    <t>Spoton Logistics Pvt Ltd</t>
  </si>
  <si>
    <t>SREE AKSHARA ENETRPRISES</t>
  </si>
  <si>
    <t>Sree Hari Auto Electrical Work(B Vi</t>
  </si>
  <si>
    <t>SREE NEELAKANTESHWARA</t>
  </si>
  <si>
    <t>SRI CHARAN INFRA</t>
  </si>
  <si>
    <t>Sri Panduranga Machine Tools</t>
  </si>
  <si>
    <t>Sri Sai International Travels</t>
  </si>
  <si>
    <t>SRI SHIRIDI SAI ENTERPRISES</t>
  </si>
  <si>
    <t>Sri Vijaya Fire &amp; Safety products</t>
  </si>
  <si>
    <t>Srinidhi Enterprises</t>
  </si>
  <si>
    <t>SS TECHNOCRATS INDIA</t>
  </si>
  <si>
    <t>STATCON ENERGIAA PVT LTD</t>
  </si>
  <si>
    <t>STOCK HOLDING CORPORATION</t>
  </si>
  <si>
    <t>SUDHAKAR PVC PRODUCTS</t>
  </si>
  <si>
    <t>Sudhir Moola</t>
  </si>
  <si>
    <t>SUN DIGITAL SOLUTION PVT LTD</t>
  </si>
  <si>
    <t>SUNDARAM FINANCE LIMITED</t>
  </si>
  <si>
    <t>SUNIL KUMAR (Consultancy)</t>
  </si>
  <si>
    <t>SURESH ENTERPRISES</t>
  </si>
  <si>
    <t>Surya Prakash</t>
  </si>
  <si>
    <t>SVS Shipping &amp; Logistics</t>
  </si>
  <si>
    <t>SWAN INTERNATIONAL</t>
  </si>
  <si>
    <t>T S Lines Co. Ltd</t>
  </si>
  <si>
    <t>Tachyon Communications Pvt Ltd;,</t>
  </si>
  <si>
    <t>TANGENTS SOLUTIONS</t>
  </si>
  <si>
    <t>TATA AIG GENARAL INSURANCE COMPANY</t>
  </si>
  <si>
    <t>TATA TELESERVICES LTD</t>
  </si>
  <si>
    <t>Telangana State Development Plannin</t>
  </si>
  <si>
    <t>The Legend GR Residency Flat Owner'</t>
  </si>
  <si>
    <t>The New India Assurance Co Ltd</t>
  </si>
  <si>
    <t>TJIKKO PRIVATE LIMITED</t>
  </si>
  <si>
    <t>TNT India Private Limited</t>
  </si>
  <si>
    <t>TOTEM ADVERTISING AND PUBLIC</t>
  </si>
  <si>
    <t>TRIDENT NARIMAN POINT AND</t>
  </si>
  <si>
    <t>Trinity Touch Private Limited</t>
  </si>
  <si>
    <t>TS REDCO LTD</t>
  </si>
  <si>
    <t>UGRO CAPITAL LTD</t>
  </si>
  <si>
    <t>UL GmbH</t>
  </si>
  <si>
    <t>UL India Pvt Ltd</t>
  </si>
  <si>
    <t>UNITED INDIA INSURANCE COMPANY</t>
  </si>
  <si>
    <t>Universal Motorcycle &amp; Hardware Sto</t>
  </si>
  <si>
    <t>URS PRODUCTS LIMITED</t>
  </si>
  <si>
    <t>Utkarsh Singh</t>
  </si>
  <si>
    <t>Vigneshwara Electrical Works</t>
  </si>
  <si>
    <t>VIJAY MANDAL</t>
  </si>
  <si>
    <t>VIKASH KUMAR MANDAL</t>
  </si>
  <si>
    <t>VISHAKHA GLASS PRIVATE</t>
  </si>
  <si>
    <t>VISHAKHA SOLAR FILMS PRIVATE LIMITE</t>
  </si>
  <si>
    <t>Vivek Kumar</t>
  </si>
  <si>
    <t>VRL LOGISTICS LTD</t>
  </si>
  <si>
    <t>WAN HAI LINES (INDIA) PVT. LTD</t>
  </si>
  <si>
    <t>Water Tech Engineers</t>
  </si>
  <si>
    <t>WEATHER MAKERS PRIVATE LIMITED</t>
  </si>
  <si>
    <t>WEGOMA ASIA LIMITED</t>
  </si>
  <si>
    <t>Xinyi PV Products(Anhui) Holdings</t>
  </si>
  <si>
    <t>Y Vishwanath</t>
  </si>
  <si>
    <t>YAKKALI RAVINDRA BABU</t>
  </si>
  <si>
    <t>Yashoda Traders</t>
  </si>
  <si>
    <t>Zhejiang Zhonghuan Sunter</t>
  </si>
  <si>
    <t>Column Labels</t>
  </si>
  <si>
    <t>A TECH PNEUMATICS PVT.LTD.</t>
  </si>
  <si>
    <t>A.R ENGINEERING WORKS</t>
  </si>
  <si>
    <t>A.SRIHARI BABU</t>
  </si>
  <si>
    <t>ABHISHEK SOLAR INDUSTRIES</t>
  </si>
  <si>
    <t>ABI ENGINEERING WORKS</t>
  </si>
  <si>
    <t>ACCEL IT SERVICES</t>
  </si>
  <si>
    <t>ADISHWAR AUTO DIAGNOSTICSPVT LTD</t>
  </si>
  <si>
    <t>Ailesh Aemme</t>
  </si>
  <si>
    <t>Air Gas Electronic Materials</t>
  </si>
  <si>
    <t>Air Treatment Engineering Pvt Ltd</t>
  </si>
  <si>
    <t>Ajumal SS</t>
  </si>
  <si>
    <t>Akcome Metals Technology(Nantong)</t>
  </si>
  <si>
    <t>AKHIL ENTERPRISES</t>
  </si>
  <si>
    <t>Allied Glasses Pvt. Ltd.</t>
  </si>
  <si>
    <t>Alpex Solar Pvt Ltd</t>
  </si>
  <si>
    <t>Alpha Beta Gases</t>
  </si>
  <si>
    <t>Amber Engineering Corpn</t>
  </si>
  <si>
    <t>AMCORE INDUSTRIAL PACKAGING</t>
  </si>
  <si>
    <t>Ami Polymer Pvt.Ltd.</t>
  </si>
  <si>
    <t>Amninder SinghNakai</t>
  </si>
  <si>
    <t>AN LAM CO., LTD</t>
  </si>
  <si>
    <t>Anand Bazar One</t>
  </si>
  <si>
    <t>Anand Ch</t>
  </si>
  <si>
    <t>ANIL KUMAR</t>
  </si>
  <si>
    <t>Anil Palasa</t>
  </si>
  <si>
    <t>Animesh Samanta</t>
  </si>
  <si>
    <t>Anjikumar T</t>
  </si>
  <si>
    <t>Ansari MD</t>
  </si>
  <si>
    <t>ANUJ CARGO MOVERS PROP</t>
  </si>
  <si>
    <t>Anupa Anvesh</t>
  </si>
  <si>
    <t>APEX ELECTRICALS</t>
  </si>
  <si>
    <t>Apower Engineers</t>
  </si>
  <si>
    <t>APRAAVA ENERGY PRIVATE LIMITED</t>
  </si>
  <si>
    <t>ASEAN BOX CORPORATION</t>
  </si>
  <si>
    <t>Ashok Chettipally</t>
  </si>
  <si>
    <t>ASHUTOSH POWER TRANSBELTS LTD</t>
  </si>
  <si>
    <t>Asian Scientific Instruments</t>
  </si>
  <si>
    <t>ATCO ATMOSPHERIC AND</t>
  </si>
  <si>
    <t>ATLAS COPCO (WUXI) COMPRESSOR CO.LT</t>
  </si>
  <si>
    <t>ATN GLOBAL NETWORKS</t>
  </si>
  <si>
    <t>ATRIA CONVERGENCE TECHNOLOGIES LTD</t>
  </si>
  <si>
    <t>AVA PIPING SYSTEM</t>
  </si>
  <si>
    <t>Avani Flocsol</t>
  </si>
  <si>
    <t>AVM WORLDWIDE CO</t>
  </si>
  <si>
    <t>BABAJI SHIVRAM 4PL SOLUTIONS</t>
  </si>
  <si>
    <t>Babu Ambati</t>
  </si>
  <si>
    <t>Bairagi Mrinmay</t>
  </si>
  <si>
    <t>Balakrishna Alluri</t>
  </si>
  <si>
    <t>Balakrishna P</t>
  </si>
  <si>
    <t>Bandhan _LC_Payable</t>
  </si>
  <si>
    <t>BANGALORE VACUUM</t>
  </si>
  <si>
    <t>BARTECH DATA SYSTEMS PVT LTD</t>
  </si>
  <si>
    <t>BEST BEARINGS &amp; INDUSTRIAL</t>
  </si>
  <si>
    <t>Bharat Test House Private Limited</t>
  </si>
  <si>
    <t>BHARATFORKLIFT SERVICES</t>
  </si>
  <si>
    <t>Bharath Vasamseeti</t>
  </si>
  <si>
    <t>BHORUKA SPECIALTY GASES</t>
  </si>
  <si>
    <t>BIKANERVALA BOUTIQUE</t>
  </si>
  <si>
    <t>Biswal Sukant</t>
  </si>
  <si>
    <t>Biswal Susant</t>
  </si>
  <si>
    <t>Blessing FRP Works</t>
  </si>
  <si>
    <t>BLUE JAY INFRA</t>
  </si>
  <si>
    <t>Boguda Srinivas</t>
  </si>
  <si>
    <t>BOLISHETTI RAVINDER</t>
  </si>
  <si>
    <t>Booth Builders LLC</t>
  </si>
  <si>
    <t>BULLSEYE CARGO</t>
  </si>
  <si>
    <t>C AND B INTERNATIONAL HOLDINGS CO.L</t>
  </si>
  <si>
    <t>CANARA BANK_LC_Payable</t>
  </si>
  <si>
    <t>Canara Bank_SBLC</t>
  </si>
  <si>
    <t>CCI LOGISTICS LTD</t>
  </si>
  <si>
    <t>CE CELL ENGINEERING GMBH</t>
  </si>
  <si>
    <t>Central Warehousing Corporation</t>
  </si>
  <si>
    <t>Chaitanya Bandarupalli</t>
  </si>
  <si>
    <t>Challagundla Sumanth</t>
  </si>
  <si>
    <t>CHALLURI SRAVANKUMAR</t>
  </si>
  <si>
    <t>Changzhou Hershey-Power</t>
  </si>
  <si>
    <t>Chendraiah Kandula</t>
  </si>
  <si>
    <t>Chiranjeev Singh</t>
  </si>
  <si>
    <t>Consultancy for Change &amp; Growth</t>
  </si>
  <si>
    <t>Corporate Needs</t>
  </si>
  <si>
    <t>CREDA-Chhattisgarh State Renewable</t>
  </si>
  <si>
    <t>CRESCENT TRADING COMPANY</t>
  </si>
  <si>
    <t>CROWN AGENTS</t>
  </si>
  <si>
    <t>Dabananda Sahu Sahu</t>
  </si>
  <si>
    <t>Dasari Venukumar</t>
  </si>
  <si>
    <t>DECORINN</t>
  </si>
  <si>
    <t>DEEPAK FERTILISERS AND PETROCHEMICA</t>
  </si>
  <si>
    <t>DELHI TEST HOUSE</t>
  </si>
  <si>
    <t>Dhananjay ShivbachanVishwakarma</t>
  </si>
  <si>
    <t>DHL Logistics Pvt. Ltd.</t>
  </si>
  <si>
    <t>Diya Trading and</t>
  </si>
  <si>
    <t>Donta Krishnaiah</t>
  </si>
  <si>
    <t>Dr. IRFAN GUL WANI Dr. IRFAN GUL WA</t>
  </si>
  <si>
    <t>DUDHANI POLY-EXTRUSIONS PRIVATE LIM</t>
  </si>
  <si>
    <t>Dutta Subhankar</t>
  </si>
  <si>
    <t>ECONSTRUCT DESIGN &amp; BUILD</t>
  </si>
  <si>
    <t>ELAHI PLASTICS</t>
  </si>
  <si>
    <t>EMINENT SHIPPING SERVICES LLP</t>
  </si>
  <si>
    <t>EMIRATES SHIPPING AGENCIES</t>
  </si>
  <si>
    <t>EMIRATES SHIPPING LINE FZE</t>
  </si>
  <si>
    <t>Empire Pumps Ltd.</t>
  </si>
  <si>
    <t>Ennore Cargo Container Terminal Pvt</t>
  </si>
  <si>
    <t>Esennar Transformers Pvt Ltd</t>
  </si>
  <si>
    <t>Essar International</t>
  </si>
  <si>
    <t>Express Roadways Pvt. Ltd</t>
  </si>
  <si>
    <t>Federation Of Industries &amp; Commerce</t>
  </si>
  <si>
    <t>Feejoy Technology(Shanghai) Co., Lt</t>
  </si>
  <si>
    <t>Festo India Pvt Ltd</t>
  </si>
  <si>
    <t>Flowturb Services</t>
  </si>
  <si>
    <t>Fluid Therm Engineering</t>
  </si>
  <si>
    <t>FORD SMART MOBILITY INDIA</t>
  </si>
  <si>
    <t>FORTUNE TECHNICS PRIVATE LIMITED</t>
  </si>
  <si>
    <t>Freiberg Instruments GmbH</t>
  </si>
  <si>
    <t>Fusion Chemicals &amp; Products Pvt Ltd</t>
  </si>
  <si>
    <t>G V Suryanarayana</t>
  </si>
  <si>
    <t>Gandhi Automations Pvt. Ltd.</t>
  </si>
  <si>
    <t>GASTAG INDUSTRIES LLP</t>
  </si>
  <si>
    <t>Gautham Samboju</t>
  </si>
  <si>
    <t>GEEAAR BEVERAGES</t>
  </si>
  <si>
    <t>GEORG FISCHER PIPING SYSTEMS</t>
  </si>
  <si>
    <t>GHANSHYAMDAS BROTHERS</t>
  </si>
  <si>
    <t>Ghoshal Tapas</t>
  </si>
  <si>
    <t>GOLDCOIN HITECH PACKAGING</t>
  </si>
  <si>
    <t>Gopi Sabavath</t>
  </si>
  <si>
    <t>Gopiraju Golla</t>
  </si>
  <si>
    <t>Govravaram GopalReddy</t>
  </si>
  <si>
    <t>GREAT EASTERN IDTECH PRIVATE LIMITE</t>
  </si>
  <si>
    <t>Guangdong Jinwan Gaojing Solar</t>
  </si>
  <si>
    <t>Guangzhou Baiyun Technology</t>
  </si>
  <si>
    <t>Gujarat Industries Power Company Li</t>
  </si>
  <si>
    <t>GURU INDUSTRIES</t>
  </si>
  <si>
    <t>Guru Translines Pvt Ltd</t>
  </si>
  <si>
    <t>Hangzhou Zhijiang Silicone</t>
  </si>
  <si>
    <t>Hari Engineering</t>
  </si>
  <si>
    <t>Harikrishna Guntunpalli</t>
  </si>
  <si>
    <t>Harsh Poly Products</t>
  </si>
  <si>
    <t>Hasheem Mohammed</t>
  </si>
  <si>
    <t>HDFC ERGO General Insurance</t>
  </si>
  <si>
    <t>HDFC_SBLC</t>
  </si>
  <si>
    <t>HEMANTH ENTERPRISES</t>
  </si>
  <si>
    <t>HERAEUS MATERIALS SINGAPORE PTE LTD</t>
  </si>
  <si>
    <t>HI PHYSIX LABORATORY INDIA PVT LTD</t>
  </si>
  <si>
    <t>HN AC LAMINAR O.T SYSTEMS</t>
  </si>
  <si>
    <t>Hoehner Research &amp;</t>
  </si>
  <si>
    <t>HOTEL VAISHALI PRIVATE LIMITED</t>
  </si>
  <si>
    <t>HPC INFOTECH PRIVATE LIMITED</t>
  </si>
  <si>
    <t>HYDERABAD SAFETY ENGINEERS</t>
  </si>
  <si>
    <t>IFCI LIMITED</t>
  </si>
  <si>
    <t>IGUS (INDIA) PRIVATE LIMITED</t>
  </si>
  <si>
    <t>Ikbal Singh</t>
  </si>
  <si>
    <t>INDIAN PEROXIDE LIMITED</t>
  </si>
  <si>
    <t>Indosai Transways Corpn</t>
  </si>
  <si>
    <t>INDUSIND BANK LIMITED _SBLC</t>
  </si>
  <si>
    <t>INLAND WORLD LOGISTICS</t>
  </si>
  <si>
    <t>INOX AIR PRODUCTS PRIVATE LIMITED</t>
  </si>
  <si>
    <t>INSOLATION GREEN ENERGY</t>
  </si>
  <si>
    <t>INTEGRATE HOME AUTOMATION</t>
  </si>
  <si>
    <t>INTERASIA LINES SINGAPORE PTE LTD</t>
  </si>
  <si>
    <t>INTERNATIONAL ELECTROTECHNICAL</t>
  </si>
  <si>
    <t>ISN Electronic Tendor Service</t>
  </si>
  <si>
    <t>J Guruswamy GURUSWAMIjangaam</t>
  </si>
  <si>
    <t>J Jayachandran</t>
  </si>
  <si>
    <t>Jagadeesh Boya</t>
  </si>
  <si>
    <t>Jagat Bandhu Kar</t>
  </si>
  <si>
    <t>JAGJEET PACKERS</t>
  </si>
  <si>
    <t>JAKSON LIMITED</t>
  </si>
  <si>
    <t>James James</t>
  </si>
  <si>
    <t>JASSUR GLOBAL PRIVATE LIMITED</t>
  </si>
  <si>
    <t>Jat Rahul</t>
  </si>
  <si>
    <t>JIA YUE GROUP CO., LTD</t>
  </si>
  <si>
    <t>Jiangsu Leadmicro Nano Technology C</t>
  </si>
  <si>
    <t>JIANGSU MINGHAO NEW MATERIAL</t>
  </si>
  <si>
    <t>JIANGXI TOPSUN SOLAR TECH</t>
  </si>
  <si>
    <t>Jiangyin Haihong New</t>
  </si>
  <si>
    <t>Jiangyin Tinze New Energy</t>
  </si>
  <si>
    <t>JLI SOLUTIONS</t>
  </si>
  <si>
    <t>Johnson Controls (S) Pte. Ltd.</t>
  </si>
  <si>
    <t>Jupiter International limited</t>
  </si>
  <si>
    <t>KAILASH SHIPPING</t>
  </si>
  <si>
    <t>Kakde Roadlines</t>
  </si>
  <si>
    <t>KALYAN POLYMERS</t>
  </si>
  <si>
    <t>Kanneppan Chinnint</t>
  </si>
  <si>
    <t>KANYAKA PARAMESHWARI</t>
  </si>
  <si>
    <t>Kawadkar Mukesh</t>
  </si>
  <si>
    <t>Khobarkhede Pratik</t>
  </si>
  <si>
    <t>Khurana Mohan</t>
  </si>
  <si>
    <t>Kingrayland Technology Co.,Ltd.</t>
  </si>
  <si>
    <t>KINGSPAN JINDAL PRIVATE LIMITED</t>
  </si>
  <si>
    <t>Kishore Graphics Screen</t>
  </si>
  <si>
    <t>Kishore Kamaka</t>
  </si>
  <si>
    <t>Kishore Kumar</t>
  </si>
  <si>
    <t>Korea Marine Transport Co. Ltd</t>
  </si>
  <si>
    <t>Kosalkar Sachin</t>
  </si>
  <si>
    <t>Kotesh Boda</t>
  </si>
  <si>
    <t>Kratus Solar Solutions Private Limi</t>
  </si>
  <si>
    <t>KREDENCE PERFORMANCE</t>
  </si>
  <si>
    <t>Kredence Performance Materials</t>
  </si>
  <si>
    <t>Krishna Madhavi Kalyanam</t>
  </si>
  <si>
    <t>KRISHNA ORGANICS</t>
  </si>
  <si>
    <t>Kudikala Gayathri</t>
  </si>
  <si>
    <t>Kumar Angad</t>
  </si>
  <si>
    <t>Kumar Balbir</t>
  </si>
  <si>
    <t>Kumar Chinthala</t>
  </si>
  <si>
    <t>kumar Dasari</t>
  </si>
  <si>
    <t>Kumar Dharma</t>
  </si>
  <si>
    <t>Kumar Kotla</t>
  </si>
  <si>
    <t>Kumar Maddela</t>
  </si>
  <si>
    <t>Kumar Manoj</t>
  </si>
  <si>
    <t>Kumar Nagabattula</t>
  </si>
  <si>
    <t>Kumar Pandi</t>
  </si>
  <si>
    <t>KUMAR PAVAN</t>
  </si>
  <si>
    <t>Kumar Pilligoila</t>
  </si>
  <si>
    <t>Kumar R</t>
  </si>
  <si>
    <t>Kumar Rajoju</t>
  </si>
  <si>
    <t>Kumar Thodeti</t>
  </si>
  <si>
    <t>Kumar Vara</t>
  </si>
  <si>
    <t>Kumari Yanamala</t>
  </si>
  <si>
    <t>Kurumoorthy K</t>
  </si>
  <si>
    <t>LABTEKNIK</t>
  </si>
  <si>
    <t>Lingam Chitte</t>
  </si>
  <si>
    <t>logwin air &amp; ocean india pvt ltd</t>
  </si>
  <si>
    <t>M/s – SAHAR RUBBER</t>
  </si>
  <si>
    <t>M/S AERO VAC</t>
  </si>
  <si>
    <t>M/S BHARAT STEEL UDYOG</t>
  </si>
  <si>
    <t>M/S NEW STAR ENGINEERING COMPANY</t>
  </si>
  <si>
    <t>M/s PERFECT ELECTRONICS</t>
  </si>
  <si>
    <t>M1-Exchange_ABHISHEK SOLAR INDUSTRI</t>
  </si>
  <si>
    <t>M1-Exchange_CARGOMEN LOGISTICS</t>
  </si>
  <si>
    <t>M1-Exchange_HINDUSTAN TIMBER INDUST</t>
  </si>
  <si>
    <t>M1-Exchange_Kishore Graphics</t>
  </si>
  <si>
    <t>M1-Exchange_Kredence Performance (B</t>
  </si>
  <si>
    <t>M1-Exchange_Kredence Performance Ma</t>
  </si>
  <si>
    <t>M1Exchange_KRISHNA ORGANICS</t>
  </si>
  <si>
    <t>M1-Exchange_Manmohan Singh Marketin</t>
  </si>
  <si>
    <t>M1-Exchange_METAL BUILDERS</t>
  </si>
  <si>
    <t>M1-Exchange_PRECISION TAPES AND SEA</t>
  </si>
  <si>
    <t>M1-Exchange_Sree Techno(DC0183)</t>
  </si>
  <si>
    <t>M1-Exchange_VEMOULD</t>
  </si>
  <si>
    <t>MAATHRUSRI ENGINEERS</t>
  </si>
  <si>
    <t>MacDermid Alpha Electronics</t>
  </si>
  <si>
    <t>Madaramoni Srikanth</t>
  </si>
  <si>
    <t>Madavi Ajay</t>
  </si>
  <si>
    <t>Mahesh Kesani</t>
  </si>
  <si>
    <t>Mahesh Mamidi</t>
  </si>
  <si>
    <t>Mahesh Nakka</t>
  </si>
  <si>
    <t>Maheshwa Reddy T</t>
  </si>
  <si>
    <t>MAKHARIA MACHINARIES PRIVATE LIMITE</t>
  </si>
  <si>
    <t>Malik Sasmita</t>
  </si>
  <si>
    <t>Manas RanjanMohanta</t>
  </si>
  <si>
    <t>MANASA ENTERPRISES</t>
  </si>
  <si>
    <t>Mangal Singh Bros. Pvt. Ltd</t>
  </si>
  <si>
    <t>Manmohan Singh Marketing India Pvt.</t>
  </si>
  <si>
    <t>Manoj Kethavath</t>
  </si>
  <si>
    <t>Manoj T</t>
  </si>
  <si>
    <t>Manoranjan Sahoo</t>
  </si>
  <si>
    <t>Markaz Pneumatics and Hydraulics</t>
  </si>
  <si>
    <t>Maroju Murali</t>
  </si>
  <si>
    <t>Mechmaark Filtech India Pvt. Ltd.</t>
  </si>
  <si>
    <t>MEDIA DAY MARKETING</t>
  </si>
  <si>
    <t>Membrane Group India Pvt Ltd(CAPEX)</t>
  </si>
  <si>
    <t>METAL BUILDERS</t>
  </si>
  <si>
    <t>MISHRA POLYPACKS PRIVATE LIMITED</t>
  </si>
  <si>
    <t>MMA CALABS TECH LIMITED</t>
  </si>
  <si>
    <t>MMC Globus Services</t>
  </si>
  <si>
    <t>Mondal Akhil</t>
  </si>
  <si>
    <t>Mounika Munipalli</t>
  </si>
  <si>
    <t>Mountgray Technology Pvt Ltd</t>
  </si>
  <si>
    <t>MTR INDUSTRIES</t>
  </si>
  <si>
    <t>Mukesh Kumar Bhunia</t>
  </si>
  <si>
    <t>Muralikrishna Palka</t>
  </si>
  <si>
    <t>MVM Solar Private Limited</t>
  </si>
  <si>
    <t>Mytrah Energy (India) Private</t>
  </si>
  <si>
    <t>N Gajendra</t>
  </si>
  <si>
    <t>NA</t>
  </si>
  <si>
    <t>NAAZREEN</t>
  </si>
  <si>
    <t>NANOSEMI ENTERPRISES</t>
  </si>
  <si>
    <t>NARESH TRADING COMPANY</t>
  </si>
  <si>
    <t>Narsimha R</t>
  </si>
  <si>
    <t>National Apprenticeship Training</t>
  </si>
  <si>
    <t>NAYAK AKSHAYA</t>
  </si>
  <si>
    <t>Nayak Anil</t>
  </si>
  <si>
    <t>Nayudu BalaMurali</t>
  </si>
  <si>
    <t>NEO TECHNIQUES</t>
  </si>
  <si>
    <t>NETWORK INC</t>
  </si>
  <si>
    <t>NEW SIGN PARK</t>
  </si>
  <si>
    <t>NIKS TRAVEL PRIVATE LIMITED</t>
  </si>
  <si>
    <t>Nitin Kanojia</t>
  </si>
  <si>
    <t>NK PROJECTS</t>
  </si>
  <si>
    <t>NORTH INDIA ISPAT PRIVATE LIMITED</t>
  </si>
  <si>
    <t>NTPC LIMITED</t>
  </si>
  <si>
    <t>OLS CLEARING &amp; FORWARDING</t>
  </si>
  <si>
    <t>One Time Vendor Service</t>
  </si>
  <si>
    <t>Oriental Insurance</t>
  </si>
  <si>
    <t>P.S.INSTRUMENTS</t>
  </si>
  <si>
    <t>PA MARITIME AGENCY</t>
  </si>
  <si>
    <t>Palepu Balaji</t>
  </si>
  <si>
    <t>Palli Prabhu</t>
  </si>
  <si>
    <t>PARAMOUNT STEEL STRUCTURES</t>
  </si>
  <si>
    <t>Parasnath Electricals</t>
  </si>
  <si>
    <t>Parida Rakesh</t>
  </si>
  <si>
    <t>PARKHE PANKAJ</t>
  </si>
  <si>
    <t>Pathak Navneet</t>
  </si>
  <si>
    <t>Patle Sohit</t>
  </si>
  <si>
    <t>Patra Sagar</t>
  </si>
  <si>
    <t>Pawan Enterprises</t>
  </si>
  <si>
    <t>Pennar Industries Limited</t>
  </si>
  <si>
    <t>Pfeiffer Vacuum SAS</t>
  </si>
  <si>
    <t>PIL (INDIA) PRIVATE LIMITED</t>
  </si>
  <si>
    <t>Plantsship</t>
  </si>
  <si>
    <t>Porous Print-Pack Pvt Ltd</t>
  </si>
  <si>
    <t>Prakash Chandra</t>
  </si>
  <si>
    <t>Prasad Giramoni</t>
  </si>
  <si>
    <t>Prasad Godasu</t>
  </si>
  <si>
    <t>Prashanth Ranganaboina</t>
  </si>
  <si>
    <t>PRATIBHA ENTERPRISES</t>
  </si>
  <si>
    <t>Praxair India Private Limited</t>
  </si>
  <si>
    <t>PRC LOGISTICS PRIVATE LIMITED</t>
  </si>
  <si>
    <t>PRECISION TAPES AND SEALENTS</t>
  </si>
  <si>
    <t>PREMIER ROADLINES LIMITED</t>
  </si>
  <si>
    <t>Premium Lifestyle &amp;</t>
  </si>
  <si>
    <t>PRIME UNITY DEVELOPERS, BUILDERS  A</t>
  </si>
  <si>
    <t>Pritam KumarSingh</t>
  </si>
  <si>
    <t>Pulkit Seth</t>
  </si>
  <si>
    <t>Pullugurtha AdityaKiran</t>
  </si>
  <si>
    <t>PVS PACKAGING INDUSTRIES</t>
  </si>
  <si>
    <t>QUALITY CHEM TECHNOLOGIES PVT LTD</t>
  </si>
  <si>
    <t>QuickPacks</t>
  </si>
  <si>
    <t>Radha Suvarnakanti</t>
  </si>
  <si>
    <t>RAGHAVENDRA OGGU</t>
  </si>
  <si>
    <t>Raghu Ram AdityaAchi</t>
  </si>
  <si>
    <t>Rahul Mishra</t>
  </si>
  <si>
    <t>Rajanna Pothurajula</t>
  </si>
  <si>
    <t>Rajeev Kumar</t>
  </si>
  <si>
    <t>Rajesh Kumar Sahoo</t>
  </si>
  <si>
    <t>Rajeshwari Labels Manufacturing</t>
  </si>
  <si>
    <t>RAJU PONNAMANDA(GLORY SIMON SAW MIL</t>
  </si>
  <si>
    <t>RAKESH PANIGRAHI</t>
  </si>
  <si>
    <t>RAKSHITH AIRCONDITION &amp; SERVICES</t>
  </si>
  <si>
    <t>Ramesh Vadunala</t>
  </si>
  <si>
    <t>Rampelli Sunitha SunithaSunitha</t>
  </si>
  <si>
    <t>Ramu K</t>
  </si>
  <si>
    <t>Ramudu Vaddeman</t>
  </si>
  <si>
    <t>Rao Madaka</t>
  </si>
  <si>
    <t>Rao Valluri</t>
  </si>
  <si>
    <t>RATAN TRANSPORT ORGANIZATION</t>
  </si>
  <si>
    <t>Rathour Ankit</t>
  </si>
  <si>
    <t>RATNA INFRASTRUCTURES</t>
  </si>
  <si>
    <t>Reddy Avula</t>
  </si>
  <si>
    <t>Reddy Kalli</t>
  </si>
  <si>
    <t>Reddy Malgireddy</t>
  </si>
  <si>
    <t>Reddy Rakesh</t>
  </si>
  <si>
    <t>REDDY SWARNA</t>
  </si>
  <si>
    <t>Reddy Yeruva</t>
  </si>
  <si>
    <t>REDVIO EVENTS</t>
  </si>
  <si>
    <t>RENA Technologies GmbH</t>
  </si>
  <si>
    <t>REVOLVE ENGINEERS</t>
  </si>
  <si>
    <t>Riello Power India Pvt. Ltd.,.</t>
  </si>
  <si>
    <t>Rithvik Enterprises</t>
  </si>
  <si>
    <t>RK Labs</t>
  </si>
  <si>
    <t>ROYAL SUNDARAM GENERAL INSURANCE</t>
  </si>
  <si>
    <t>RP AIR SOLUTIONS</t>
  </si>
  <si>
    <t>RURAL EDUCATIONAL</t>
  </si>
  <si>
    <t>RXIL_BABAJI SHIVRAM 4PL SOLUTIONS</t>
  </si>
  <si>
    <t>RXIL_CARGOMEN LOGISTICS INDIA PVT L</t>
  </si>
  <si>
    <t>RXIL_GBO FREIGHT FORWARDINNG</t>
  </si>
  <si>
    <t>RXIL_VEMOULD</t>
  </si>
  <si>
    <t>S K ELECTRO SALES</t>
  </si>
  <si>
    <t>S V INFRA</t>
  </si>
  <si>
    <t>SAAN ENTERPRISES</t>
  </si>
  <si>
    <t>Sahu Kanhu</t>
  </si>
  <si>
    <t>Sahu Sandeep</t>
  </si>
  <si>
    <t>Sai Kumar</t>
  </si>
  <si>
    <t>Sai Kumar(OA-Taxation)</t>
  </si>
  <si>
    <t>Saichand Boora</t>
  </si>
  <si>
    <t>SAIRAM SECURITY SERVICES</t>
  </si>
  <si>
    <t>Salman Raju Kakumanu</t>
  </si>
  <si>
    <t>Sandip Ghosh</t>
  </si>
  <si>
    <t>Sangameshwar Golla</t>
  </si>
  <si>
    <t>Sanjay Kumar Mishra</t>
  </si>
  <si>
    <t>Sanjay Technical Services</t>
  </si>
  <si>
    <t>Sanka vamshi</t>
  </si>
  <si>
    <t>Sanket KumarRajkumar Mishra</t>
  </si>
  <si>
    <t>Santosh KumarBiswal</t>
  </si>
  <si>
    <t>Sarkar Kamal</t>
  </si>
  <si>
    <t>Satyam Singh</t>
  </si>
  <si>
    <t>Saurav Rana</t>
  </si>
  <si>
    <t>SBLC - AXIS</t>
  </si>
  <si>
    <t>SCZ Global L.L.C.-Fz</t>
  </si>
  <si>
    <t>SDB TECHNO SOLUTIONS</t>
  </si>
  <si>
    <t>SDTRONICS PVT LTD</t>
  </si>
  <si>
    <t>Sethi Bikash</t>
  </si>
  <si>
    <t>SGS INDIA PRIVATE LIMITED</t>
  </si>
  <si>
    <t>SGV TECHNICAL SERVICES</t>
  </si>
  <si>
    <t>Shahbaz And Sons Tourist</t>
  </si>
  <si>
    <t>Shaik Khaja</t>
  </si>
  <si>
    <t>SHAKTI PUMPS INDIA LIMITED</t>
  </si>
  <si>
    <t>SHAOXING TUOBANG NEW</t>
  </si>
  <si>
    <t>Shashank KumarYadav</t>
  </si>
  <si>
    <t>Shekar Baki</t>
  </si>
  <si>
    <t>SHIV SHAKTHI ENVIRO TECH</t>
  </si>
  <si>
    <t>SHIV SHAKTI STEELS</t>
  </si>
  <si>
    <t>SHIVAM BEARING AND MACHINERY AUTOMA</t>
  </si>
  <si>
    <t>SHREE AZAD CARRYING</t>
  </si>
  <si>
    <t>SHREE BALAJI OFFICE SYSTEMS</t>
  </si>
  <si>
    <t>Shree RJ Sametha Impex</t>
  </si>
  <si>
    <t>Shree Shyam Roadlink Pvt Ltd</t>
  </si>
  <si>
    <t>SHRI AAIJI INDUSTRIAL</t>
  </si>
  <si>
    <t>Shuangliang International</t>
  </si>
  <si>
    <t>Shubhendu KumarSwain</t>
  </si>
  <si>
    <t>SHV Energy Private Limited</t>
  </si>
  <si>
    <t>Shyam KumarK S</t>
  </si>
  <si>
    <t>Shyamal Bhandary</t>
  </si>
  <si>
    <t>SIDDAIAH AKKARAPAKA</t>
  </si>
  <si>
    <t>Siddharth LakshamanaNalavade</t>
  </si>
  <si>
    <t>Signode India Limited</t>
  </si>
  <si>
    <t>Siva Shankar Kolluri</t>
  </si>
  <si>
    <t>Sivaji Kancharla</t>
  </si>
  <si>
    <t>SIW MANUFACTURING SDN BHD</t>
  </si>
  <si>
    <t>Siya Polymers</t>
  </si>
  <si>
    <t>SJVN GREEN ENERGY LIMITED (SGEL)</t>
  </si>
  <si>
    <t>SM ENGINEERS</t>
  </si>
  <si>
    <t>SMC Corporation (India )Pvt Ltd.</t>
  </si>
  <si>
    <t>Sohail Mohammed</t>
  </si>
  <si>
    <t>Solamet Electonic Materials</t>
  </si>
  <si>
    <t>Solar EQ Technology Europe SL</t>
  </si>
  <si>
    <t>Southern Power Distribution</t>
  </si>
  <si>
    <t>Speclabel Manufacturing Pvt Ltd</t>
  </si>
  <si>
    <t>Speedo Tech Engineering</t>
  </si>
  <si>
    <t>Sprint Engineers</t>
  </si>
  <si>
    <t>Sree Devi Enterprises</t>
  </si>
  <si>
    <t>Sree Durga &amp; Co.</t>
  </si>
  <si>
    <t>Sri Advaya Engineering Consultants</t>
  </si>
  <si>
    <t>Sri Badrinath Service</t>
  </si>
  <si>
    <t>SRI BALAJI ENTERPRISES</t>
  </si>
  <si>
    <t>SRI JANACHAITANYA</t>
  </si>
  <si>
    <t>SRI JAYARAMA AUTOMOTIVES PVT LTD</t>
  </si>
  <si>
    <t>Sri Srinivasa Road Lines</t>
  </si>
  <si>
    <t>Srihari Kandregula</t>
  </si>
  <si>
    <t>SRIKALA PROJECTS</t>
  </si>
  <si>
    <t>Srikanth Konda</t>
  </si>
  <si>
    <t>Srinivas Paleti</t>
  </si>
  <si>
    <t>Srinivasa Surveys</t>
  </si>
  <si>
    <t>Srisailam Airukondala</t>
  </si>
  <si>
    <t>SS METRO SAFETY ENGINEERING</t>
  </si>
  <si>
    <t>Star Tech Engineering</t>
  </si>
  <si>
    <t>STARS TOOLS AND SPARES</t>
  </si>
  <si>
    <t>STEEL FAB ENGINEERS</t>
  </si>
  <si>
    <t>SUDARSHAN CARGO PVT LTD</t>
  </si>
  <si>
    <t>SUDHA MADHAVI</t>
  </si>
  <si>
    <t>SUN TECHNOPOWER SOLUTIONS</t>
  </si>
  <si>
    <t>Sunny Ruhela</t>
  </si>
  <si>
    <t>Super Laxmi Roadways</t>
  </si>
  <si>
    <t>SUPREME METAL IMPRESSIONS</t>
  </si>
  <si>
    <t>Sushil KumarSharma</t>
  </si>
  <si>
    <t>Swamy Vanum</t>
  </si>
  <si>
    <t>Swarnalatha Padera</t>
  </si>
  <si>
    <t>T S Lines (India) Private Limited</t>
  </si>
  <si>
    <t>T.S LINES LTD</t>
  </si>
  <si>
    <t>Taizhou Xingyou Solar Equipment</t>
  </si>
  <si>
    <t>Tanmoy Ghosh</t>
  </si>
  <si>
    <t>TCI FREIGHT</t>
  </si>
  <si>
    <t>TECHRUN AUTOMATION PRIVATE LIMITED</t>
  </si>
  <si>
    <t>Teja Sunka</t>
  </si>
  <si>
    <t>TELANGANA STATE INDUSTRIAL</t>
  </si>
  <si>
    <t>TERAWATT TESTING AND RESEARCH INSTI</t>
  </si>
  <si>
    <t>Thakre Nandkishor</t>
  </si>
  <si>
    <t>THE INDIAN INSTITUTE OF TECHNOLOGY</t>
  </si>
  <si>
    <t>The KARUR VYSYA BANK_LC_Payable</t>
  </si>
  <si>
    <t>The KARUR VYSYA BANK_SBLC</t>
  </si>
  <si>
    <t>Third Party LC Liability</t>
  </si>
  <si>
    <t>Tianjin Aiko Solar Techology</t>
  </si>
  <si>
    <t>Tongwei Solar (Pengshan)</t>
  </si>
  <si>
    <t>Transformance Forums</t>
  </si>
  <si>
    <t>Transport Corporation of lndia Limi</t>
  </si>
  <si>
    <t>TRAVIS ENTERPRISES</t>
  </si>
  <si>
    <t>Triguna Forklift Service</t>
  </si>
  <si>
    <t>Tuv Rheinland (India) Pvt Ltd</t>
  </si>
  <si>
    <t>TVS MOBILITY PRIVATE LIMITED</t>
  </si>
  <si>
    <t>UGRO - CARGOMEN LOGISTICS INDIA PVT</t>
  </si>
  <si>
    <t>UHP Technologies Pvt Ltd</t>
  </si>
  <si>
    <t>Ujjwal Kumar</t>
  </si>
  <si>
    <t>Umiya Timbers</t>
  </si>
  <si>
    <t>Unichem Technologies</t>
  </si>
  <si>
    <t>UNIQUE ENTERPRISE</t>
  </si>
  <si>
    <t>Unique Wood Work</t>
  </si>
  <si>
    <t>Upadhyay Ranvijay</t>
  </si>
  <si>
    <t>UPS EXPRESS PRIVATE LIMITED</t>
  </si>
  <si>
    <t>USHA PRINTERS</t>
  </si>
  <si>
    <t>UTTAR PRADESH SOLAR POWER</t>
  </si>
  <si>
    <t>V K Thyagarajan &amp; Associates</t>
  </si>
  <si>
    <t>Vaishnav Abhishek</t>
  </si>
  <si>
    <t>VANAMALA ENTERPRISES</t>
  </si>
  <si>
    <t>Vankdavath Hanmanth</t>
  </si>
  <si>
    <t>Vardhaman Kitchen World</t>
  </si>
  <si>
    <t>VARNIKA ENTERPRISES</t>
  </si>
  <si>
    <t>Vasu Rayupureddi</t>
  </si>
  <si>
    <t>Vasudev Chhipa</t>
  </si>
  <si>
    <t>VECTOR TECHNOLOGIES</t>
  </si>
  <si>
    <t>Veerababu Atika</t>
  </si>
  <si>
    <t>Venkatesh Ranaveni</t>
  </si>
  <si>
    <t>Venkateshwar Chimarla</t>
  </si>
  <si>
    <t>Villa 178 Vishnu</t>
  </si>
  <si>
    <t>Villa 98 - Jagadiswar Reddy</t>
  </si>
  <si>
    <t>VIMTA LABS LIMITED</t>
  </si>
  <si>
    <t>Vinod Ram</t>
  </si>
  <si>
    <t>VINYAS ELECTRONICS</t>
  </si>
  <si>
    <t>Vishakarma Parmanand</t>
  </si>
  <si>
    <t>Vision Planners</t>
  </si>
  <si>
    <t>VISION ROADLINES</t>
  </si>
  <si>
    <t>Viva Solar Fzc</t>
  </si>
  <si>
    <t>VRH LOGISTICS PRIVATE LIMITED</t>
  </si>
  <si>
    <t>VVRR ELECTRICALS</t>
  </si>
  <si>
    <t>WAAREE ENERGIES LIMITED</t>
  </si>
  <si>
    <t>Waheguru Express</t>
  </si>
  <si>
    <t>Wankhere Mukesh</t>
  </si>
  <si>
    <t>Weathers Makers Private Limited-CL</t>
  </si>
  <si>
    <t>WESTERN POLYRUB INDIA PVT LTD</t>
  </si>
  <si>
    <t>WORKMATE WORKPLACE SOLUTIONS</t>
  </si>
  <si>
    <t>Wuxi Chuangyide Intelligent</t>
  </si>
  <si>
    <t>Wuxi Lerin New Energy</t>
  </si>
  <si>
    <t>XLANT ELECTRICAL &amp; PLUMBING MATERIA</t>
  </si>
  <si>
    <t>YES Bank_SBLC</t>
  </si>
  <si>
    <t>YES_LC_Payable</t>
  </si>
  <si>
    <t>Yingkou Jinchen Machinery Co., Ltd</t>
  </si>
  <si>
    <t>Young Marine Services Private Limit</t>
  </si>
  <si>
    <t>YUKESH KESHAORAO KAPGATE</t>
  </si>
  <si>
    <t>ZEIT SYSTEMS</t>
  </si>
  <si>
    <t>ZEN MECH ENGINEERS LLP</t>
  </si>
  <si>
    <t>ZETWERK MANUFACTURING BUSINESSES</t>
  </si>
  <si>
    <t>Zhangjiagang Simpulse-tech Co.,Ltd.</t>
  </si>
  <si>
    <t>ZOCKETHUB PRIVATE LIMITED</t>
  </si>
  <si>
    <t>Abhinav Singh</t>
  </si>
  <si>
    <t>Abhishek Kumar Gupta- PEIPL0160</t>
  </si>
  <si>
    <t>ABLE SHIPPING AGENCIES (INDIA)PVT.</t>
  </si>
  <si>
    <t>ADARSHA SPECIALTY CHEMICALS PVT LTD</t>
  </si>
  <si>
    <t>ADI ARTECH TRANSUDERS PRIVATE LTD</t>
  </si>
  <si>
    <t>Air Gas Electronic</t>
  </si>
  <si>
    <t>AIX CONNECT PRIVATE</t>
  </si>
  <si>
    <t>Ajeet Singh</t>
  </si>
  <si>
    <t>AKSHAYA AGENCIES</t>
  </si>
  <si>
    <t>ALL TEC POWER SOLUTIONS</t>
  </si>
  <si>
    <t>Amiya Ranjan Das</t>
  </si>
  <si>
    <t>Anil Kumar Goddandla</t>
  </si>
  <si>
    <t>Animesh Pramanik</t>
  </si>
  <si>
    <t>Anji Reddy Bhavani</t>
  </si>
  <si>
    <t>Anshika Dwivedi</t>
  </si>
  <si>
    <t>APITCO Limited</t>
  </si>
  <si>
    <t>APVISION TECHNOLOGIES</t>
  </si>
  <si>
    <t>Aswini Kumar Sahoo</t>
  </si>
  <si>
    <t>Atlas Copco India Limited</t>
  </si>
  <si>
    <t>AVANTOR PERFORMANCE MATERIALS</t>
  </si>
  <si>
    <t>AVINASH</t>
  </si>
  <si>
    <t>Baba Shyam Enterprises</t>
  </si>
  <si>
    <t>BECKHOFF AUTOMATION PRIVATE LIMITED</t>
  </si>
  <si>
    <t>BEN LINE AGENCIES INDIA</t>
  </si>
  <si>
    <t>Bhukya Supriya</t>
  </si>
  <si>
    <t>Bikash Kumar Parida</t>
  </si>
  <si>
    <t>Biren Kumar Mahanta</t>
  </si>
  <si>
    <t>BLINKEX OVERSEAS</t>
  </si>
  <si>
    <t>BM SOFTWARE &amp; SOLUTIONS</t>
  </si>
  <si>
    <t>BRAVE C&amp;H SUPPLY CO., LTD.</t>
  </si>
  <si>
    <t>BTC FITTING CENTRE</t>
  </si>
  <si>
    <t>Builderdeck</t>
  </si>
  <si>
    <t>CA Pavan Kumar Rayavaram</t>
  </si>
  <si>
    <t>Centrotherm India Private Limited</t>
  </si>
  <si>
    <t>Chandan Kumbhar</t>
  </si>
  <si>
    <t>Chandra Mauli Kumar</t>
  </si>
  <si>
    <t>CHEEKATLA SRINIVAS</t>
  </si>
  <si>
    <t>Chittidi Chiranjeevi</t>
  </si>
  <si>
    <t>COMPUTER VALLEY</t>
  </si>
  <si>
    <t>CONTROL AID ENGINEERS</t>
  </si>
  <si>
    <t>CYMAX PTE. LTD.</t>
  </si>
  <si>
    <t>D V R LATCHARAO</t>
  </si>
  <si>
    <t>Dacyl Hanumanth</t>
  </si>
  <si>
    <t>Dasaraju Omsai</t>
  </si>
  <si>
    <t>Dayanand Kumar</t>
  </si>
  <si>
    <t>DEBONAIR -IN- EXPRESS</t>
  </si>
  <si>
    <t>Deepak Kumar Sahu Kumar Sahu</t>
  </si>
  <si>
    <t>Devvrat Mandal</t>
  </si>
  <si>
    <t>Dilip Kumar Behera</t>
  </si>
  <si>
    <t>Dinesh Kumar Nalla</t>
  </si>
  <si>
    <t>Dipak Lahane</t>
  </si>
  <si>
    <t>DONGGUAN CSG SOLAR GLASS CO., LTD</t>
  </si>
  <si>
    <t>Dopag India Private Limited</t>
  </si>
  <si>
    <t>Dudekula Saleem</t>
  </si>
  <si>
    <t>Durgesh Kumar</t>
  </si>
  <si>
    <t>Dyna Filters Private Limited</t>
  </si>
  <si>
    <t>Dynemix India</t>
  </si>
  <si>
    <t>EDWARDS INDIA PRIVATE LIMITED</t>
  </si>
  <si>
    <t>ELECTRICAL CONTROL SYSTEMS</t>
  </si>
  <si>
    <t>Exide Power Centre</t>
  </si>
  <si>
    <t>FANUC India Private Limited</t>
  </si>
  <si>
    <t>FOURP ENERGIES PVT LTD</t>
  </si>
  <si>
    <t>FRAUNHOFER INSTITUT FUER</t>
  </si>
  <si>
    <t>Fujian  Unite  Material</t>
  </si>
  <si>
    <t>FURNITURE JUNQTION</t>
  </si>
  <si>
    <t>G Babu</t>
  </si>
  <si>
    <t>Gadagoni Abbaiah</t>
  </si>
  <si>
    <t>GADDAGUTI MAHENDER</t>
  </si>
  <si>
    <t>GARG POWER PRODUCTS PRIVATE LIMITED</t>
  </si>
  <si>
    <t>Gateway Distriparks LTD</t>
  </si>
  <si>
    <t>Geba Cables and</t>
  </si>
  <si>
    <t>Geo Care Enviro Projects</t>
  </si>
  <si>
    <t>Ghanshyam goswami</t>
  </si>
  <si>
    <t>Giga Solar Materials Corporation</t>
  </si>
  <si>
    <t>GIRISH KUMAR DAS</t>
  </si>
  <si>
    <t>GLOBAL PACKAGING</t>
  </si>
  <si>
    <t>GLOBAL SALES CORPORATION</t>
  </si>
  <si>
    <t>GnBS eco Co.,LTD</t>
  </si>
  <si>
    <t>GOODWILL TECHNOLOGY SERVICES</t>
  </si>
  <si>
    <t>GRAPID ENGINEERING</t>
  </si>
  <si>
    <t>GREEN ENVIRO ENERGY</t>
  </si>
  <si>
    <t>Green Industries</t>
  </si>
  <si>
    <t>GUPTA ENTERPRISES</t>
  </si>
  <si>
    <t>Gurrappa S</t>
  </si>
  <si>
    <t>HACH DHR INDIA</t>
  </si>
  <si>
    <t>HAFEEZUDDIN SYED</t>
  </si>
  <si>
    <t>Hangzhou First Applied Material Co.</t>
  </si>
  <si>
    <t>Hanumanth Rao Kendoli</t>
  </si>
  <si>
    <t>Harish Gorla</t>
  </si>
  <si>
    <t>Harish Goud Somannagari</t>
  </si>
  <si>
    <t>Hemant Gouda</t>
  </si>
  <si>
    <t>HIC Fastners</t>
  </si>
  <si>
    <t>HINDUSTAN TIMBER INDUSTRIES</t>
  </si>
  <si>
    <t>Hitesh Kumar</t>
  </si>
  <si>
    <t>HTL LOGISTICS INDIA PVT LTD</t>
  </si>
  <si>
    <t>HYDERABAD TULAMAN PRIVATE LIMITED</t>
  </si>
  <si>
    <t>Indian Chemical Company</t>
  </si>
  <si>
    <t>IndusInd Bank Limited</t>
  </si>
  <si>
    <t>Informa Markets India Pvt Ltd</t>
  </si>
  <si>
    <t>INTERGLOBE AVIATION LIMTED</t>
  </si>
  <si>
    <t>J M BAXI PORTS &amp; LOGISTICS LIMITED</t>
  </si>
  <si>
    <t>J RAVINDER RAO CONTRACTOR</t>
  </si>
  <si>
    <t>Jagdish Bala Sontakke</t>
  </si>
  <si>
    <t>JAI AMBEY MINERAL INDUSTRIES</t>
  </si>
  <si>
    <t>Jasveen Kaur Saluja</t>
  </si>
  <si>
    <t>JAYESS PRIDE PRIVATE LIMITED</t>
  </si>
  <si>
    <t>KANAK ENTERPRISES</t>
  </si>
  <si>
    <t>KOTHUR LOGISTICS PARK PRIVATE LIMIT</t>
  </si>
  <si>
    <t>KRISHNAPAL KEWAT</t>
  </si>
  <si>
    <t>KRUSHI AGENCIES</t>
  </si>
  <si>
    <t>Kushagra Srivastava</t>
  </si>
  <si>
    <t>Lingala Srinu</t>
  </si>
  <si>
    <t>LOKESH KUMAR</t>
  </si>
  <si>
    <t>LUFTHANSA CARGO AG</t>
  </si>
  <si>
    <t>M/S ALEKYA ENTER PRISES</t>
  </si>
  <si>
    <t>M/S JAKSON ENGG.LTD</t>
  </si>
  <si>
    <t>M/s. SAMARDHA ENGINEERS</t>
  </si>
  <si>
    <t>M/s. URON ENERGY LLP</t>
  </si>
  <si>
    <t>MADHAV INFRA PROJECTS LIMITED</t>
  </si>
  <si>
    <t>MAGMA HDI GENERAL INSURANCE COMPANY</t>
  </si>
  <si>
    <t>Maharaja Exim Trade Pvt Ltd</t>
  </si>
  <si>
    <t>Mahavir Corporation</t>
  </si>
  <si>
    <t>Mahipal Singh</t>
  </si>
  <si>
    <t>MALANI TRADING CO</t>
  </si>
  <si>
    <t>Mali Jaffar Basha</t>
  </si>
  <si>
    <t>MALIK AUTOWORLD PRIVATE LIMITED</t>
  </si>
  <si>
    <t>MALIK CARS PVT LTD</t>
  </si>
  <si>
    <t>Mana Effluent Treatment</t>
  </si>
  <si>
    <t>Manish Kumar</t>
  </si>
  <si>
    <t>Manjit Singh</t>
  </si>
  <si>
    <t>Manmohan Singh</t>
  </si>
  <si>
    <t>MANMOHAN SINGH MARKETING (INDIA)</t>
  </si>
  <si>
    <t>MAXWELL TECHNOLOGY PTE. LTD</t>
  </si>
  <si>
    <t>MECH KNOW INDUSTRIES</t>
  </si>
  <si>
    <t>Meenakshi Bhaisare</t>
  </si>
  <si>
    <t>Meravath Ranga</t>
  </si>
  <si>
    <t>MERSEN INDIA PRIVATE LIMITED</t>
  </si>
  <si>
    <t>METALIKA INDSUTRIES</t>
  </si>
  <si>
    <t>Mohammad Sahil</t>
  </si>
  <si>
    <t>MUNDRA SOLAR PV LIMITED</t>
  </si>
  <si>
    <t>Naman Industries</t>
  </si>
  <si>
    <t>Namrata Sharma</t>
  </si>
  <si>
    <t>NAVEGA ENVIRO ENGINEERS &amp;</t>
  </si>
  <si>
    <t>Nayak Rajaram Gopal</t>
  </si>
  <si>
    <t>Nikhil Dogra</t>
  </si>
  <si>
    <t>Niranjan Kumar K</t>
  </si>
  <si>
    <t>Nitin Singh</t>
  </si>
  <si>
    <t>NVN HOSPITALITY LLP</t>
  </si>
  <si>
    <t>PACETECH ENGINEERS</t>
  </si>
  <si>
    <t>PACIFIC LABORATORIES</t>
  </si>
  <si>
    <t>Palash Pal</t>
  </si>
  <si>
    <t>Pamarthi Saikumar</t>
  </si>
  <si>
    <t>Paradkar Jitendra</t>
  </si>
  <si>
    <t>PLASTO MARKETING AGENCIES</t>
  </si>
  <si>
    <t>PLATINUM KITCHEN EQUIPMENT</t>
  </si>
  <si>
    <t>Pradeep Kumar</t>
  </si>
  <si>
    <t>Pradeep Maurya</t>
  </si>
  <si>
    <t>Pradhan Nilamani</t>
  </si>
  <si>
    <t>Prados Pradhan</t>
  </si>
  <si>
    <t>Prasanta Kumar Pradhan</t>
  </si>
  <si>
    <t>Prashanth Rangapuram</t>
  </si>
  <si>
    <t>PRASOFT IT SERVICES PRIVATE</t>
  </si>
  <si>
    <t>PREMIER ENERGIES GLOBAL</t>
  </si>
  <si>
    <t>Premier Energies Global Environment</t>
  </si>
  <si>
    <t>Premier Energies Limited</t>
  </si>
  <si>
    <t>Pritam Kumar Shukl</t>
  </si>
  <si>
    <t>PROHITEN CABLE TRAYS PRIVATE LIMITE</t>
  </si>
  <si>
    <t>Purna Manna</t>
  </si>
  <si>
    <t>R K MARKETING</t>
  </si>
  <si>
    <t>RAHEJA QBE GENERAL INSURANCE</t>
  </si>
  <si>
    <t>Rajesh Bottu</t>
  </si>
  <si>
    <t>Rajyalakshmi Daitha</t>
  </si>
  <si>
    <t>Rakesh Kumar Behera</t>
  </si>
  <si>
    <t>Rakesh Wankhade- PEIPL0129</t>
  </si>
  <si>
    <t>Ramakrishna Agadala</t>
  </si>
  <si>
    <t>Ramavath Ravindar</t>
  </si>
  <si>
    <t>Ranjan Barik Chitta</t>
  </si>
  <si>
    <t>Ranunak Srivastava</t>
  </si>
  <si>
    <t>Raushan Kumar</t>
  </si>
  <si>
    <t>RAVISHANKAR KUMAR</t>
  </si>
  <si>
    <t>Rishabha Chaturvet</t>
  </si>
  <si>
    <t>Royal Industrial Corporation</t>
  </si>
  <si>
    <t>SABA ENTERPRISES</t>
  </si>
  <si>
    <t>Sabhavath Mahesh Babu</t>
  </si>
  <si>
    <t>Sachin Chauhan</t>
  </si>
  <si>
    <t>SAIDA RAO MADDIGUNTLA</t>
  </si>
  <si>
    <t>Saish C Shiri</t>
  </si>
  <si>
    <t>Sandamoni Shiva Kumar</t>
  </si>
  <si>
    <t>Sandeep Chevigoni</t>
  </si>
  <si>
    <t>Sanjit Ghorai</t>
  </si>
  <si>
    <t>Sanjoy Bairagya</t>
  </si>
  <si>
    <t>Santhosh RTO Works(Santosh Adimulam</t>
  </si>
  <si>
    <t>Santosh Kushwaha</t>
  </si>
  <si>
    <t>Saraswati Logistics &amp; Cargo</t>
  </si>
  <si>
    <t>Saurabh Gupta</t>
  </si>
  <si>
    <t>Scenergy Technology limited</t>
  </si>
  <si>
    <t>Schmalz India Pvt Ltd</t>
  </si>
  <si>
    <t>SHAH INDUSTRIAL TRADERS</t>
  </si>
  <si>
    <t>Shaik Abdul Asif</t>
  </si>
  <si>
    <t>SHAKTI HORMANN PRIVATE LIMITED</t>
  </si>
  <si>
    <t>SHANGHAI JINJIANG</t>
  </si>
  <si>
    <t>Shanghai Yang Er Import and Export</t>
  </si>
  <si>
    <t>SHARDUL AMARCHAND</t>
  </si>
  <si>
    <t>SHARP PLUS TECHNOLOGIES</t>
  </si>
  <si>
    <t>SHIVAAN EXPORTS &amp; IMPORTS</t>
  </si>
  <si>
    <t>Shivam Kaithvar</t>
  </si>
  <si>
    <t>Shivam Sikarwar</t>
  </si>
  <si>
    <t>Shree cement Ltd</t>
  </si>
  <si>
    <t>SHREE GOPINATH ENTERPRISES</t>
  </si>
  <si>
    <t>Shyamal Sardar</t>
  </si>
  <si>
    <t>Sivasankar Varaprasad Gubbala</t>
  </si>
  <si>
    <t>SMR International</t>
  </si>
  <si>
    <t>Smruti Nayak</t>
  </si>
  <si>
    <t>Solar Media Limited</t>
  </si>
  <si>
    <t>SOMANNAGARI HARISH GOUD</t>
  </si>
  <si>
    <t>SOUTH WEST CHEMIE</t>
  </si>
  <si>
    <t>Sri Gourav Chemicals</t>
  </si>
  <si>
    <t>Sri Manikanta Services</t>
  </si>
  <si>
    <t>SRI VARSHA INDUSTRY</t>
  </si>
  <si>
    <t>Sri Venkateshwara Manpower Services</t>
  </si>
  <si>
    <t>Sridhara Karthik Donepudi</t>
  </si>
  <si>
    <t>SRIKANTH BOPPIDI</t>
  </si>
  <si>
    <t>SRIKANTH RAVULA</t>
  </si>
  <si>
    <t>SRINIVAS CHALLAGULLA</t>
  </si>
  <si>
    <t>SRINIVASA SALES &amp; SERVICE PRIVATE L</t>
  </si>
  <si>
    <t>SRINIVASU GANJA</t>
  </si>
  <si>
    <t>SRIVEN INDUSTRIAL SOLUTIONS</t>
  </si>
  <si>
    <t>Subba Rao Kali- PEIPL0485</t>
  </si>
  <si>
    <t>Sudharani Bandi</t>
  </si>
  <si>
    <t>Suprabhat Sahoo</t>
  </si>
  <si>
    <t>Suraj Kumar Pal</t>
  </si>
  <si>
    <t>Suraj purohit</t>
  </si>
  <si>
    <t>Surender PalSingh</t>
  </si>
  <si>
    <t>Susarshan Giri</t>
  </si>
  <si>
    <t>Suzhou Shengcheng Solar Equipment</t>
  </si>
  <si>
    <t>SWATHI ENGINEERING WORKS</t>
  </si>
  <si>
    <t>Tabelu Trimurthulu</t>
  </si>
  <si>
    <t>TALENT HUB (T-HUB)</t>
  </si>
  <si>
    <t>TANFAC INDUSTRIES LIMITED</t>
  </si>
  <si>
    <t>Tapas Kumar Pati</t>
  </si>
  <si>
    <t>TEAM TECH SOLUTIONS</t>
  </si>
  <si>
    <t>Thai Airways International Public</t>
  </si>
  <si>
    <t>Tritech</t>
  </si>
  <si>
    <t>T-SUN NEW ENERGY LIMITED</t>
  </si>
  <si>
    <t>Uma Shankar Kumar</t>
  </si>
  <si>
    <t>USHA FIRE SAFETY EQUIPMENTS</t>
  </si>
  <si>
    <t>Utkarsh Shukla</t>
  </si>
  <si>
    <t>V R POWER CONTROL SERVICES</t>
  </si>
  <si>
    <t>V TRANS (INDIA) LIMITED</t>
  </si>
  <si>
    <t>Vadla Ramesh</t>
  </si>
  <si>
    <t>Vangapandu Ravichandra Kumar</t>
  </si>
  <si>
    <t>VARUN ENGINEERS</t>
  </si>
  <si>
    <t>Venkata Satya R K Kunchapudi</t>
  </si>
  <si>
    <t>Venture Capital and Corporate Inves</t>
  </si>
  <si>
    <t>Verma Shiv</t>
  </si>
  <si>
    <t>Vikas Dhama</t>
  </si>
  <si>
    <t>Villa - Mounika Vangeti</t>
  </si>
  <si>
    <t>Villa 134 C.S.Bhagavan Raju</t>
  </si>
  <si>
    <t>VINAY GUNTHA</t>
  </si>
  <si>
    <t>Vinod Kumar Udavanth</t>
  </si>
  <si>
    <t>VNextGen IT Services</t>
  </si>
  <si>
    <t>VNextGen IT Solutions Private Limit</t>
  </si>
  <si>
    <t>VOSTRO ELECTRONIC</t>
  </si>
  <si>
    <t>WHITE RIDGE GACHIBOWLI</t>
  </si>
  <si>
    <t>Wuxi Autowell Supply</t>
  </si>
  <si>
    <t>Yogesh Kumar</t>
  </si>
  <si>
    <t>ZEDCON Consultants</t>
  </si>
  <si>
    <t>ZHUHAI GMEE SOLAR EQUIPMENT CO.,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</si>
</sst>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theme="0" tint="-0.249977111117893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164" fontId="4" fillId="0" borderId="0" xfId="1" applyNumberFormat="1" applyFont="1"/>
    <xf numFmtId="164" fontId="0" fillId="0" borderId="0" xfId="1" applyNumberFormat="1" applyFont="1"/>
    <xf numFmtId="164" fontId="6" fillId="0" borderId="0" xfId="1" applyNumberFormat="1" applyFont="1"/>
    <xf numFmtId="164" fontId="4" fillId="0" borderId="0" xfId="1" applyNumberFormat="1" applyFont="1" applyAlignment="1">
      <alignment vertical="center"/>
    </xf>
    <xf numFmtId="164" fontId="3" fillId="0" borderId="0" xfId="1" applyNumberFormat="1" applyFont="1"/>
    <xf numFmtId="164" fontId="7" fillId="0" borderId="0" xfId="1" applyNumberFormat="1" applyFont="1"/>
    <xf numFmtId="164" fontId="5" fillId="0" borderId="0" xfId="1" applyNumberFormat="1" applyFont="1"/>
    <xf numFmtId="164" fontId="5" fillId="0" borderId="4" xfId="1" applyNumberFormat="1" applyFont="1" applyBorder="1"/>
    <xf numFmtId="164" fontId="2" fillId="3" borderId="6" xfId="1" applyNumberFormat="1" applyFont="1" applyFill="1" applyBorder="1"/>
    <xf numFmtId="164" fontId="2" fillId="3" borderId="7" xfId="1" quotePrefix="1" applyNumberFormat="1" applyFont="1" applyFill="1" applyBorder="1"/>
    <xf numFmtId="164" fontId="2" fillId="3" borderId="7" xfId="1" applyNumberFormat="1" applyFont="1" applyFill="1" applyBorder="1"/>
    <xf numFmtId="0" fontId="4" fillId="0" borderId="9" xfId="0" applyFont="1" applyBorder="1"/>
    <xf numFmtId="0" fontId="0" fillId="0" borderId="6" xfId="0" applyBorder="1"/>
    <xf numFmtId="164" fontId="4" fillId="0" borderId="6" xfId="1" applyNumberFormat="1" applyFont="1" applyBorder="1"/>
    <xf numFmtId="0" fontId="0" fillId="0" borderId="11" xfId="0" applyBorder="1"/>
    <xf numFmtId="0" fontId="0" fillId="0" borderId="12" xfId="0" applyBorder="1"/>
    <xf numFmtId="164" fontId="0" fillId="0" borderId="6" xfId="1" applyNumberFormat="1" applyFont="1" applyBorder="1"/>
    <xf numFmtId="164" fontId="4" fillId="0" borderId="6" xfId="0" applyNumberFormat="1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8" xfId="0" applyBorder="1"/>
    <xf numFmtId="0" fontId="0" fillId="0" borderId="9" xfId="0" applyBorder="1"/>
    <xf numFmtId="164" fontId="0" fillId="4" borderId="6" xfId="1" applyNumberFormat="1" applyFont="1" applyFill="1" applyBorder="1"/>
    <xf numFmtId="164" fontId="4" fillId="0" borderId="16" xfId="1" applyNumberFormat="1" applyFont="1" applyBorder="1"/>
    <xf numFmtId="164" fontId="4" fillId="0" borderId="17" xfId="1" applyNumberFormat="1" applyFont="1" applyBorder="1"/>
    <xf numFmtId="0" fontId="0" fillId="0" borderId="0" xfId="0" applyAlignment="1">
      <alignment vertical="top"/>
    </xf>
    <xf numFmtId="43" fontId="0" fillId="0" borderId="0" xfId="1" applyFont="1"/>
    <xf numFmtId="43" fontId="9" fillId="0" borderId="0" xfId="1" applyFont="1"/>
    <xf numFmtId="0" fontId="4" fillId="0" borderId="0" xfId="0" applyFont="1"/>
    <xf numFmtId="0" fontId="2" fillId="3" borderId="0" xfId="0" applyFont="1" applyFill="1"/>
    <xf numFmtId="17" fontId="2" fillId="3" borderId="0" xfId="0" applyNumberFormat="1" applyFont="1" applyFill="1"/>
    <xf numFmtId="0" fontId="0" fillId="4" borderId="0" xfId="0" applyFill="1"/>
    <xf numFmtId="43" fontId="0" fillId="0" borderId="0" xfId="1" applyFont="1" applyFill="1"/>
    <xf numFmtId="43" fontId="4" fillId="0" borderId="0" xfId="0" applyNumberFormat="1" applyFont="1"/>
    <xf numFmtId="43" fontId="7" fillId="0" borderId="0" xfId="1" applyFont="1"/>
    <xf numFmtId="43" fontId="0" fillId="4" borderId="0" xfId="1" applyFont="1" applyFill="1"/>
    <xf numFmtId="0" fontId="0" fillId="0" borderId="0" xfId="0" applyAlignment="1">
      <alignment horizontal="left"/>
    </xf>
    <xf numFmtId="0" fontId="4" fillId="5" borderId="0" xfId="0" applyFont="1" applyFill="1"/>
    <xf numFmtId="0" fontId="4" fillId="5" borderId="18" xfId="0" applyFont="1" applyFill="1" applyBorder="1"/>
    <xf numFmtId="0" fontId="0" fillId="0" borderId="0" xfId="0" pivotButton="1"/>
    <xf numFmtId="14" fontId="0" fillId="0" borderId="0" xfId="0" applyNumberFormat="1"/>
    <xf numFmtId="0" fontId="3" fillId="0" borderId="0" xfId="0" applyFont="1"/>
    <xf numFmtId="0" fontId="4" fillId="4" borderId="0" xfId="0" applyFont="1" applyFill="1" applyAlignment="1">
      <alignment horizontal="center"/>
    </xf>
    <xf numFmtId="0" fontId="0" fillId="4" borderId="0" xfId="0" applyFill="1" applyAlignment="1">
      <alignment horizontal="left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left"/>
    </xf>
    <xf numFmtId="164" fontId="4" fillId="2" borderId="1" xfId="1" applyNumberFormat="1" applyFont="1" applyFill="1" applyBorder="1" applyAlignment="1">
      <alignment horizontal="center"/>
    </xf>
    <xf numFmtId="164" fontId="4" fillId="2" borderId="2" xfId="1" applyNumberFormat="1" applyFont="1" applyFill="1" applyBorder="1" applyAlignment="1">
      <alignment horizontal="center"/>
    </xf>
    <xf numFmtId="164" fontId="4" fillId="2" borderId="3" xfId="1" applyNumberFormat="1" applyFont="1" applyFill="1" applyBorder="1" applyAlignment="1">
      <alignment horizontal="center"/>
    </xf>
    <xf numFmtId="164" fontId="2" fillId="3" borderId="5" xfId="1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4" fontId="2" fillId="3" borderId="7" xfId="1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4" fontId="8" fillId="4" borderId="0" xfId="1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2" fillId="3" borderId="0" xfId="1" applyNumberFormat="1" applyFont="1" applyFill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43" fontId="4" fillId="4" borderId="0" xfId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9"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externalLink" Target="externalLinks/externalLink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protivitimf-my.sharepoint.com/personal/sai_sowmya_protivitiglobal_in/Documents/Premier%202024-25/Procure%20to%20pay/PEL%20P2P%202024-2025/Report/Annexures/Report/FEMA%20-%20Non%20compliance/PEIPL%20FEMA%20vendor%20open%20balances.xlsx" TargetMode="External"/><Relationship Id="rId2" Type="http://schemas.microsoft.com/office/2019/04/relationships/externalLinkLongPath" Target="PEIPL%20FEMA%20vendor%20open%20balances.xlsx?3230AC63" TargetMode="External"/><Relationship Id="rId1" Type="http://schemas.openxmlformats.org/officeDocument/2006/relationships/externalLinkPath" Target="file:///\\3230AC63\PEIPL%20FEMA%20vendor%20open%20balance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protivitimf-my.sharepoint.com/personal/sai_sowmya_protivitiglobal_in/Documents/Premier%202024-25/Procure%20to%20pay/PEL%20P2P%202024-2025/Report/Annexures/Report/FEMA%20-%20Non%20compliance/PEL%20FEMA%20vendor%20open%20balances.xlsx" TargetMode="External"/><Relationship Id="rId2" Type="http://schemas.microsoft.com/office/2019/04/relationships/externalLinkLongPath" Target="PEL%20FEMA%20vendor%20open%20balances.xlsx?3230AC63" TargetMode="External"/><Relationship Id="rId1" Type="http://schemas.openxmlformats.org/officeDocument/2006/relationships/externalLinkPath" Target="file:///\\3230AC63\PEL%20FEMA%20vendor%20open%20balances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protivitimf-my.sharepoint.com/personal/sai_sowmya_protivitiglobal_in/Documents/Premier%202024-25/Procure%20to%20pay/PEL%20P2P%202024-2025/Report/Annexures/Report/FEMA%20-%20Non%20compliance/PEPPL%20FEMA%20open%20vendor%20balances.xlsx" TargetMode="External"/><Relationship Id="rId2" Type="http://schemas.microsoft.com/office/2019/04/relationships/externalLinkLongPath" Target="PEPPL%20FEMA%20open%20vendor%20balances.xlsx?3230AC63" TargetMode="External"/><Relationship Id="rId1" Type="http://schemas.openxmlformats.org/officeDocument/2006/relationships/externalLinkPath" Target="file:///\\3230AC63\PEPPL%20FEMA%20open%20vendor%20balanc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heet1%20(2)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heet1"/>
      <sheetName val="Legend"/>
      <sheetName val="Greater than 365 days"/>
      <sheetName val="Greater than 180 days"/>
      <sheetName val="Open balances pivot"/>
      <sheetName val="Sheet1 (2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heet1"/>
      <sheetName val="Legend"/>
      <sheetName val="Greater than 365 days"/>
      <sheetName val="Open vendor balances"/>
      <sheetName val="Open fema vendor balances pivot"/>
      <sheetName val="Sheet1 (2)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heet1"/>
      <sheetName val="Greater than 365days"/>
      <sheetName val="Greater than 180 days"/>
      <sheetName val="Vend balance pivot"/>
      <sheetName val="Sheet1 (2)"/>
    </sheetNames>
    <sheetDataSet>
      <sheetData sheetId="0" refreshError="1"/>
      <sheetData sheetId="1"/>
      <sheetData sheetId="2"/>
      <sheetData sheetId="3">
        <row r="51">
          <cell r="A51" t="str">
            <v>AVA PIPING SYSTEM</v>
          </cell>
        </row>
        <row r="52">
          <cell r="A52" t="str">
            <v>Avani Flocsol</v>
          </cell>
        </row>
        <row r="53">
          <cell r="A53" t="str">
            <v>AVM WORLDWIDE CO</v>
          </cell>
        </row>
        <row r="54">
          <cell r="A54" t="str">
            <v>AXIS_LC_Payable</v>
          </cell>
        </row>
        <row r="55">
          <cell r="A55" t="str">
            <v>BABAJI SHIVRAM 4PL SOLUTIONS</v>
          </cell>
        </row>
        <row r="56">
          <cell r="A56" t="str">
            <v>Babu Ambati</v>
          </cell>
        </row>
        <row r="57">
          <cell r="A57" t="str">
            <v>Bairagi Mrinmay</v>
          </cell>
        </row>
        <row r="58">
          <cell r="A58" t="str">
            <v>Balakrishna Alluri</v>
          </cell>
        </row>
        <row r="59">
          <cell r="A59" t="str">
            <v>Balakrishna P</v>
          </cell>
        </row>
        <row r="60">
          <cell r="A60" t="str">
            <v>Bandhan _LC_Payable</v>
          </cell>
        </row>
        <row r="61">
          <cell r="A61" t="str">
            <v>BANGALORE VACUUM</v>
          </cell>
        </row>
        <row r="62">
          <cell r="A62" t="str">
            <v>BARTECH DATA SYSTEMS PVT LTD</v>
          </cell>
        </row>
        <row r="63">
          <cell r="A63" t="str">
            <v>BEST BEARINGS &amp; INDUSTRIAL</v>
          </cell>
        </row>
        <row r="64">
          <cell r="A64" t="str">
            <v>Bharat Test House Private Limited</v>
          </cell>
          <cell r="I64">
            <v>7080</v>
          </cell>
        </row>
        <row r="65">
          <cell r="A65" t="str">
            <v>BHARATFORKLIFT SERVICES</v>
          </cell>
        </row>
        <row r="66">
          <cell r="A66" t="str">
            <v>Bharath Vasamseeti</v>
          </cell>
        </row>
        <row r="67">
          <cell r="A67" t="str">
            <v>BHARTI AIRTEL LIMITED</v>
          </cell>
        </row>
        <row r="68">
          <cell r="A68" t="str">
            <v>BHORUKA SPECIALTY GASES</v>
          </cell>
        </row>
        <row r="69">
          <cell r="A69" t="str">
            <v>BIKANERVALA BOUTIQUE</v>
          </cell>
        </row>
        <row r="70">
          <cell r="A70" t="str">
            <v>Biswal Sukant</v>
          </cell>
          <cell r="I70">
            <v>-2875</v>
          </cell>
        </row>
        <row r="71">
          <cell r="A71" t="str">
            <v>Biswal Susant</v>
          </cell>
        </row>
        <row r="72">
          <cell r="A72" t="str">
            <v>Blessing FRP Works</v>
          </cell>
        </row>
        <row r="73">
          <cell r="A73" t="str">
            <v>Blue Dart Express Ltd</v>
          </cell>
        </row>
        <row r="74">
          <cell r="A74" t="str">
            <v>BLUE JAY INFRA</v>
          </cell>
        </row>
        <row r="75">
          <cell r="A75" t="str">
            <v>Boguda Srinivas</v>
          </cell>
        </row>
        <row r="76">
          <cell r="A76" t="str">
            <v>BOLISHETTI RAVINDER</v>
          </cell>
        </row>
        <row r="77">
          <cell r="A77" t="str">
            <v>Booth Builders LLC</v>
          </cell>
        </row>
        <row r="78">
          <cell r="A78" t="str">
            <v>Borosil Renewables Limited</v>
          </cell>
          <cell r="I78">
            <v>-1477546.78</v>
          </cell>
        </row>
        <row r="79">
          <cell r="A79" t="str">
            <v>BULLSEYE CARGO</v>
          </cell>
        </row>
        <row r="80">
          <cell r="A80" t="str">
            <v>Bureau of Indian Standards</v>
          </cell>
        </row>
        <row r="81">
          <cell r="A81" t="str">
            <v>C AND B INTERNATIONAL HOLDINGS CO.L</v>
          </cell>
        </row>
        <row r="82">
          <cell r="A82" t="str">
            <v>CANARA BANK_LC_Payable</v>
          </cell>
        </row>
        <row r="83">
          <cell r="A83" t="str">
            <v>Canara Bank_SBLC</v>
          </cell>
        </row>
        <row r="84">
          <cell r="A84" t="str">
            <v>CARE HEALTH INSURANCE LIMITED</v>
          </cell>
        </row>
        <row r="85">
          <cell r="A85" t="str">
            <v>CARGOMEN LOGISTICS INDIA</v>
          </cell>
        </row>
        <row r="86">
          <cell r="A86" t="str">
            <v>CARGOMEN LOGISTICS INDIA PVT LTD</v>
          </cell>
        </row>
        <row r="87">
          <cell r="A87" t="str">
            <v>CCI LOGISTICS LTD</v>
          </cell>
        </row>
        <row r="88">
          <cell r="A88" t="str">
            <v>CE CELL ENGINEERING GMBH</v>
          </cell>
        </row>
        <row r="89">
          <cell r="A89" t="str">
            <v>Central Warehousing Corporation</v>
          </cell>
        </row>
        <row r="90">
          <cell r="A90" t="str">
            <v>Centrotherm International AG</v>
          </cell>
        </row>
        <row r="91">
          <cell r="A91" t="str">
            <v>Chaitanya Bandarupalli</v>
          </cell>
        </row>
        <row r="92">
          <cell r="A92" t="str">
            <v>Challagundla Sumanth</v>
          </cell>
        </row>
        <row r="93">
          <cell r="A93" t="str">
            <v>CHALLURI SRAVANKUMAR</v>
          </cell>
        </row>
        <row r="94">
          <cell r="A94" t="str">
            <v>Changzhou Chennai New energy</v>
          </cell>
        </row>
        <row r="95">
          <cell r="A95" t="str">
            <v>ChangZhou GS Energy</v>
          </cell>
        </row>
        <row r="96">
          <cell r="A96" t="str">
            <v>Changzhou Hershey-Power</v>
          </cell>
        </row>
        <row r="97">
          <cell r="A97" t="str">
            <v>Chendraiah Kandula</v>
          </cell>
        </row>
        <row r="98">
          <cell r="A98" t="str">
            <v>Chetan Roadlines Pvt Ltd</v>
          </cell>
        </row>
        <row r="99">
          <cell r="A99" t="str">
            <v>Chiranjeev Singh</v>
          </cell>
          <cell r="I99">
            <v>-122140.33</v>
          </cell>
        </row>
        <row r="100">
          <cell r="A100" t="str">
            <v>CKB GLOBAL LOGISTICS</v>
          </cell>
        </row>
        <row r="101">
          <cell r="A101" t="str">
            <v>Consultancy for Change &amp; Growth</v>
          </cell>
        </row>
        <row r="102">
          <cell r="A102" t="str">
            <v>Corporate Needs</v>
          </cell>
        </row>
        <row r="103">
          <cell r="A103" t="str">
            <v>Cosco Shipping Lines</v>
          </cell>
        </row>
        <row r="104">
          <cell r="A104" t="str">
            <v>COSMO CARRYING PRIVATE LIMITED</v>
          </cell>
        </row>
        <row r="105">
          <cell r="A105" t="str">
            <v>Coveme SPA</v>
          </cell>
        </row>
        <row r="106">
          <cell r="A106" t="str">
            <v>CREDA-Chhattisgarh State Renewable</v>
          </cell>
        </row>
        <row r="107">
          <cell r="A107" t="str">
            <v>CRESCENT TRADING COMPANY</v>
          </cell>
        </row>
        <row r="108">
          <cell r="A108" t="str">
            <v>CROWN AGENTS</v>
          </cell>
          <cell r="I108">
            <v>21240</v>
          </cell>
        </row>
        <row r="109">
          <cell r="A109" t="str">
            <v>CS IMPEX</v>
          </cell>
        </row>
        <row r="110">
          <cell r="A110" t="str">
            <v>Customs Office India</v>
          </cell>
        </row>
        <row r="111">
          <cell r="A111" t="str">
            <v>Dabananda Sahu Sahu</v>
          </cell>
        </row>
        <row r="112">
          <cell r="A112" t="str">
            <v>Dasari Venukumar</v>
          </cell>
        </row>
        <row r="113">
          <cell r="A113" t="str">
            <v>DECORINN</v>
          </cell>
        </row>
        <row r="114">
          <cell r="A114" t="str">
            <v>Deepak Agencies Private Limited</v>
          </cell>
        </row>
        <row r="115">
          <cell r="A115" t="str">
            <v>DEEPAK FERTILISERS AND PETROCHEMICA</v>
          </cell>
        </row>
        <row r="116">
          <cell r="A116" t="str">
            <v>DELHI TEST HOUSE</v>
          </cell>
        </row>
        <row r="117">
          <cell r="A117" t="str">
            <v>Dhananjay ShivbachanVishwakarma</v>
          </cell>
        </row>
        <row r="118">
          <cell r="A118" t="str">
            <v>DhaSh PV Technologies Pvt. Ltd.</v>
          </cell>
        </row>
        <row r="119">
          <cell r="A119" t="str">
            <v>DHL Express (India) Pvt Ltd</v>
          </cell>
        </row>
        <row r="120">
          <cell r="A120" t="str">
            <v>DHL Logistics Pvt. Ltd.</v>
          </cell>
        </row>
        <row r="121">
          <cell r="A121" t="str">
            <v>DHTC INDIA LIMITED</v>
          </cell>
        </row>
        <row r="122">
          <cell r="A122" t="str">
            <v>Diya Trading and</v>
          </cell>
        </row>
        <row r="123">
          <cell r="A123" t="str">
            <v>Donta Krishnaiah</v>
          </cell>
        </row>
        <row r="124">
          <cell r="A124" t="str">
            <v>Dr. IRFAN GUL WANI Dr. IRFAN GUL WA</v>
          </cell>
        </row>
        <row r="125">
          <cell r="A125" t="str">
            <v>DUDHANI POLY-EXTRUSIONS PRIVATE LIM</v>
          </cell>
        </row>
        <row r="126">
          <cell r="A126" t="str">
            <v>Dutta Subhankar</v>
          </cell>
        </row>
        <row r="127">
          <cell r="A127" t="str">
            <v>ECONSTRUCT DESIGN &amp; BUILD</v>
          </cell>
        </row>
        <row r="128">
          <cell r="A128" t="str">
            <v>ELAHI PLASTICS</v>
          </cell>
        </row>
        <row r="129">
          <cell r="A129" t="str">
            <v>EMINENT SHIPPING SERVICES LLP</v>
          </cell>
        </row>
        <row r="130">
          <cell r="A130" t="str">
            <v>EMIRATES SHIPPING</v>
          </cell>
        </row>
        <row r="131">
          <cell r="A131" t="str">
            <v>EMIRATES SHIPPING AGENCIES</v>
          </cell>
        </row>
        <row r="132">
          <cell r="A132" t="str">
            <v>EMIRATES SHIPPING LINE FZE</v>
          </cell>
        </row>
        <row r="133">
          <cell r="A133" t="str">
            <v>EMIRATES SHIPPING LINE FZE.</v>
          </cell>
        </row>
        <row r="134">
          <cell r="A134" t="str">
            <v>Empire Pumps Ltd.</v>
          </cell>
        </row>
        <row r="135">
          <cell r="A135" t="str">
            <v>Ennore Cargo Container Terminal Pvt</v>
          </cell>
        </row>
        <row r="136">
          <cell r="A136" t="str">
            <v>Esennar Transformers Pvt Ltd</v>
          </cell>
        </row>
        <row r="137">
          <cell r="A137" t="str">
            <v>Essar International</v>
          </cell>
        </row>
        <row r="138">
          <cell r="A138" t="str">
            <v>Euronics Industries Pvt.Ltd</v>
          </cell>
        </row>
        <row r="139">
          <cell r="A139" t="str">
            <v>Express Roadways Pvt. Ltd</v>
          </cell>
        </row>
        <row r="140">
          <cell r="A140" t="str">
            <v>Federation Of Industries &amp; Commerce</v>
          </cell>
        </row>
        <row r="141">
          <cell r="A141" t="str">
            <v>Fedex express transportation</v>
          </cell>
        </row>
        <row r="142">
          <cell r="A142" t="str">
            <v>Feejoy Technology(Shanghai) Co., Lt</v>
          </cell>
        </row>
        <row r="143">
          <cell r="A143" t="str">
            <v>Festo India Pvt Ltd</v>
          </cell>
        </row>
        <row r="144">
          <cell r="A144" t="str">
            <v>FIXEDLINE INDUSTRIAL SOLUTION</v>
          </cell>
        </row>
        <row r="145">
          <cell r="A145" t="str">
            <v>Flowturb Services</v>
          </cell>
        </row>
        <row r="146">
          <cell r="A146" t="str">
            <v>Fluid Therm Engineering</v>
          </cell>
        </row>
        <row r="147">
          <cell r="A147" t="str">
            <v>FORD SMART MOBILITY INDIA</v>
          </cell>
        </row>
        <row r="148">
          <cell r="A148" t="str">
            <v>FORTUNE TECHNICS PRIVATE LIMITED</v>
          </cell>
        </row>
        <row r="149">
          <cell r="A149" t="str">
            <v>Freiberg Instruments GmbH</v>
          </cell>
        </row>
        <row r="150">
          <cell r="A150" t="str">
            <v>Fusion Chemicals &amp; Products Pvt Ltd</v>
          </cell>
        </row>
        <row r="151">
          <cell r="A151" t="str">
            <v>Future Generali India</v>
          </cell>
        </row>
        <row r="152">
          <cell r="A152" t="str">
            <v>FUZHOU ANTONG NEW MATERIAL</v>
          </cell>
        </row>
        <row r="153">
          <cell r="A153" t="str">
            <v>G V Suryanarayana</v>
          </cell>
        </row>
        <row r="154">
          <cell r="A154" t="str">
            <v>Gandhi Automations Pvt. Ltd.</v>
          </cell>
        </row>
        <row r="155">
          <cell r="A155" t="str">
            <v>GASTAG INDUSTRIES LLP</v>
          </cell>
        </row>
        <row r="156">
          <cell r="A156" t="str">
            <v>Gautham Samboju</v>
          </cell>
        </row>
        <row r="157">
          <cell r="A157" t="str">
            <v>GBO FREIGHT FORWARDINNG</v>
          </cell>
        </row>
        <row r="158">
          <cell r="A158" t="str">
            <v>GEEAAR BEVERAGES</v>
          </cell>
        </row>
        <row r="159">
          <cell r="A159" t="str">
            <v>GEORG FISCHER PIPING SYSTEMS</v>
          </cell>
        </row>
        <row r="160">
          <cell r="A160" t="str">
            <v>GHANSHYAMDAS BROTHERS</v>
          </cell>
        </row>
        <row r="161">
          <cell r="A161" t="str">
            <v>Ghoshal Tapas</v>
          </cell>
        </row>
        <row r="162">
          <cell r="A162" t="str">
            <v>GMR Hyderabad Air</v>
          </cell>
        </row>
        <row r="163">
          <cell r="A163" t="str">
            <v>GOLDCOIN HITECH PACKAGING</v>
          </cell>
        </row>
        <row r="164">
          <cell r="A164" t="str">
            <v>Gopi Sabavath</v>
          </cell>
        </row>
        <row r="165">
          <cell r="A165" t="str">
            <v>Gopiraju Golla</v>
          </cell>
        </row>
        <row r="166">
          <cell r="A166" t="str">
            <v>Govravaram GopalReddy</v>
          </cell>
        </row>
        <row r="167">
          <cell r="A167" t="str">
            <v>Gowra Bits &amp; Bytes Pvt Ltd</v>
          </cell>
        </row>
        <row r="168">
          <cell r="A168" t="str">
            <v>GREAT EASTERN IDTECH PRIVATE LIMITE</v>
          </cell>
        </row>
        <row r="169">
          <cell r="A169" t="str">
            <v>GSolar Power co Ltd</v>
          </cell>
        </row>
        <row r="170">
          <cell r="A170" t="str">
            <v>Guangdong Jinwan Gaojing Solar</v>
          </cell>
        </row>
        <row r="171">
          <cell r="A171" t="str">
            <v>Guangzhou Baiyun Technology</v>
          </cell>
        </row>
        <row r="172">
          <cell r="A172" t="str">
            <v>Gujarat Industries Power Company Li</v>
          </cell>
        </row>
        <row r="173">
          <cell r="A173" t="str">
            <v>GURU INDUSTRIES</v>
          </cell>
        </row>
        <row r="174">
          <cell r="A174" t="str">
            <v>Guru Translines Pvt Ltd</v>
          </cell>
        </row>
        <row r="175">
          <cell r="A175" t="str">
            <v>H.A.L.M ELEKRONIK GMBH</v>
          </cell>
        </row>
        <row r="176">
          <cell r="A176" t="str">
            <v>H.T.L.LOGISTICS INDIA PVT LTD</v>
          </cell>
        </row>
        <row r="177">
          <cell r="A177" t="str">
            <v>Hangzhou Zhijiang Silicone</v>
          </cell>
        </row>
        <row r="178">
          <cell r="A178" t="str">
            <v>Hari Engineering</v>
          </cell>
        </row>
        <row r="179">
          <cell r="A179" t="str">
            <v>Harikrishna Guntunpalli</v>
          </cell>
        </row>
        <row r="180">
          <cell r="A180" t="str">
            <v>Harsh Poly Products</v>
          </cell>
        </row>
        <row r="181">
          <cell r="A181" t="str">
            <v>Hasheem Mohammed</v>
          </cell>
        </row>
        <row r="182">
          <cell r="A182" t="str">
            <v>HDFC ERGO General Insurance</v>
          </cell>
        </row>
        <row r="183">
          <cell r="A183" t="str">
            <v>HDFC_LC_Payable</v>
          </cell>
        </row>
        <row r="184">
          <cell r="A184" t="str">
            <v>HDFC_SBLC</v>
          </cell>
        </row>
        <row r="185">
          <cell r="A185" t="str">
            <v>HEMANTH ENTERPRISES</v>
          </cell>
        </row>
        <row r="186">
          <cell r="A186" t="str">
            <v>HERAEUS MATERIALS SINGAPORE PTE LTD</v>
          </cell>
        </row>
        <row r="187">
          <cell r="A187" t="str">
            <v>HI PHYSIX LABORATORY INDIA PVT LTD</v>
          </cell>
          <cell r="I187">
            <v>110000</v>
          </cell>
        </row>
        <row r="188">
          <cell r="A188" t="str">
            <v>HLA SUPPLY CHAIN SOLUTIONS INC.</v>
          </cell>
        </row>
        <row r="189">
          <cell r="A189" t="str">
            <v>HN AC LAMINAR O.T SYSTEMS</v>
          </cell>
        </row>
        <row r="190">
          <cell r="A190" t="str">
            <v>Hoehner Research &amp;</v>
          </cell>
        </row>
        <row r="191">
          <cell r="A191" t="str">
            <v>HOTEL VAISHALI PRIVATE LIMITED</v>
          </cell>
        </row>
        <row r="192">
          <cell r="A192" t="str">
            <v>HPC INFOTECH PRIVATE LIMITED</v>
          </cell>
        </row>
        <row r="193">
          <cell r="A193" t="str">
            <v>HSBC_LC_Payable</v>
          </cell>
        </row>
        <row r="194">
          <cell r="A194" t="str">
            <v>HYDERABAD SAFETY ENGINEERS</v>
          </cell>
        </row>
        <row r="195">
          <cell r="A195" t="str">
            <v>ICB GmbH &amp; Co. KG</v>
          </cell>
        </row>
        <row r="196">
          <cell r="A196" t="str">
            <v>ICICI LOMBARD GENERAL</v>
          </cell>
        </row>
        <row r="197">
          <cell r="A197" t="str">
            <v>ICICI_LC_Payable</v>
          </cell>
        </row>
        <row r="198">
          <cell r="A198" t="str">
            <v>IFCI LIMITED</v>
          </cell>
        </row>
        <row r="199">
          <cell r="A199" t="str">
            <v>IGUS (INDIA) PRIVATE LIMITED</v>
          </cell>
        </row>
        <row r="200">
          <cell r="A200" t="str">
            <v>Ikbal Singh</v>
          </cell>
        </row>
        <row r="201">
          <cell r="A201" t="str">
            <v>INDIAN PEROXIDE LIMITED</v>
          </cell>
        </row>
        <row r="202">
          <cell r="A202" t="str">
            <v>Indosai Transways Corpn</v>
          </cell>
        </row>
        <row r="203">
          <cell r="A203" t="str">
            <v>INDUSIND BANK LIMITED _SBLC</v>
          </cell>
        </row>
        <row r="204">
          <cell r="A204" t="str">
            <v>INLAND WORLD LOGISTICS</v>
          </cell>
        </row>
        <row r="205">
          <cell r="A205" t="str">
            <v>INOX AIR PRODUCTS PRIVATE LIMITED</v>
          </cell>
        </row>
        <row r="206">
          <cell r="A206" t="str">
            <v>INSOLATION GREEN ENERGY</v>
          </cell>
        </row>
        <row r="207">
          <cell r="A207" t="str">
            <v>INTEGRATE HOME AUTOMATION</v>
          </cell>
        </row>
        <row r="208">
          <cell r="A208" t="str">
            <v>Interactive Data Systems</v>
          </cell>
        </row>
        <row r="209">
          <cell r="A209" t="str">
            <v>INTERASIA LINES SINGAPORE PTE LTD</v>
          </cell>
        </row>
        <row r="210">
          <cell r="A210" t="str">
            <v>INTERASIA LINES SINGPORE PTE LTD</v>
          </cell>
        </row>
        <row r="211">
          <cell r="A211" t="str">
            <v>International Clearing &amp; Shipping A</v>
          </cell>
        </row>
        <row r="212">
          <cell r="A212" t="str">
            <v>INTERNATIONAL ELECTROTECHNICAL</v>
          </cell>
        </row>
        <row r="213">
          <cell r="A213" t="str">
            <v>Ireda Ltd</v>
          </cell>
        </row>
        <row r="214">
          <cell r="A214" t="str">
            <v>ISN Electronic Tendor Service</v>
          </cell>
        </row>
        <row r="215">
          <cell r="A215" t="str">
            <v>ISRA VISION GmbH</v>
          </cell>
        </row>
        <row r="216">
          <cell r="A216" t="str">
            <v>J Guruswamy GURUSWAMIjangaam</v>
          </cell>
        </row>
        <row r="217">
          <cell r="A217" t="str">
            <v>J Jayachandran</v>
          </cell>
        </row>
        <row r="218">
          <cell r="A218" t="str">
            <v>Jagadeesh Boya</v>
          </cell>
          <cell r="I218">
            <v>-1667</v>
          </cell>
        </row>
        <row r="219">
          <cell r="A219" t="str">
            <v>Jagat Bandhu Kar</v>
          </cell>
        </row>
        <row r="220">
          <cell r="A220" t="str">
            <v>JAGJEET PACKERS</v>
          </cell>
        </row>
        <row r="221">
          <cell r="A221" t="str">
            <v>Jajodia Roadlines</v>
          </cell>
        </row>
        <row r="222">
          <cell r="A222" t="str">
            <v>JAKSON LIMITED</v>
          </cell>
        </row>
        <row r="223">
          <cell r="A223" t="str">
            <v>James James</v>
          </cell>
        </row>
        <row r="224">
          <cell r="A224" t="str">
            <v>JASSUR GLOBAL PRIVATE LIMITED</v>
          </cell>
        </row>
        <row r="225">
          <cell r="A225" t="str">
            <v>Jat Rahul</v>
          </cell>
        </row>
        <row r="226">
          <cell r="A226" t="str">
            <v>JIA YUE GROUP CO., LTD</v>
          </cell>
        </row>
        <row r="227">
          <cell r="A227" t="str">
            <v>Jiangsu Leadmicro Nano Technology C</v>
          </cell>
        </row>
        <row r="228">
          <cell r="A228" t="str">
            <v>JIANGSU MINGHAO NEW MATERIAL</v>
          </cell>
        </row>
        <row r="229">
          <cell r="A229" t="str">
            <v>JIANGXI TOPSUN SOLAR TECH</v>
          </cell>
        </row>
        <row r="230">
          <cell r="A230" t="str">
            <v>Jiangyin Haihong New</v>
          </cell>
        </row>
        <row r="231">
          <cell r="A231" t="str">
            <v>Jiangyin New Sulv Technology Co Ltd</v>
          </cell>
        </row>
        <row r="232">
          <cell r="A232" t="str">
            <v>Jiangyin Tinze New Energy</v>
          </cell>
        </row>
        <row r="233">
          <cell r="A233" t="str">
            <v>JLI SOLUTIONS</v>
          </cell>
        </row>
        <row r="234">
          <cell r="A234" t="str">
            <v>Johnson Controls (S) Pte. Ltd.</v>
          </cell>
        </row>
        <row r="235">
          <cell r="A235" t="str">
            <v>Jupiter International limited</v>
          </cell>
        </row>
        <row r="236">
          <cell r="A236" t="str">
            <v>KAILASH SHIPPING</v>
          </cell>
        </row>
        <row r="237">
          <cell r="A237" t="str">
            <v>Kakde Roadlines</v>
          </cell>
        </row>
        <row r="238">
          <cell r="A238" t="str">
            <v>KALYAN POLYMERS</v>
          </cell>
        </row>
        <row r="239">
          <cell r="A239" t="str">
            <v>Kanneppan Chinnint</v>
          </cell>
        </row>
        <row r="240">
          <cell r="A240" t="str">
            <v>KANYAKA PARAMESHWARI</v>
          </cell>
        </row>
        <row r="241">
          <cell r="A241" t="str">
            <v>Kawadkar Mukesh</v>
          </cell>
        </row>
        <row r="242">
          <cell r="A242" t="str">
            <v>KAZA ENTERPRISE(Keshav Dutt Kaza)</v>
          </cell>
        </row>
        <row r="243">
          <cell r="A243" t="str">
            <v>Khobarkhede Pratik</v>
          </cell>
        </row>
        <row r="244">
          <cell r="A244" t="str">
            <v>Khurana Mohan</v>
          </cell>
        </row>
        <row r="245">
          <cell r="A245" t="str">
            <v>Kingrayland Technology Co.,Ltd.</v>
          </cell>
        </row>
        <row r="246">
          <cell r="A246" t="str">
            <v>KINGSPAN JINDAL PRIVATE LIMITED</v>
          </cell>
        </row>
        <row r="247">
          <cell r="A247" t="str">
            <v>Kishore Graphics Screen</v>
          </cell>
        </row>
        <row r="248">
          <cell r="A248" t="str">
            <v>Kishore Kamaka</v>
          </cell>
        </row>
        <row r="249">
          <cell r="A249" t="str">
            <v>Kishore Kumar</v>
          </cell>
        </row>
        <row r="250">
          <cell r="A250" t="str">
            <v>Korea Marine Transport Co . Ltd</v>
          </cell>
        </row>
        <row r="251">
          <cell r="A251" t="str">
            <v>Korea Marine Transport Co. Ltd</v>
          </cell>
        </row>
        <row r="252">
          <cell r="A252" t="str">
            <v>Kosalkar Sachin</v>
          </cell>
        </row>
        <row r="253">
          <cell r="A253" t="str">
            <v>Kotesh Boda</v>
          </cell>
        </row>
        <row r="254">
          <cell r="A254" t="str">
            <v>Kratus Solar Solutions Private Limi</v>
          </cell>
        </row>
        <row r="255">
          <cell r="A255" t="str">
            <v>KREDENCE PERFORMANCE</v>
          </cell>
        </row>
        <row r="256">
          <cell r="A256" t="str">
            <v>Kredence Performance Materials</v>
          </cell>
        </row>
        <row r="257">
          <cell r="A257" t="str">
            <v>Krishna Madhavi Kalyanam</v>
          </cell>
        </row>
        <row r="258">
          <cell r="A258" t="str">
            <v>KRISHNA ORGANICS</v>
          </cell>
        </row>
        <row r="259">
          <cell r="A259" t="str">
            <v>Kudikala Gayathri</v>
          </cell>
        </row>
        <row r="260">
          <cell r="A260" t="str">
            <v>Kumar Angad</v>
          </cell>
        </row>
        <row r="261">
          <cell r="A261" t="str">
            <v>Kumar Balbir</v>
          </cell>
        </row>
        <row r="262">
          <cell r="A262" t="str">
            <v>Kumar Chinthala</v>
          </cell>
        </row>
        <row r="263">
          <cell r="A263" t="str">
            <v>kumar Dasari</v>
          </cell>
        </row>
        <row r="264">
          <cell r="A264" t="str">
            <v>Kumar Dharma</v>
          </cell>
        </row>
        <row r="265">
          <cell r="A265" t="str">
            <v>Kumar Kotla</v>
          </cell>
        </row>
        <row r="266">
          <cell r="A266" t="str">
            <v>Kumar Maddela</v>
          </cell>
        </row>
        <row r="267">
          <cell r="A267" t="str">
            <v>Kumar Manoj</v>
          </cell>
        </row>
        <row r="268">
          <cell r="A268" t="str">
            <v>Kumar Nagabattula</v>
          </cell>
        </row>
        <row r="269">
          <cell r="A269" t="str">
            <v>Kumar Pandi</v>
          </cell>
        </row>
        <row r="270">
          <cell r="A270" t="str">
            <v>KUMAR PAVAN</v>
          </cell>
        </row>
        <row r="271">
          <cell r="A271" t="str">
            <v>Kumar Pilligoila</v>
          </cell>
        </row>
        <row r="272">
          <cell r="A272" t="str">
            <v>Kumar R</v>
          </cell>
        </row>
        <row r="273">
          <cell r="A273" t="str">
            <v>Kumar Rajoju</v>
          </cell>
        </row>
        <row r="274">
          <cell r="A274" t="str">
            <v>Kumar Thodeti</v>
          </cell>
        </row>
        <row r="275">
          <cell r="A275" t="str">
            <v>Kumar Vara</v>
          </cell>
        </row>
        <row r="276">
          <cell r="A276" t="str">
            <v>Kumari Yanamala</v>
          </cell>
        </row>
        <row r="277">
          <cell r="A277" t="str">
            <v>Kurumoorthy K</v>
          </cell>
        </row>
        <row r="278">
          <cell r="A278" t="str">
            <v>LABTEKNIK</v>
          </cell>
        </row>
        <row r="279">
          <cell r="A279" t="str">
            <v>Laxmi Industrial Firesafety</v>
          </cell>
        </row>
        <row r="280">
          <cell r="A280" t="str">
            <v>Lingam Chitte</v>
          </cell>
        </row>
        <row r="281">
          <cell r="A281" t="str">
            <v>logwin air &amp; ocean india pvt ltd</v>
          </cell>
        </row>
        <row r="282">
          <cell r="A282" t="str">
            <v>M/s – SAHAR RUBBER</v>
          </cell>
        </row>
        <row r="283">
          <cell r="A283" t="str">
            <v>M/S AERO VAC</v>
          </cell>
        </row>
        <row r="284">
          <cell r="A284" t="str">
            <v>M/S BHARAT STEEL UDYOG</v>
          </cell>
        </row>
        <row r="285">
          <cell r="A285" t="str">
            <v>M/S NEW STAR ENGINEERING COMPANY</v>
          </cell>
        </row>
        <row r="286">
          <cell r="A286" t="str">
            <v>M/s PERFECT ELECTRONICS</v>
          </cell>
        </row>
        <row r="287">
          <cell r="A287" t="str">
            <v>M1-Exchange_ABHISHEK SOLAR INDUSTRI</v>
          </cell>
        </row>
        <row r="288">
          <cell r="A288" t="str">
            <v>M1-Exchange_CARGOMEN LOGISTICS</v>
          </cell>
        </row>
        <row r="289">
          <cell r="A289" t="str">
            <v>M1-Exchange_Deepak Agencies P Ltd</v>
          </cell>
        </row>
        <row r="290">
          <cell r="A290" t="str">
            <v>M1-Exchange_GBO FREIGHT FORWARDINNG</v>
          </cell>
        </row>
        <row r="291">
          <cell r="A291" t="str">
            <v>M1-Exchange_HINDUSTAN TIMBER INDUST</v>
          </cell>
        </row>
        <row r="292">
          <cell r="A292" t="str">
            <v>M1-Exchange_Kishore Graphics</v>
          </cell>
        </row>
        <row r="293">
          <cell r="A293" t="str">
            <v>M1-Exchange_Kredence Performance (B</v>
          </cell>
        </row>
        <row r="294">
          <cell r="A294" t="str">
            <v>M1-Exchange_Kredence Performance Ma</v>
          </cell>
        </row>
        <row r="295">
          <cell r="A295" t="str">
            <v>M1Exchange_KRISHNA ORGANICS</v>
          </cell>
        </row>
        <row r="296">
          <cell r="A296" t="str">
            <v>M1-Exchange_Manmohan Singh Marketin</v>
          </cell>
        </row>
        <row r="297">
          <cell r="A297" t="str">
            <v>M1-Exchange_METAL BUILDERS</v>
          </cell>
        </row>
        <row r="298">
          <cell r="A298" t="str">
            <v>M1-Exchange_PRECISION TAPES AND SEA</v>
          </cell>
        </row>
        <row r="299">
          <cell r="A299" t="str">
            <v>M1-Exchange_PSAFL Speedmark(OC0104)</v>
          </cell>
        </row>
        <row r="300">
          <cell r="A300" t="str">
            <v>M1-Exchange_Sree Techno(DC0183)</v>
          </cell>
        </row>
        <row r="301">
          <cell r="A301" t="str">
            <v>M1-Exchange_VEMOULD</v>
          </cell>
        </row>
        <row r="302">
          <cell r="A302" t="str">
            <v>MAATHRUSRI ENGINEERS</v>
          </cell>
        </row>
        <row r="303">
          <cell r="A303" t="str">
            <v>MacDermid Alpha Electronics</v>
          </cell>
        </row>
        <row r="304">
          <cell r="A304" t="str">
            <v>Madaramoni Srikanth</v>
          </cell>
        </row>
        <row r="305">
          <cell r="A305" t="str">
            <v>Madavi Ajay</v>
          </cell>
        </row>
        <row r="306">
          <cell r="A306" t="str">
            <v>Mahesh Kesani</v>
          </cell>
        </row>
        <row r="307">
          <cell r="A307" t="str">
            <v>Mahesh Mamidi</v>
          </cell>
        </row>
        <row r="308">
          <cell r="A308" t="str">
            <v>Mahesh Nakka</v>
          </cell>
        </row>
        <row r="309">
          <cell r="A309" t="str">
            <v>Maheshwa Reddy T</v>
          </cell>
        </row>
        <row r="310">
          <cell r="A310" t="str">
            <v>MAKHARIA MACHINARIES PRIVATE LIMITE</v>
          </cell>
        </row>
        <row r="311">
          <cell r="A311" t="str">
            <v>Malik Sasmita</v>
          </cell>
        </row>
        <row r="312">
          <cell r="A312" t="str">
            <v>Manas RanjanMohanta</v>
          </cell>
        </row>
        <row r="313">
          <cell r="A313" t="str">
            <v>MANASA ENTERPRISES</v>
          </cell>
        </row>
        <row r="314">
          <cell r="A314" t="str">
            <v>Mangal Singh Bros. Pvt. Ltd</v>
          </cell>
        </row>
        <row r="315">
          <cell r="A315" t="str">
            <v>Manmohan Singh Marketing India Pvt.</v>
          </cell>
        </row>
        <row r="316">
          <cell r="A316" t="str">
            <v>Manoj Kethavath</v>
          </cell>
        </row>
        <row r="317">
          <cell r="A317" t="str">
            <v>Manoj T</v>
          </cell>
        </row>
        <row r="318">
          <cell r="A318" t="str">
            <v>Manoranjan Sahoo</v>
          </cell>
        </row>
        <row r="319">
          <cell r="A319" t="str">
            <v>Manu Graphics</v>
          </cell>
        </row>
        <row r="320">
          <cell r="A320" t="str">
            <v>Markaz Pneumatics and Hydraulics</v>
          </cell>
        </row>
        <row r="321">
          <cell r="A321" t="str">
            <v>Maroju Murali</v>
          </cell>
        </row>
        <row r="322">
          <cell r="A322" t="str">
            <v>Mechmaark Filtech India Pvt. Ltd.</v>
          </cell>
        </row>
        <row r="323">
          <cell r="A323" t="str">
            <v>MEDIA DAY MARKETING</v>
          </cell>
        </row>
        <row r="324">
          <cell r="A324" t="str">
            <v>Membrane Group India Pvt Ltd(CAPEX)</v>
          </cell>
        </row>
        <row r="325">
          <cell r="A325" t="str">
            <v>MERCHANT SHIPPING SERVICES PVT.LTD</v>
          </cell>
        </row>
        <row r="326">
          <cell r="A326" t="str">
            <v>METAL BUILDERS</v>
          </cell>
        </row>
        <row r="327">
          <cell r="A327" t="str">
            <v>MISHRA POLYPACKS PRIVATE LIMITED</v>
          </cell>
        </row>
        <row r="328">
          <cell r="A328" t="str">
            <v>MMA CALABS TECH LIMITED</v>
          </cell>
        </row>
        <row r="329">
          <cell r="A329" t="str">
            <v>MMC Globus Services</v>
          </cell>
        </row>
        <row r="330">
          <cell r="A330" t="str">
            <v>Mondal Akhil</v>
          </cell>
        </row>
        <row r="331">
          <cell r="A331" t="str">
            <v>Mounika Munipalli</v>
          </cell>
        </row>
        <row r="332">
          <cell r="A332" t="str">
            <v>Mountgray Technology Pvt Ltd</v>
          </cell>
        </row>
        <row r="333">
          <cell r="A333" t="str">
            <v>MTR INDUSTRIES</v>
          </cell>
        </row>
        <row r="334">
          <cell r="A334" t="str">
            <v>Mukesh Kumar Bhunia</v>
          </cell>
        </row>
        <row r="335">
          <cell r="A335" t="str">
            <v>Muralikrishna Palka</v>
          </cell>
        </row>
        <row r="336">
          <cell r="A336" t="str">
            <v>MVM Solar Private Limited</v>
          </cell>
          <cell r="I336">
            <v>-1000000</v>
          </cell>
        </row>
        <row r="337">
          <cell r="A337" t="str">
            <v>Mytrah Energy (India) Private</v>
          </cell>
        </row>
        <row r="338">
          <cell r="A338" t="str">
            <v>N Gajendra</v>
          </cell>
        </row>
        <row r="339">
          <cell r="A339" t="str">
            <v>NA</v>
          </cell>
        </row>
        <row r="340">
          <cell r="A340" t="str">
            <v>NAAZREEN</v>
          </cell>
        </row>
        <row r="341">
          <cell r="A341" t="str">
            <v>NANOSEMI ENTERPRISES</v>
          </cell>
        </row>
        <row r="342">
          <cell r="A342" t="str">
            <v>NARESH TRADING COMPANY</v>
          </cell>
        </row>
        <row r="343">
          <cell r="A343" t="str">
            <v>Narsimha R</v>
          </cell>
        </row>
        <row r="344">
          <cell r="A344" t="str">
            <v>National Apprenticeship Training</v>
          </cell>
        </row>
        <row r="345">
          <cell r="A345" t="str">
            <v>NATIONAL INSURANCE COMPANY LIMITED</v>
          </cell>
        </row>
        <row r="346">
          <cell r="A346" t="str">
            <v>NAYAK AKSHAYA</v>
          </cell>
        </row>
        <row r="347">
          <cell r="A347" t="str">
            <v>Nayak Anil</v>
          </cell>
        </row>
        <row r="348">
          <cell r="A348" t="str">
            <v>Nayudu BalaMurali</v>
          </cell>
        </row>
        <row r="349">
          <cell r="A349" t="str">
            <v>NEO TECHNIQUES</v>
          </cell>
        </row>
        <row r="350">
          <cell r="A350" t="str">
            <v>NETWORK INC</v>
          </cell>
        </row>
        <row r="351">
          <cell r="A351" t="str">
            <v>NEW SIGN PARK</v>
          </cell>
        </row>
        <row r="352">
          <cell r="A352" t="str">
            <v>NIKS TRAVEL PRIVATE LIMITED</v>
          </cell>
        </row>
        <row r="353">
          <cell r="A353" t="str">
            <v>Nitin Kanojia</v>
          </cell>
        </row>
        <row r="354">
          <cell r="A354" t="str">
            <v>NK PROJECTS</v>
          </cell>
        </row>
        <row r="355">
          <cell r="A355" t="str">
            <v>NMTornics (India)- Kerry Indev Log</v>
          </cell>
        </row>
        <row r="356">
          <cell r="A356" t="str">
            <v>NORTH INDIA ISPAT PRIVATE LIMITED</v>
          </cell>
        </row>
        <row r="357">
          <cell r="A357" t="str">
            <v>NTPC LIMITED</v>
          </cell>
          <cell r="I357">
            <v>22500</v>
          </cell>
        </row>
        <row r="358">
          <cell r="A358" t="str">
            <v>OLS CLEARING &amp; FORWARDING</v>
          </cell>
        </row>
        <row r="359">
          <cell r="A359" t="str">
            <v>One Time Vendor Service</v>
          </cell>
        </row>
        <row r="360">
          <cell r="A360" t="str">
            <v>Orange(Catridges &amp; Refiling )</v>
          </cell>
        </row>
        <row r="361">
          <cell r="A361" t="str">
            <v>Orient Overseas Container Line Limi</v>
          </cell>
        </row>
        <row r="362">
          <cell r="A362" t="str">
            <v>Oriental Insurance</v>
          </cell>
        </row>
        <row r="363">
          <cell r="A363" t="str">
            <v>P.S.INSTRUMENTS</v>
          </cell>
        </row>
        <row r="364">
          <cell r="A364" t="str">
            <v>PA MARITIME AGENCY</v>
          </cell>
        </row>
        <row r="365">
          <cell r="A365" t="str">
            <v>Palepu Balaji</v>
          </cell>
        </row>
        <row r="366">
          <cell r="A366" t="str">
            <v>Palli Prabhu</v>
          </cell>
        </row>
        <row r="367">
          <cell r="A367" t="str">
            <v>PARAMOUNT STEEL STRUCTURES</v>
          </cell>
        </row>
        <row r="368">
          <cell r="A368" t="str">
            <v>Parasnath Electricals</v>
          </cell>
        </row>
        <row r="369">
          <cell r="A369" t="str">
            <v>Parida Rakesh</v>
          </cell>
        </row>
        <row r="370">
          <cell r="A370" t="str">
            <v>PARKHE PANKAJ</v>
          </cell>
        </row>
        <row r="371">
          <cell r="A371" t="str">
            <v>Pathak Navneet</v>
          </cell>
        </row>
        <row r="372">
          <cell r="A372" t="str">
            <v>Patle Sohit</v>
          </cell>
        </row>
        <row r="373">
          <cell r="A373" t="str">
            <v>Patra Sagar</v>
          </cell>
        </row>
        <row r="374">
          <cell r="A374" t="str">
            <v>Pawan Enterprises</v>
          </cell>
        </row>
        <row r="375">
          <cell r="A375" t="str">
            <v>Pennar Industries Limited</v>
          </cell>
        </row>
        <row r="376">
          <cell r="A376" t="str">
            <v>Pfeiffer Vacuum SAS</v>
          </cell>
        </row>
        <row r="377">
          <cell r="A377" t="str">
            <v>PIL (INDIA) PRIVATE LIMITED</v>
          </cell>
          <cell r="I377">
            <v>-64734</v>
          </cell>
        </row>
        <row r="378">
          <cell r="A378" t="str">
            <v>Plantsship</v>
          </cell>
        </row>
        <row r="379">
          <cell r="A379" t="str">
            <v>Porous Print-Pack Pvt Ltd</v>
          </cell>
        </row>
        <row r="380">
          <cell r="A380" t="str">
            <v>Prakash Chandra</v>
          </cell>
        </row>
        <row r="381">
          <cell r="A381" t="str">
            <v>Prasad Giramoni</v>
          </cell>
        </row>
        <row r="382">
          <cell r="A382" t="str">
            <v>Prasad Godasu</v>
          </cell>
        </row>
        <row r="383">
          <cell r="A383" t="str">
            <v>Prashanth Ranganaboina</v>
          </cell>
        </row>
        <row r="384">
          <cell r="A384" t="str">
            <v>PRATIBHA ENTERPRISES</v>
          </cell>
        </row>
        <row r="385">
          <cell r="A385" t="str">
            <v>Praxair India Private Limited</v>
          </cell>
        </row>
        <row r="386">
          <cell r="A386" t="str">
            <v>PRC LOGISTICS PRIVATE LIMITED</v>
          </cell>
        </row>
        <row r="387">
          <cell r="A387" t="str">
            <v>PRECISION TAPES AND SEALENTS</v>
          </cell>
        </row>
        <row r="388">
          <cell r="A388" t="str">
            <v>PREMIER ROADLINES LIMITED</v>
          </cell>
        </row>
        <row r="389">
          <cell r="A389" t="str">
            <v>Premium Lifestyle &amp;</v>
          </cell>
        </row>
        <row r="390">
          <cell r="A390" t="str">
            <v>PRIME UNITY DEVELOPERS, BUILDERS  A</v>
          </cell>
        </row>
        <row r="391">
          <cell r="A391" t="str">
            <v>Pritam KumarSingh</v>
          </cell>
        </row>
        <row r="392">
          <cell r="A392" t="str">
            <v>Psafl Speedmark Forwarding Pvt Ltd</v>
          </cell>
        </row>
        <row r="393">
          <cell r="A393" t="str">
            <v>Pulkit Seth</v>
          </cell>
        </row>
        <row r="394">
          <cell r="A394" t="str">
            <v>Pullugurtha AdityaKiran</v>
          </cell>
        </row>
        <row r="395">
          <cell r="A395" t="str">
            <v>PVS PACKAGING INDUSTRIES</v>
          </cell>
        </row>
        <row r="396">
          <cell r="A396" t="str">
            <v>Qc Solar (Suzhou) Corporation</v>
          </cell>
        </row>
        <row r="397">
          <cell r="A397" t="str">
            <v>QUALITY CHEM TECHNOLOGIES PVT LTD</v>
          </cell>
        </row>
        <row r="398">
          <cell r="A398" t="str">
            <v>QuickPacks</v>
          </cell>
        </row>
        <row r="399">
          <cell r="A399" t="str">
            <v>Radha Suvarnakanti</v>
          </cell>
        </row>
        <row r="400">
          <cell r="A400" t="str">
            <v>RAGHAVENDRA OGGU</v>
          </cell>
        </row>
        <row r="401">
          <cell r="A401" t="str">
            <v>Raghu Ram AdityaAchi</v>
          </cell>
        </row>
        <row r="402">
          <cell r="A402" t="str">
            <v>Rahul Mishra</v>
          </cell>
        </row>
        <row r="403">
          <cell r="A403" t="str">
            <v>Rajanna Pothurajula</v>
          </cell>
        </row>
        <row r="404">
          <cell r="A404" t="str">
            <v>Rajeev Kumar</v>
          </cell>
        </row>
        <row r="405">
          <cell r="A405" t="str">
            <v>Rajesh Kumar Sahoo</v>
          </cell>
        </row>
        <row r="406">
          <cell r="A406" t="str">
            <v>Rajeshwari Labels Manufacturing</v>
          </cell>
        </row>
        <row r="407">
          <cell r="A407" t="str">
            <v>RAJU PONNAMANDA(GLORY SIMON SAW MIL</v>
          </cell>
        </row>
        <row r="408">
          <cell r="A408" t="str">
            <v>RAKESH PANIGRAHI</v>
          </cell>
        </row>
        <row r="409">
          <cell r="A409" t="str">
            <v>RAKSHITH AIRCONDITION &amp; SERVICES</v>
          </cell>
        </row>
        <row r="410">
          <cell r="A410" t="str">
            <v>Ramesh Vadunala</v>
          </cell>
        </row>
        <row r="411">
          <cell r="A411" t="str">
            <v>Rampelli Sunitha SunithaSunitha</v>
          </cell>
        </row>
        <row r="412">
          <cell r="A412" t="str">
            <v>Ramu K</v>
          </cell>
        </row>
        <row r="413">
          <cell r="A413" t="str">
            <v>Ramudu Vaddeman</v>
          </cell>
        </row>
        <row r="414">
          <cell r="A414" t="str">
            <v>Rao Madaka</v>
          </cell>
        </row>
        <row r="415">
          <cell r="A415" t="str">
            <v>Rao Valluri</v>
          </cell>
        </row>
        <row r="416">
          <cell r="A416" t="str">
            <v>RATAN TRANSPORT ORGANIZATION</v>
          </cell>
        </row>
        <row r="417">
          <cell r="A417" t="str">
            <v>Rathour Ankit</v>
          </cell>
        </row>
        <row r="418">
          <cell r="A418" t="str">
            <v>RATNA INFRASTRUCTURES</v>
          </cell>
        </row>
        <row r="419">
          <cell r="A419" t="str">
            <v>RCL FEEDER PTE LTD</v>
          </cell>
        </row>
        <row r="420">
          <cell r="A420" t="str">
            <v>Reddy Avula</v>
          </cell>
        </row>
        <row r="421">
          <cell r="A421" t="str">
            <v>Reddy Kalli</v>
          </cell>
        </row>
        <row r="422">
          <cell r="A422" t="str">
            <v>Reddy Malgireddy</v>
          </cell>
        </row>
        <row r="423">
          <cell r="A423" t="str">
            <v>Reddy Rakesh</v>
          </cell>
        </row>
        <row r="424">
          <cell r="A424" t="str">
            <v>REDDY SWARNA</v>
          </cell>
        </row>
        <row r="425">
          <cell r="A425" t="str">
            <v>Reddy Yeruva</v>
          </cell>
        </row>
        <row r="426">
          <cell r="A426" t="str">
            <v>REDVIO EVENTS</v>
          </cell>
        </row>
        <row r="427">
          <cell r="A427" t="str">
            <v>RENA Technologies GmbH</v>
          </cell>
        </row>
        <row r="428">
          <cell r="A428" t="str">
            <v>REVOLVE ENGINEERS</v>
          </cell>
        </row>
        <row r="429">
          <cell r="A429" t="str">
            <v>Riello Power India Pvt. Ltd.,.</v>
          </cell>
        </row>
        <row r="430">
          <cell r="A430" t="str">
            <v>Rithvik Enterprises</v>
          </cell>
        </row>
        <row r="431">
          <cell r="A431" t="str">
            <v>RK Labs</v>
          </cell>
        </row>
        <row r="432">
          <cell r="A432" t="str">
            <v>RoboTechnik Intelligent Technology</v>
          </cell>
        </row>
        <row r="433">
          <cell r="A433" t="str">
            <v>ROYAL SUNDARAM GENERAL INSURANCE</v>
          </cell>
        </row>
        <row r="434">
          <cell r="A434" t="str">
            <v>RP AIR SOLUTIONS</v>
          </cell>
        </row>
        <row r="435">
          <cell r="A435" t="str">
            <v>RURAL EDUCATIONAL</v>
          </cell>
        </row>
        <row r="436">
          <cell r="A436" t="str">
            <v>RXIL_BABAJI SHIVRAM 4PL SOLUTIONS</v>
          </cell>
        </row>
        <row r="437">
          <cell r="A437" t="str">
            <v>RXIL_CARGOMEN LOGISTICS INDIA PVT L</v>
          </cell>
        </row>
        <row r="438">
          <cell r="A438" t="str">
            <v>RXIL_GBO FREIGHT FORWARDINNG</v>
          </cell>
        </row>
        <row r="439">
          <cell r="A439" t="str">
            <v>RXIL_VEMOULD</v>
          </cell>
        </row>
        <row r="440">
          <cell r="A440" t="str">
            <v>S K ELECTRO SALES</v>
          </cell>
        </row>
        <row r="441">
          <cell r="A441" t="str">
            <v>S V INFRA</v>
          </cell>
        </row>
        <row r="442">
          <cell r="A442" t="str">
            <v>SAAN ENTERPRISES</v>
          </cell>
        </row>
        <row r="443">
          <cell r="A443" t="str">
            <v>Sahaj Solar Private Limited</v>
          </cell>
        </row>
        <row r="444">
          <cell r="A444" t="str">
            <v>Sahu Kanhu</v>
          </cell>
          <cell r="I444">
            <v>31625</v>
          </cell>
        </row>
        <row r="445">
          <cell r="A445" t="str">
            <v>Sahu Sandeep</v>
          </cell>
        </row>
        <row r="446">
          <cell r="A446" t="str">
            <v>Sai Kumar</v>
          </cell>
          <cell r="I446">
            <v>5000</v>
          </cell>
        </row>
        <row r="447">
          <cell r="A447" t="str">
            <v>Sai Kumar(OA-Taxation)</v>
          </cell>
        </row>
        <row r="448">
          <cell r="A448" t="str">
            <v>Saichand Boora</v>
          </cell>
        </row>
        <row r="449">
          <cell r="A449" t="str">
            <v>SAIRAM SECURITY SERVICES</v>
          </cell>
        </row>
        <row r="450">
          <cell r="A450" t="str">
            <v>Salman Raju Kakumanu</v>
          </cell>
        </row>
        <row r="451">
          <cell r="A451" t="str">
            <v>Sandip Ghosh</v>
          </cell>
        </row>
        <row r="452">
          <cell r="A452" t="str">
            <v>Sangameshwar Golla</v>
          </cell>
        </row>
        <row r="453">
          <cell r="A453" t="str">
            <v>Sanjay Kumar Mishra</v>
          </cell>
        </row>
        <row r="454">
          <cell r="A454" t="str">
            <v>Sanjay Technical Services</v>
          </cell>
        </row>
        <row r="455">
          <cell r="A455" t="str">
            <v>Sanka vamshi</v>
          </cell>
        </row>
        <row r="456">
          <cell r="A456" t="str">
            <v>Sanket KumarRajkumar Mishra</v>
          </cell>
        </row>
        <row r="457">
          <cell r="A457" t="str">
            <v>Santosh KumarBiswal</v>
          </cell>
        </row>
        <row r="458">
          <cell r="A458" t="str">
            <v>Sarkar Kamal</v>
          </cell>
        </row>
        <row r="459">
          <cell r="A459" t="str">
            <v>Satyam Singh</v>
          </cell>
        </row>
        <row r="460">
          <cell r="A460" t="str">
            <v>Saurav Rana</v>
          </cell>
        </row>
        <row r="461">
          <cell r="A461" t="str">
            <v>SBLC - AXIS</v>
          </cell>
        </row>
        <row r="462">
          <cell r="A462" t="str">
            <v>SCZ Global L.L.C.-Fz</v>
          </cell>
        </row>
        <row r="463">
          <cell r="A463" t="str">
            <v>SDB TECHNO SOLUTIONS</v>
          </cell>
        </row>
        <row r="464">
          <cell r="A464" t="str">
            <v>SDTRONICS PVT LTD</v>
          </cell>
        </row>
        <row r="465">
          <cell r="A465" t="str">
            <v>Sethi Bikash</v>
          </cell>
        </row>
        <row r="466">
          <cell r="A466" t="str">
            <v>SGS INDIA PRIVATE LIMITED</v>
          </cell>
        </row>
        <row r="467">
          <cell r="A467" t="str">
            <v>SGV TECHNICAL SERVICES</v>
          </cell>
        </row>
        <row r="468">
          <cell r="A468" t="str">
            <v>Shahbaz And Sons Tourist</v>
          </cell>
        </row>
        <row r="469">
          <cell r="A469" t="str">
            <v>Shaik Khaja</v>
          </cell>
        </row>
        <row r="470">
          <cell r="A470" t="str">
            <v>SHAKTI PUMPS INDIA LIMITED</v>
          </cell>
        </row>
        <row r="471">
          <cell r="A471" t="str">
            <v>SHAOXING TUOBANG NEW</v>
          </cell>
        </row>
        <row r="472">
          <cell r="A472" t="str">
            <v>Shashank KumarYadav</v>
          </cell>
        </row>
        <row r="473">
          <cell r="A473" t="str">
            <v>Shekar Baki</v>
          </cell>
        </row>
        <row r="474">
          <cell r="A474" t="str">
            <v>Shenzhen S.C New Energy</v>
          </cell>
          <cell r="I474">
            <v>-2064915.98</v>
          </cell>
        </row>
        <row r="475">
          <cell r="A475" t="str">
            <v>SHIV SHAKTHI ENVIRO TECH</v>
          </cell>
        </row>
        <row r="476">
          <cell r="A476" t="str">
            <v>SHIV SHAKTI STEELS</v>
          </cell>
        </row>
        <row r="477">
          <cell r="A477" t="str">
            <v>SHIVAM BEARING AND MACHINERY AUTOMA</v>
          </cell>
        </row>
        <row r="478">
          <cell r="A478" t="str">
            <v>SHREE AZAD CARRYING</v>
          </cell>
        </row>
        <row r="479">
          <cell r="A479" t="str">
            <v>SHREE BALAJI OFFICE SYSTEMS</v>
          </cell>
        </row>
        <row r="480">
          <cell r="A480" t="str">
            <v>Shree NM Electricals Limited</v>
          </cell>
        </row>
        <row r="481">
          <cell r="A481" t="str">
            <v>Shree RJ Sametha Impex</v>
          </cell>
        </row>
        <row r="482">
          <cell r="A482" t="str">
            <v>Shree Shyam Roadlink Pvt Ltd</v>
          </cell>
        </row>
        <row r="483">
          <cell r="A483" t="str">
            <v>SHRI AAIJI INDUSTRIAL</v>
          </cell>
        </row>
        <row r="484">
          <cell r="A484" t="str">
            <v>Shuangliang International</v>
          </cell>
        </row>
        <row r="485">
          <cell r="A485" t="str">
            <v>Shubhendu KumarSwain</v>
          </cell>
        </row>
        <row r="486">
          <cell r="A486" t="str">
            <v>SHV Energy Private Limited</v>
          </cell>
        </row>
        <row r="487">
          <cell r="A487" t="str">
            <v>Shyam KumarK S</v>
          </cell>
          <cell r="I487">
            <v>-12500</v>
          </cell>
        </row>
        <row r="488">
          <cell r="A488" t="str">
            <v>Shyamal Bhandary</v>
          </cell>
        </row>
        <row r="489">
          <cell r="A489" t="str">
            <v>SIDDAIAH AKKARAPAKA</v>
          </cell>
        </row>
        <row r="490">
          <cell r="A490" t="str">
            <v>Siddharth LakshamanaNalavade</v>
          </cell>
        </row>
        <row r="491">
          <cell r="A491" t="str">
            <v>Signode India Limited</v>
          </cell>
        </row>
        <row r="492">
          <cell r="A492" t="str">
            <v>Siva Shankar Kolluri</v>
          </cell>
        </row>
        <row r="493">
          <cell r="A493" t="str">
            <v>Sivaji Kancharla</v>
          </cell>
        </row>
        <row r="494">
          <cell r="A494" t="str">
            <v>SIW MANUFACTURING SDN BHD</v>
          </cell>
        </row>
        <row r="495">
          <cell r="A495" t="str">
            <v>Siya Polymers</v>
          </cell>
        </row>
        <row r="496">
          <cell r="A496" t="str">
            <v>SJVN GREEN ENERGY LIMITED (SGEL)</v>
          </cell>
        </row>
        <row r="497">
          <cell r="A497" t="str">
            <v>SM ENGINEERS</v>
          </cell>
        </row>
        <row r="498">
          <cell r="A498" t="str">
            <v>SMC Corporation (India )Pvt Ltd.</v>
          </cell>
        </row>
        <row r="499">
          <cell r="A499" t="str">
            <v>SN ELECTRIC &amp; AUTOMATION PRIVATE LI</v>
          </cell>
        </row>
        <row r="500">
          <cell r="A500" t="str">
            <v>Sohail Mohammed</v>
          </cell>
        </row>
        <row r="501">
          <cell r="A501" t="str">
            <v>Solamet Electonic Materials</v>
          </cell>
        </row>
        <row r="502">
          <cell r="A502" t="str">
            <v>Solar EQ Technology Europe SL</v>
          </cell>
        </row>
        <row r="503">
          <cell r="A503" t="str">
            <v>SOLEX ENERGY LIMITED</v>
          </cell>
        </row>
        <row r="504">
          <cell r="A504" t="str">
            <v>Southern Power Distribution</v>
          </cell>
        </row>
        <row r="505">
          <cell r="A505" t="str">
            <v>Speclabel Manufacturing Pvt Ltd</v>
          </cell>
        </row>
        <row r="506">
          <cell r="A506" t="str">
            <v>Speedo Tech Engineering</v>
          </cell>
        </row>
        <row r="507">
          <cell r="A507" t="str">
            <v>Spoton Logistics Pvt Ltd</v>
          </cell>
        </row>
        <row r="508">
          <cell r="A508" t="str">
            <v>Sprint Engineers</v>
          </cell>
        </row>
        <row r="509">
          <cell r="A509" t="str">
            <v>Sree Devi Enterprises</v>
          </cell>
        </row>
        <row r="510">
          <cell r="A510" t="str">
            <v>Sree Durga &amp; Co.</v>
          </cell>
        </row>
        <row r="511">
          <cell r="A511" t="str">
            <v>Sri Advaya Engineering Consultants</v>
          </cell>
        </row>
        <row r="512">
          <cell r="A512" t="str">
            <v>Sri Badrinath Service</v>
          </cell>
        </row>
        <row r="513">
          <cell r="A513" t="str">
            <v>SRI BALAJI ENTERPRISES</v>
          </cell>
        </row>
        <row r="514">
          <cell r="A514" t="str">
            <v>SRI JANACHAITANYA</v>
          </cell>
        </row>
        <row r="515">
          <cell r="A515" t="str">
            <v>SRI JAYARAMA AUTOMOTIVES PVT LTD</v>
          </cell>
        </row>
        <row r="516">
          <cell r="A516" t="str">
            <v>Sri Panduranga Machine Tools</v>
          </cell>
        </row>
        <row r="517">
          <cell r="A517" t="str">
            <v>Sri Srinivasa Road Lines</v>
          </cell>
        </row>
        <row r="518">
          <cell r="A518" t="str">
            <v>Srihari Kandregula</v>
          </cell>
        </row>
        <row r="519">
          <cell r="A519" t="str">
            <v>SRIKALA PROJECTS</v>
          </cell>
        </row>
        <row r="520">
          <cell r="A520" t="str">
            <v>Srikanth Konda</v>
          </cell>
        </row>
        <row r="521">
          <cell r="A521" t="str">
            <v>Srinivas Paleti</v>
          </cell>
        </row>
        <row r="522">
          <cell r="A522" t="str">
            <v>Srinivasa Surveys</v>
          </cell>
        </row>
        <row r="523">
          <cell r="A523" t="str">
            <v>Srisailam Airukondala</v>
          </cell>
        </row>
        <row r="524">
          <cell r="A524" t="str">
            <v>SS METRO SAFETY ENGINEERING</v>
          </cell>
        </row>
        <row r="525">
          <cell r="A525" t="str">
            <v>Star Tech Engineering</v>
          </cell>
        </row>
        <row r="526">
          <cell r="A526" t="str">
            <v>STARS TOOLS AND SPARES</v>
          </cell>
        </row>
        <row r="527">
          <cell r="A527" t="str">
            <v>STEEL FAB ENGINEERS</v>
          </cell>
        </row>
        <row r="528">
          <cell r="A528" t="str">
            <v>STP Services Pvt Ltd</v>
          </cell>
        </row>
        <row r="529">
          <cell r="A529" t="str">
            <v>SUDARSHAN CARGO PVT LTD</v>
          </cell>
        </row>
        <row r="530">
          <cell r="A530" t="str">
            <v>SUDHA MADHAVI</v>
          </cell>
        </row>
        <row r="531">
          <cell r="A531" t="str">
            <v>Sudhir Moola</v>
          </cell>
        </row>
        <row r="532">
          <cell r="A532" t="str">
            <v>SUN TECHNOPOWER SOLUTIONS</v>
          </cell>
        </row>
        <row r="533">
          <cell r="A533" t="str">
            <v>Sunny Ruhela</v>
          </cell>
        </row>
        <row r="534">
          <cell r="A534" t="str">
            <v>Super Laxmi Roadways</v>
          </cell>
        </row>
        <row r="535">
          <cell r="A535" t="str">
            <v>SUPREME METAL IMPRESSIONS</v>
          </cell>
        </row>
        <row r="536">
          <cell r="A536" t="str">
            <v>Sushil KumarSharma</v>
          </cell>
        </row>
        <row r="537">
          <cell r="A537" t="str">
            <v>Swamy Vanum</v>
          </cell>
        </row>
        <row r="538">
          <cell r="A538" t="str">
            <v>Swarnalatha Padera</v>
          </cell>
        </row>
        <row r="539">
          <cell r="A539" t="str">
            <v>T S Lines (India) Private Limited</v>
          </cell>
          <cell r="I539">
            <v>0</v>
          </cell>
        </row>
        <row r="540">
          <cell r="A540" t="str">
            <v>T S Lines Co. Ltd</v>
          </cell>
        </row>
        <row r="541">
          <cell r="A541" t="str">
            <v>T.S LINES LTD</v>
          </cell>
        </row>
        <row r="542">
          <cell r="A542" t="str">
            <v>Taizhou Xingyou Solar Equipment</v>
          </cell>
        </row>
        <row r="543">
          <cell r="A543" t="str">
            <v>Tanmoy Ghosh</v>
          </cell>
        </row>
        <row r="544">
          <cell r="A544" t="str">
            <v>TATA AIG GENARAL INSURANCE COMPANY</v>
          </cell>
        </row>
        <row r="545">
          <cell r="A545" t="str">
            <v>TATA TELESERVICES LTD</v>
          </cell>
        </row>
        <row r="546">
          <cell r="A546" t="str">
            <v>TCI FREIGHT</v>
          </cell>
        </row>
        <row r="547">
          <cell r="A547" t="str">
            <v>TECHRUN AUTOMATION PRIVATE LIMITED</v>
          </cell>
        </row>
        <row r="548">
          <cell r="A548" t="str">
            <v>Teja Sunka</v>
          </cell>
        </row>
        <row r="549">
          <cell r="A549" t="str">
            <v>TELANGANA STATE INDUSTRIAL</v>
          </cell>
        </row>
        <row r="550">
          <cell r="A550" t="str">
            <v>TERAWATT TESTING AND RESEARCH INSTI</v>
          </cell>
        </row>
        <row r="551">
          <cell r="A551" t="str">
            <v>Thakre Nandkishor</v>
          </cell>
        </row>
        <row r="552">
          <cell r="A552" t="str">
            <v>THE FEDERAL BANK LIMITED_LC_Payable</v>
          </cell>
        </row>
        <row r="553">
          <cell r="A553" t="str">
            <v>THE INDIAN INSTITUTE OF TECHNOLOGY</v>
          </cell>
        </row>
        <row r="554">
          <cell r="A554" t="str">
            <v>The KARUR VYSYA BANK_LC_Payable</v>
          </cell>
        </row>
        <row r="555">
          <cell r="A555" t="str">
            <v>The KARUR VYSYA BANK_SBLC</v>
          </cell>
        </row>
        <row r="556">
          <cell r="A556" t="str">
            <v>The New India Assurance Co Ltd</v>
          </cell>
        </row>
        <row r="557">
          <cell r="A557" t="str">
            <v>Third Party LC Liability</v>
          </cell>
        </row>
        <row r="558">
          <cell r="A558" t="str">
            <v>Tianjin Aiko Solar Techology</v>
          </cell>
        </row>
        <row r="559">
          <cell r="A559" t="str">
            <v>Tongwei Solar (Pengshan)</v>
          </cell>
        </row>
        <row r="560">
          <cell r="A560" t="str">
            <v>Transformance Forums</v>
          </cell>
        </row>
        <row r="561">
          <cell r="A561" t="str">
            <v>Transport Corporation of lndia Limi</v>
          </cell>
        </row>
        <row r="562">
          <cell r="A562" t="str">
            <v>TRAVIS ENTERPRISES</v>
          </cell>
        </row>
        <row r="563">
          <cell r="A563" t="str">
            <v>Triguna Forklift Service</v>
          </cell>
        </row>
        <row r="564">
          <cell r="A564" t="str">
            <v>Tuv Rheinland (India) Pvt Ltd</v>
          </cell>
        </row>
        <row r="565">
          <cell r="A565" t="str">
            <v>TVS MOBILITY PRIVATE LIMITED</v>
          </cell>
        </row>
        <row r="566">
          <cell r="A566" t="str">
            <v>UGRO - CARGOMEN LOGISTICS INDIA PVT</v>
          </cell>
        </row>
        <row r="567">
          <cell r="A567" t="str">
            <v>UGRO CAPITAL LTD</v>
          </cell>
        </row>
        <row r="568">
          <cell r="A568" t="str">
            <v>UHP Technologies Pvt Ltd</v>
          </cell>
        </row>
        <row r="569">
          <cell r="A569" t="str">
            <v>Ujjwal Kumar</v>
          </cell>
        </row>
        <row r="570">
          <cell r="A570" t="str">
            <v>UL India Pvt Ltd</v>
          </cell>
        </row>
        <row r="571">
          <cell r="A571" t="str">
            <v>Umiya Timbers</v>
          </cell>
        </row>
        <row r="572">
          <cell r="A572" t="str">
            <v>Unichem Technologies</v>
          </cell>
        </row>
        <row r="573">
          <cell r="A573" t="str">
            <v>UNIQUE ENTERPRISE</v>
          </cell>
        </row>
        <row r="574">
          <cell r="A574" t="str">
            <v>Unique Wood Work</v>
          </cell>
        </row>
        <row r="575">
          <cell r="A575" t="str">
            <v>UNITED INDIA INSURANCE COMPANY</v>
          </cell>
        </row>
        <row r="576">
          <cell r="A576" t="str">
            <v>Upadhyay Ranvijay</v>
          </cell>
          <cell r="I576">
            <v>37333</v>
          </cell>
        </row>
        <row r="577">
          <cell r="A577" t="str">
            <v>UPS EXPRESS PRIVATE LIMITED</v>
          </cell>
        </row>
        <row r="578">
          <cell r="A578" t="str">
            <v>USHA PRINTERS</v>
          </cell>
        </row>
        <row r="579">
          <cell r="A579" t="str">
            <v>UTTAR PRADESH SOLAR POWER</v>
          </cell>
        </row>
        <row r="580">
          <cell r="A580" t="str">
            <v>V K Thyagarajan &amp; Associates</v>
          </cell>
        </row>
        <row r="581">
          <cell r="A581" t="str">
            <v>Vaishnav Abhishek</v>
          </cell>
        </row>
        <row r="582">
          <cell r="A582" t="str">
            <v>VANAMALA ENTERPRISES</v>
          </cell>
        </row>
        <row r="583">
          <cell r="A583" t="str">
            <v>Vankdavath Hanmanth</v>
          </cell>
        </row>
        <row r="584">
          <cell r="A584" t="str">
            <v>Vardhaman Kitchen World</v>
          </cell>
        </row>
        <row r="585">
          <cell r="A585" t="str">
            <v>VARNIKA ENTERPRISES</v>
          </cell>
        </row>
        <row r="586">
          <cell r="A586" t="str">
            <v>Vasu Rayupureddi</v>
          </cell>
        </row>
        <row r="587">
          <cell r="A587" t="str">
            <v>Vasudev Chhipa</v>
          </cell>
        </row>
        <row r="588">
          <cell r="A588" t="str">
            <v>VECTOR TECHNOLOGIES</v>
          </cell>
        </row>
        <row r="589">
          <cell r="A589" t="str">
            <v>VeekShika Constructions</v>
          </cell>
        </row>
        <row r="590">
          <cell r="A590" t="str">
            <v>Veerababu Atika</v>
          </cell>
        </row>
        <row r="591">
          <cell r="A591" t="str">
            <v>Venkatesh Ranaveni</v>
          </cell>
        </row>
        <row r="592">
          <cell r="A592" t="str">
            <v>Venkateshwar Chimarla</v>
          </cell>
        </row>
        <row r="593">
          <cell r="A593" t="str">
            <v>Vigneshwara Electrical Works</v>
          </cell>
        </row>
        <row r="594">
          <cell r="A594" t="str">
            <v>Villa 178 Vishnu</v>
          </cell>
        </row>
        <row r="595">
          <cell r="A595" t="str">
            <v>Villa 98 - Jagadiswar Reddy</v>
          </cell>
        </row>
        <row r="596">
          <cell r="A596" t="str">
            <v>VIMTA LABS LIMITED</v>
          </cell>
        </row>
        <row r="597">
          <cell r="A597" t="str">
            <v>Vinod Ram</v>
          </cell>
        </row>
        <row r="598">
          <cell r="A598" t="str">
            <v>VINYAS ELECTRONICS</v>
          </cell>
        </row>
        <row r="599">
          <cell r="A599" t="str">
            <v>Vishakarma Parmanand</v>
          </cell>
        </row>
        <row r="600">
          <cell r="A600" t="str">
            <v>Vision Planners</v>
          </cell>
        </row>
        <row r="601">
          <cell r="A601" t="str">
            <v>VISION ROADLINES</v>
          </cell>
        </row>
        <row r="602">
          <cell r="A602" t="str">
            <v>Viva Solar Fzc</v>
          </cell>
        </row>
        <row r="603">
          <cell r="A603" t="str">
            <v>VRH LOGISTICS PRIVATE LIMITED</v>
          </cell>
        </row>
        <row r="604">
          <cell r="A604" t="str">
            <v>VVRR ELECTRICALS</v>
          </cell>
        </row>
        <row r="605">
          <cell r="A605" t="str">
            <v>WAAREE ENERGIES LIMITED</v>
          </cell>
        </row>
        <row r="606">
          <cell r="A606" t="str">
            <v>Waheguru Express</v>
          </cell>
        </row>
        <row r="607">
          <cell r="A607" t="str">
            <v>WAN HAI LINES (INDIA) PVT. LTD</v>
          </cell>
        </row>
        <row r="608">
          <cell r="A608" t="str">
            <v>Wan Hai Lines Ltd</v>
          </cell>
        </row>
        <row r="609">
          <cell r="A609" t="str">
            <v>Wankhere Mukesh</v>
          </cell>
        </row>
        <row r="610">
          <cell r="A610" t="str">
            <v>Weathers Makers Private Limited-CL</v>
          </cell>
        </row>
        <row r="611">
          <cell r="A611" t="str">
            <v>WESTERN POLYRUB INDIA PVT LTD</v>
          </cell>
        </row>
        <row r="612">
          <cell r="A612" t="str">
            <v>WORKMATE WORKPLACE SOLUTIONS</v>
          </cell>
        </row>
        <row r="613">
          <cell r="A613" t="str">
            <v>Wuxi Chuangyide Intelligent</v>
          </cell>
        </row>
        <row r="614">
          <cell r="A614" t="str">
            <v>Wuxi Lead Intelligent</v>
          </cell>
        </row>
        <row r="615">
          <cell r="A615" t="str">
            <v>Wuxi Lerin New Energy</v>
          </cell>
        </row>
        <row r="616">
          <cell r="A616" t="str">
            <v>XLANT ELECTRICAL &amp; PLUMBING MATERIA</v>
          </cell>
        </row>
        <row r="617">
          <cell r="A617" t="str">
            <v>YAKKALI RAVINDRA BABU</v>
          </cell>
        </row>
        <row r="618">
          <cell r="A618" t="str">
            <v>YES Bank_SBLC</v>
          </cell>
        </row>
        <row r="619">
          <cell r="A619" t="str">
            <v>YES_LC_Payable</v>
          </cell>
        </row>
        <row r="620">
          <cell r="A620" t="str">
            <v>Yingkou Jinchen Machinery Co., Ltd</v>
          </cell>
        </row>
        <row r="621">
          <cell r="A621" t="str">
            <v>Young Marine Services Private Limit</v>
          </cell>
        </row>
        <row r="622">
          <cell r="A622" t="str">
            <v>YUKESH KESHAORAO KAPGATE</v>
          </cell>
        </row>
        <row r="623">
          <cell r="A623" t="str">
            <v>Zealwe Technical Co., Ltd</v>
          </cell>
        </row>
        <row r="624">
          <cell r="A624" t="str">
            <v>ZEIT SYSTEMS</v>
          </cell>
        </row>
        <row r="625">
          <cell r="A625" t="str">
            <v>ZEN MECH ENGINEERS LLP</v>
          </cell>
        </row>
        <row r="626">
          <cell r="A626" t="str">
            <v>ZETWERK MANUFACTURING BUSINESSES</v>
          </cell>
          <cell r="I626">
            <v>52403180.159999996</v>
          </cell>
        </row>
        <row r="627">
          <cell r="A627" t="str">
            <v>Zhangjiagang Simpulse-tech Co.,Ltd.</v>
          </cell>
        </row>
        <row r="628">
          <cell r="A628" t="str">
            <v>Zhejiang Twinsel Electronic</v>
          </cell>
        </row>
        <row r="629">
          <cell r="A629" t="str">
            <v>ZOCKETHUB PRIVATE LIMITED</v>
          </cell>
        </row>
        <row r="630">
          <cell r="A630" t="str">
            <v>Grand Total</v>
          </cell>
          <cell r="I630">
            <v>48218947.07</v>
          </cell>
        </row>
      </sheetData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</sheetNames>
    <sheetDataSet>
      <sheetData sheetId="0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med Wajihuddin (IND)" refreshedDate="45595.655529282405" backgroundQuery="1" createdVersion="8" refreshedVersion="8" minRefreshableVersion="3" recordCount="0" supportSubquery="1" supportAdvancedDrill="1" xr:uid="{F9D687CC-3EB9-43C6-B8EF-0F776103F7A8}">
  <cacheSource type="external" connectionId="1"/>
  <cacheFields count="6">
    <cacheField name="[Range1].[Vendor names].[Vendor names]" caption="Vendor names" numFmtId="0" hierarchy="78" level="1">
      <sharedItems count="466">
        <s v="A C SOLUTIONS"/>
        <s v="A J ENTERPRISES"/>
        <s v="A Y ENTERPRISES"/>
        <s v="AANCHAL PRINTING PRESS"/>
        <s v="Abbas Shaik"/>
        <s v="ABDUL WADUD"/>
        <s v="ABDUR RASID"/>
        <s v="Abhilasha Dawande"/>
        <s v="Abhishek Construction"/>
        <s v="Access Solar Pvt Ltd"/>
        <s v="Accurate Calibration"/>
        <s v="ADFACTORS PR PRIVATE LIMITED"/>
        <s v="ADMAD INDIA"/>
        <s v="ADVANCED  ELECTRIC COMPANY"/>
        <s v="AEGEUS TECHNOLOGIES PRIVATE LIMITED"/>
        <s v="AIDU ENERGY PTE.LTD."/>
        <s v="AIR INDIA LTD"/>
        <s v="Airline Engineers"/>
        <s v="AIX CONNECT PRIVATE LIMITED"/>
        <s v="Ajay Mandal"/>
        <s v="AJIT KUMAR (CONSULTANT)"/>
        <s v="Akshay Urja Solar Shop"/>
        <s v="Akshya Urja Shop Mau"/>
        <s v="ALI QADAR HARDWARE MART"/>
        <s v="AMAR STEELS"/>
        <s v="AMARA RAJA BATTERIES LIMITED"/>
        <s v="AMC Green Solution"/>
        <s v="Amol Kothari(consultant)"/>
        <s v="ANIKET AGENCY"/>
        <s v="ANSARI"/>
        <s v="ANYA GREEN ENERGY PRIVATE LIMITED"/>
        <s v="APPLE AUTOMATION AND SENSOR"/>
        <s v="ARB ACCESSORIES PRIVATE LIMITED"/>
        <s v="ARGHO KUMAR DAS"/>
        <s v="ARORA BELTING CORPORATION"/>
        <s v="Arun Bhashkar"/>
        <s v="ARVIND KUMAR RAJAK RAJAK"/>
        <s v="Ashok Kumar Arora"/>
        <s v="AUSTRO PLASTIC INDUSTRIES LLP"/>
        <s v="Avian pipes Pvt Ltd"/>
        <s v="AYJAZ AHAMED MOHAMED"/>
        <s v="B Sivayya"/>
        <s v="B.L.Tandon &amp; Co."/>
        <s v="Bajaj Allianz General Insurance Co"/>
        <s v="BAJAJ ALLIANZ GENERAL INSURANCE CO."/>
        <s v="Balaji Construction"/>
        <s v="Balaji rotomoulders Pvt Ltd"/>
        <s v="Baskara Pandian"/>
        <s v="BHARTI AIRTEL LIMITED"/>
        <s v="Bibi Farhana Begum"/>
        <s v="BIBI NASREEN"/>
        <s v="Biplab Ku Behera"/>
        <s v="Blue Dart Express Ltd"/>
        <s v="Borosil Renewables Limited"/>
        <s v="BSE LIMITED"/>
        <s v="Budasol MFG.KFT"/>
        <s v="Bureau of Indian Standards"/>
        <s v="C &amp; B Masscon Pvt Ltd"/>
        <s v="CARE HEALTH INSURANCE LIMITED"/>
        <s v="CARGOMEN LOGISTICS INDIA"/>
        <s v="CARGOMEN LOGISTICS INDIA PVT LTD"/>
        <s v="CENTER FOR AGRICULTURE AND RURAL DE"/>
        <s v="CENTRAL DEPOSITORY SERVICES LTD"/>
        <s v="Centro Energy Co., Ltd"/>
        <s v="Ch VenkataRamana"/>
        <s v="Chandan Kumar"/>
        <s v="CHANDRA DEV SHARMA"/>
        <s v="Changzhou Chennai New energy"/>
        <s v="ChangZhou GS Energy"/>
        <s v="Chetan Roadlines Pvt Ltd"/>
        <s v="Chroma Paints and Chemicals"/>
        <s v="Cision US Inc."/>
        <s v="CITEL SURGE PROTECTION PVT LTD"/>
        <s v="CKB GLOBAL LOGISTICS"/>
        <s v="CLOBMINDS PRIVATE LIMITED"/>
        <s v="Cosco Shipping Lines"/>
        <s v="COSMO CARRYING PRIVATE LIMITED"/>
        <s v="Coveme SPA"/>
        <s v="CS IMPEX"/>
        <s v="Customs Office India"/>
        <s v="Dart Global Logistics"/>
        <s v="DC Energies"/>
        <s v="Deepak Agencies Private Limited"/>
        <s v="DEEPAK JOTI"/>
        <s v="Deepak Rani"/>
        <s v="DELTA ELECTRONICS INDIA PRIVATE LIM"/>
        <s v="DELTA ELECTRONICS INDIA PVT LTD"/>
        <s v="DELUX LOGISTICS"/>
        <s v="DELUXE ENGINEERING"/>
        <s v="DEVANG SOLAAR"/>
        <s v="DHARAM PRAKASH AWASTHI"/>
        <s v="Dharmendra Singh"/>
        <s v="DhaSh PV Technologies Pvt. Ltd."/>
        <s v="DHL Express (India) Pvt Ltd"/>
        <s v="DHTC INDIA LIMITED"/>
        <s v="Diesel Power Sale &amp; Services"/>
        <s v="DISHA ENTERPRISES"/>
        <s v="DIVY POWER PRIVATE LIMITED"/>
        <s v="DLF ESTATE DEVELOPERS LIMITED"/>
        <s v="Dongguan Daly Electronics Co.,Ltd"/>
        <s v="Dulla Ashok"/>
        <s v="DUN &amp; BRADSTREET INFORMATION SERVIC"/>
        <s v="Easy Photovoltech Pvt Ltd"/>
        <s v="Ecozen Solutions Pvt Ltd"/>
        <s v="Electro Magnetic Systems"/>
        <s v="ELECTRONIC MART"/>
        <s v="EMIRATES SHIPPING"/>
        <s v="EMIRATES SHIPPING LINE FZE."/>
        <s v="EnetB2C Company"/>
        <s v="EUROKING SILICONE INDUSTRY"/>
        <s v="Euronics Industries Pvt.Ltd"/>
        <s v="Excell Media Pvt ltd"/>
        <s v="EXCELLENCE ENGIMAC PRIVATE LIMITED"/>
        <s v="EXCELLENT POWER TECH"/>
        <s v="FALCON PROPERTY MANAGEMENT SERVICES"/>
        <s v="FEDERATION OF INDIAN CHAMBERS OF"/>
        <s v="Fedex express transportation"/>
        <s v="FILMTEC SOLAR PVT LTD"/>
        <s v="FIMER INDIA PRIVATE LIMITED"/>
        <s v="FIXEDLINE INDUSTRIAL SOLUTION"/>
        <s v="FOXESS CO., LTD."/>
        <s v="FREE SPIRITS GREEN LABS PVT LTD"/>
        <s v="Future Energy Solution"/>
        <s v="Future Generali India"/>
        <s v="G D ELECTRICAL SERVICES"/>
        <s v="G K TRADERS"/>
        <s v="Garber Trade Limited"/>
        <s v="GBO FREIGHT FORWARDINNG"/>
        <s v="GENERAL ELECTRIC STORES"/>
        <s v="GMR Hyderabad Air"/>
        <s v="Go Digit General"/>
        <s v="Gold Star Lines Limited"/>
        <s v="GOLDEN IT SOLUTIONS"/>
        <s v="GOVIND KUNVER RAJPUT"/>
        <s v="Gowen Technologies"/>
        <s v="Gowra Bits &amp; Bytes Pvt Ltd"/>
        <s v="GRANT THORNTON"/>
        <s v="Green Earthing and Lighting Protect"/>
        <s v="Green Energy Services"/>
        <s v="GREEN WOODS PALACES AND RESORTS PVT"/>
        <s v="GREENIX SOLAR ENERGY"/>
        <s v="Greenklin Home"/>
        <s v="Greentek India Pvt Ltd"/>
        <s v="GROWATT ENERGY PROJECTS PRIVATE LIM"/>
        <s v="GSolar Power co Ltd"/>
        <s v="Gurudas Manohar Naik"/>
        <s v="GV SOLAR TECHNOCRATS"/>
        <s v="H.T.L.LOGISTICS INDIA PVT LTD"/>
        <s v="Hardik Power Inda System"/>
        <s v="Harsai Jeshpadam Enterprises"/>
        <s v="Harshit Construction"/>
        <s v="HBL Power Systems Limited"/>
        <s v="HDFC BANK LIMITED - CARDS DIVISION"/>
        <s v="HDFC BANK LMITED"/>
        <s v="Himvisha Enterprises"/>
        <s v="HLA SUPPLY CHAIN SOLUTIONS INC."/>
        <s v="Horad Automatic Technology Limited"/>
        <s v="ICICI Bank Limited"/>
        <s v="ICICI LAMBARD"/>
        <s v="ICICI LOMBARD GENERAL"/>
        <s v="ICON SOLAREN POWER"/>
        <s v="ICRA Limited"/>
        <s v="Idea Cellular Limited(VI)"/>
        <s v="Identis Tech Solutions Pvt Ltd"/>
        <s v="Imprest Ac - DELHI"/>
        <s v="Imprest PSPT"/>
        <s v="INDERAWATI"/>
        <s v="INDIAN CHAMBER OF COMMERCE"/>
        <s v="Indian Industries Association"/>
        <s v="INDUSTRIAL ENGINEERING STORES"/>
        <s v="INFO EDGE INDIA LTD"/>
        <s v="INFRA IT SOLUTIONS"/>
        <s v="Innovative Technologies"/>
        <s v="Interactive Data Systems"/>
        <s v="INTERASIA LINES SINGPORE PTE LTD"/>
        <s v="INTERASIA SHIPPING LINES INDIA"/>
        <s v="InterGlobe Aviation Limited"/>
        <s v="International Clearing &amp;"/>
        <s v="International Clearing &amp; Shipping A"/>
        <s v="INTERNATIONAL INSTRUMENTS"/>
        <s v="Intralinks Inc."/>
        <s v="INVERTED ENERGY PRIVATE LIMITED"/>
        <s v="IRCC MULTIVENTURES"/>
        <s v="Ireda Ltd"/>
        <s v="J. K. Pipe Fitting Co"/>
        <s v="J.B.D.S POWER"/>
        <s v="J.s.Marketing"/>
        <s v="JABUL"/>
        <s v="Jagjyot Singh"/>
        <s v="JAHAN ARA"/>
        <s v="Jajodia Roadlines"/>
        <s v="Jasbir singh gujral"/>
        <s v="Jasmeet Chaggar"/>
        <s v="JASSUR GROUPS"/>
        <s v="Jetway Logistics"/>
        <s v="Jiangyin New Sulv Technology Co Ltd"/>
        <s v="Jiangyin Xingtong Metal"/>
        <s v="JMD STEEL CORPORATION"/>
        <s v="JUNIPER HOTELS LIMITED"/>
        <s v="K K Solar Power System"/>
        <s v="Kalawati Devi"/>
        <s v="KALESHWARI ENTERPRISE"/>
        <s v="Kali Sanitary"/>
        <s v="KAMALESHWAR PRASAD"/>
        <s v="KANAK TRIPATHI TRIPATHI"/>
        <s v="Kapston Services Limited"/>
        <s v="Kashi Sah"/>
        <s v="KASHISH ENTERPRISES"/>
        <s v="KAZA ENTERPRISE(Keshav Dutt Kaza)"/>
        <s v="Keshav Prasad"/>
        <s v="KEY AUTOMATION SOLUTIONS"/>
        <s v="KFIN TECHNOLOGIES LIMITED"/>
        <s v="Korea Marine Transport Co . Ltd"/>
        <s v="KPMG ASSURANCE AND ONSULTING"/>
        <s v="Kuldeep Pippal"/>
        <s v="Kunwar Infrabuilds Private Limited"/>
        <s v="LALIT KUMAR SINGH"/>
        <s v="LAPP India Private Limited"/>
        <s v="Laxmi Agency"/>
        <s v="Laxmi Industrial Firesafety"/>
        <s v="LIBERTY GENERAL INSURANCE LTD"/>
        <s v="LOGENIX LOGISTICS"/>
        <s v="Lokesh Kumar D"/>
        <s v="LUCKNOW PALIA FORWARDING AGENCY"/>
        <s v="M P Singh"/>
        <s v="M Ravi Teja Reddy &amp; Co"/>
        <s v="M/s KIRMSON ELECTRIC"/>
        <s v="M/s Olive ridley construction"/>
        <s v="M/S PREET INDUSTRIES"/>
        <s v="M/S VIJAYA SAI DIP MOULDING"/>
        <s v="M1- STARLITE RENEWABLE ENTERPRISES"/>
        <s v="M1-Exchange_Deepak Agencies P Ltd"/>
        <s v="M1-Exchange_Dhash PV(DC0984)"/>
        <s v="M1-Exchange_GBO FREIGHT FORWARDINNG"/>
        <s v="M1-Exchange_NAVITAS ALPHA RENEWABLE"/>
        <s v="M1-Exchange_PSAFL Speedmark(OC0104)"/>
        <s v="Maa Solutions"/>
        <s v="Madan Kumar Bharti"/>
        <s v="Mahadev Devlopers"/>
        <s v="MANIAN &amp; RAO"/>
        <s v="MANISH KUMAR RISHI"/>
        <s v="Manish Kumar Singh"/>
        <s v="Manjula Raghuwanshi"/>
        <s v="Mantra Academy of Foreign"/>
        <s v="Manu Graphics"/>
        <s v="MARINE CONTAINER SERVICES"/>
        <s v="Maxop Research and Testing"/>
        <s v="MD ASIF"/>
        <s v="MD MANOWER ALAM"/>
        <s v="MD SANJIR ALAM"/>
        <s v="MD. MAZAHIR ALAM"/>
        <s v="MD. MOFID ALAM"/>
        <s v="Md. Shaukat Ali"/>
        <s v="MERCHANT SHIPPING SERVICES PVT.LTD"/>
        <s v="Mithun Kumar"/>
        <s v="MODI PIPES PRIVATE LIMITED"/>
        <s v="MOHAN LAL KESHRI"/>
        <s v="MOHD MUSTAKEEM"/>
        <s v="Mohit Gurjar"/>
        <s v="Mohit Kumar Pandey"/>
        <s v="Mubarak Hussain"/>
        <s v="MUDIT PANDEY"/>
        <s v="MUNIGANTI SRINIVAS"/>
        <s v="MV KIRAN KUMAR"/>
        <s v="National Insurance Co. Ltd"/>
        <s v="NATIONAL INSURANCE COMPANY LIMITED"/>
        <s v="National Securities"/>
        <s v="National Solar Energy"/>
        <s v="NATIONAL STOCK EXCHANGE OF INDIA LT"/>
        <s v="NAVIO SHIPPING PRIVATE LIMITED"/>
        <s v="NAVITAS ALPHA RENEWABLES"/>
        <s v="NAVYA ENTERPRISES"/>
        <s v="NEOVATIC TECHNOLOGIES"/>
        <s v="New Bharat Electricals"/>
        <s v="NITIN INDUSTRIAL SERVICES"/>
        <s v="Nitish Rode(consultant)"/>
        <s v="NOBLE OFFICE STATIONERY"/>
        <s v="OCEAN NETWORK EXPRESS PTE LTD"/>
        <s v="OOCL Logistics (India)"/>
        <s v="Orange(Catridges &amp; Refiling )"/>
        <s v="Orient Overseas Container Line Limi"/>
        <s v="OSWAL PUMPS LIMITED"/>
        <s v="Oxone infratech private limited"/>
        <s v="P.S. ELECTRONIC MACHINE SERVICES"/>
        <s v="Pandav Kumar"/>
        <s v="Paper Tree Tissues Company"/>
        <s v="PAPPU KUAMR"/>
        <s v="PARIKALAN CONSULTANCY OPC PVT LTD"/>
        <s v="PEIPL-Module Line"/>
        <s v="Planex Logistics Private Limited"/>
        <s v="POTENTIAL ENERGY TECH"/>
        <s v="Powerone Micro Systems Pvt Ltd"/>
        <s v="PRANITHA TECHNO FABS"/>
        <s v="PRASAD S SAHASRABUDHE"/>
        <s v="PREETI KANSARA"/>
        <s v="Premier Lords Private Limited"/>
        <s v="Professional Centre for"/>
        <s v="Progressive Power Solutions L.L.P"/>
        <s v="Psafl Speedmark Forwarding Pvt Ltd"/>
        <s v="PVsyst SA"/>
        <s v="Qc Solar (Suzhou) Corporation"/>
        <s v="QMAXX SECURITY AND TRAINING ACADEMY"/>
        <s v="R S Motors"/>
        <s v="RAHEJA QBE GENERAL INSURANCE COMPAN"/>
        <s v="Rahul Roadways"/>
        <s v="RAJ KUMAR PATEL"/>
        <s v="RAJ RAJ KISHOR KUMAR"/>
        <s v="RAJKISHOR MANDAL"/>
        <s v="Raman Sales Corporation"/>
        <s v="RAMDEV ENTERPRISES"/>
        <s v="Ramesh Kumar"/>
        <s v="Raydean Industries"/>
        <s v="RBP ENERGY (INDIA) PVT LTD"/>
        <s v="RCL AGENCIES EAST INDIA PVT LTD"/>
        <s v="RCL FEEDER PTE LTD"/>
        <s v="REIWA (YINGKOU) TRADING CO., LTD"/>
        <s v="Rekha - MP"/>
        <s v="RELIANCE GENERAL INSURANCE COMPANY"/>
        <s v="Reliance GIC Ltd"/>
        <s v="Religare Health Insurance(CARE Heal"/>
        <s v="Renewsys India Pvt Ltd(Karnataka)"/>
        <s v="Rohit Kumar Bauddha"/>
        <s v="ROTOMAG MOTORS &amp; CONTROLS"/>
        <s v="Rotomag Motors &amp; Controls Pvt Ltd"/>
        <s v="Rotomag Motors &amp; Controls Pvt. Ltd"/>
        <s v="ROYAL INSTRUMENT INDIA PVT.LTD"/>
        <s v="Royal reve hotel"/>
        <s v="Royal Sundaram General Insurance Co"/>
        <s v="S R Electricals"/>
        <s v="S R ENTERPRISES"/>
        <s v="S V POWER SOLUTIONS"/>
        <s v="SADBHAV FUTURETECH PRIVATE LIMITED"/>
        <s v="Safe Express Pvt Ltd"/>
        <s v="Sagar Asia Private Limited"/>
        <s v="SAGAR ELECTRONICS AND TOOLS CORPORA"/>
        <s v="SAGARASIA UNIVERSAL PRIVATE LIMITED"/>
        <s v="Sahaj Solar Private Limited"/>
        <s v="SAMBODHI RESEARCH AND COMMUNICATION"/>
        <s v="SANGEETA SHARMA SANGEETA SHARMA"/>
        <s v="SANJAY KUMAR RAM"/>
        <s v="Sanjay kumar(purnea power electric)"/>
        <s v="Sanjit Paswan"/>
        <s v="Santosh Kumar (Service rent banka)"/>
        <s v="SAPRA STATIONARY CENTR"/>
        <s v="SARITA"/>
        <s v="SBI GENERAL INSURANCE COMPANY LTD"/>
        <s v="SBI General Insurence"/>
        <s v="Seabird Marine Services Pvt Ltd"/>
        <s v="SECUNDERABAD CLUB"/>
        <s v="SECURITIES AND EXCHANGE BOARD OF IN"/>
        <s v="Senior Advocate Sumit Nema"/>
        <s v="SGR ENERGIES"/>
        <s v="Shahnawaz Ahmed"/>
        <s v="Shakti Pumps India Ltd"/>
        <s v="Shakuntala Devi"/>
        <s v="Shandong Tianqu Aluminum Co Ltd"/>
        <s v="SHANGHAI SOSUN NEW ENERGY"/>
        <s v="SHARANS INN"/>
        <s v="Sharp Venturers Pvt Ltd"/>
        <s v="SHASHI KIRAN S H"/>
        <s v="Shenzhen SOFARSOLAR Co., Ltd."/>
        <s v="SHIKSHAD ALAM"/>
        <s v="SHIV SHAKTI ELECTRIC"/>
        <s v="SHOBHA SINGH"/>
        <s v="shobnath jognarayan"/>
        <s v="Shourya Construction"/>
        <s v="SHREE BALAJI TRANSPORT AGENCY"/>
        <s v="Shree NM Electricals Limited"/>
        <s v="SHREE RAMKRUSHNA SOLAR"/>
        <s v="SHREE UMIYA TRADERS"/>
        <s v="SHS ENERGIES &amp; Infra Projects"/>
        <s v="Shubham Chaurasiya"/>
        <s v="SHUBHAM ROAD LINES"/>
        <s v="SHUBHAM TRADERS"/>
        <s v="SHYAM ELECTRONICS &amp; WIRECENTRE"/>
        <s v="Silicon Energy System"/>
        <s v="SN ELECTRIC &amp; AUTOMATION PRIVATE LI"/>
        <s v="Sodexo Svc India Private Limited"/>
        <s v="SOLAR LONG PV-TECH (CAMBODIA)"/>
        <s v="SOLAR SACK"/>
        <s v="SOLEX ENERGY LIMITED"/>
        <s v="SONU KUMAR"/>
        <s v="Sparsh Autotech Pvt. Ltd"/>
        <s v="Spoton Logistics Pvt Ltd"/>
        <s v="SREE AKSHARA ENETRPRISES"/>
        <s v="Sree Hari Auto Electrical Work(B Vi"/>
        <s v="SREE NEELAKANTESHWARA"/>
        <s v="SRI CHARAN INFRA"/>
        <s v="Sri Panduranga Machine Tools"/>
        <s v="Sri Rama Transport"/>
        <s v="Sri Sai International Travels"/>
        <s v="SRI SHIRIDI SAI ENTERPRISES"/>
        <s v="Sri Vijaya Fire &amp; Safety products"/>
        <s v="Srinidhi Enterprises"/>
        <s v="SS TECHNOCRATS INDIA"/>
        <s v="SSK INDUSTRIES"/>
        <s v="STARLITE RENEWABLE ENTERPRISES"/>
        <s v="STATCON ENERGIAA PVT LTD"/>
        <s v="State Bank of India(Koti Branch)"/>
        <s v="STOCK HOLDING CORPORATION"/>
        <s v="STP Services Pvt Ltd"/>
        <s v="SUDHAKAR PVC PRODUCTS"/>
        <s v="Sudhir Moola"/>
        <s v="SUN DIGITAL SOLUTION PVT LTD"/>
        <s v="SUNDARAM FINANCE LIMITED"/>
        <s v="SUNIL KUMAR (Consultancy)"/>
        <s v="SURESH ENTERPRISES"/>
        <s v="Surya Prakash"/>
        <s v="SVR Fabricators"/>
        <s v="SVS Shipping &amp; Logistics"/>
        <s v="SWAN INTERNATIONAL"/>
        <s v="T S Lines Co. Ltd"/>
        <s v="Tachyon Communications Pvt Ltd;,"/>
        <s v="TANGENTS SOLUTIONS"/>
        <s v="Targray International Inc"/>
        <s v="TATA AIG GENARAL INSURANCE COMPANY"/>
        <s v="TATA AIG General Insurance Co ltd"/>
        <s v="TATA SIA AIRLINES LTD"/>
        <s v="TATA TELESERVICES LTD"/>
        <s v="Technovision Sales and Service"/>
        <s v="Telangana State Development Plannin"/>
        <s v="The Legend GR Residency Flat Owner'"/>
        <s v="The New India Assurance Co Ltd"/>
        <s v="TJIKKO PRIVATE LIMITED"/>
        <s v="TNT India Private Limited"/>
        <s v="TOTEM ADVERTISING AND PUBLIC"/>
        <s v="TRIDENT NARIMAN POINT AND"/>
        <s v="Trinity Touch Private Limited"/>
        <s v="TRIVERSE ADVERTISING PRIVATE LIMITE"/>
        <s v="TRUE POWER LIMITED"/>
        <s v="Truepower Tradelink LLP"/>
        <s v="TS REDCO LTD"/>
        <s v="UGRO CAPITAL LTD"/>
        <s v="UL GmbH"/>
        <s v="UL India Pvt Ltd"/>
        <s v="Umar Multi Services"/>
        <s v="UNITED INDIA INSURANCE COMPANY"/>
        <s v="Universal Green Technologies"/>
        <s v="Universal Motorcycle &amp; Hardware Sto"/>
        <s v="URS PRODUCTS LIMITED"/>
        <s v="Utkarsh Singh"/>
        <s v="VeekShika Constructions"/>
        <s v="Vigneshwara Electrical Works"/>
        <s v="VIJAY MANDAL"/>
        <s v="VIKASH KUMAR MANDAL"/>
        <s v="VISHAKHA GLASS PRIVATE"/>
        <s v="Vishakha Metals Pvt. Ltd."/>
        <s v="VISHAKHA RENEWABLES"/>
        <s v="VISHAKHA SOLAR FILMS PRIVATE LIMITE"/>
        <s v="Vivek Kumar"/>
        <s v="VKS Power India System"/>
        <s v="VRL LOGISTICS LTD"/>
        <s v="WAN HAI LINES (INDIA) PVT. LTD"/>
        <s v="Wan Hai Lines Ltd"/>
        <s v="Water Tech Engineers"/>
        <s v="WEATHER MAKERS PRIVATE LIMITED"/>
        <s v="WEGOMA ASIA LIMITED"/>
        <s v="Wuxi Lead Intelligent"/>
        <s v="Xiamen C&amp;D Commodity Trading Co.,Lt"/>
        <s v="XIAMEN XIANGYU NEW ENERGY CO.,LTD."/>
        <s v="Xinyi PV Products(Anhui) Holdings"/>
        <s v="Y Vishwanath"/>
        <s v="YAKKALI RAVINDRA BABU"/>
        <s v="Yashoda Traders"/>
        <s v="Zhejiang Twinsel Electronic"/>
        <s v="Zhejiang Zhonghuan Sunter"/>
      </sharedItems>
    </cacheField>
    <cacheField name="[Measures].[Sum of Amount in Local Currency 2]" caption="Sum of Amount in Local Currency 2" numFmtId="0" hierarchy="130" level="32767"/>
    <cacheField name="[Range1].[Document Date].[Document Date]" caption="Document Date" numFmtId="0" hierarchy="44" level="1">
      <sharedItems containsSemiMixedTypes="0" containsNonDate="0" containsDate="1" containsString="0" minDate="2016-09-28T00:00:00" maxDate="2024-10-01T00:00:00" count="47">
        <d v="2016-09-28T00:00:00"/>
        <d v="2023-09-01T00:00:00"/>
        <d v="2023-09-04T00:00:00"/>
        <d v="2023-09-05T00:00:00"/>
        <d v="2023-09-06T00:00:00"/>
        <d v="2023-09-07T00:00:00"/>
        <d v="2023-09-11T00:00:00"/>
        <d v="2023-09-12T00:00:00"/>
        <d v="2023-09-13T00:00:00"/>
        <d v="2023-09-14T00:00:00"/>
        <d v="2023-09-15T00:00:00"/>
        <d v="2023-09-16T00:00:00"/>
        <d v="2023-09-19T00:00:00"/>
        <d v="2023-09-21T00:00:00"/>
        <d v="2023-09-22T00:00:00"/>
        <d v="2023-09-23T00:00:00"/>
        <d v="2023-09-25T00:00:00"/>
        <d v="2023-09-26T00:00:00"/>
        <d v="2023-09-28T00:00:00"/>
        <d v="2023-09-29T00:00:00"/>
        <d v="2023-09-30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30T00:00:00"/>
      </sharedItems>
    </cacheField>
    <cacheField name="[Range1].[Document Date (Month)].[Document Date (Month)]" caption="Document Date (Month)" numFmtId="0" hierarchy="81" level="1">
      <sharedItems count="3">
        <s v="Sep"/>
        <s v="Jul"/>
        <s v="Aug"/>
      </sharedItems>
    </cacheField>
    <cacheField name="[Range1].[Document Date (Quarter)].[Document Date (Quarter)]" caption="Document Date (Quarter)" numFmtId="0" hierarchy="80" level="1">
      <sharedItems count="4">
        <s v="Qtr3"/>
        <s v="Qtr1"/>
        <s v="Qtr2"/>
        <s v="Qtr4"/>
      </sharedItems>
    </cacheField>
    <cacheField name="[Range1].[Document Date (Year)].[Document Date (Year)]" caption="Document Date (Year)" numFmtId="0" hierarchy="79" level="1">
      <sharedItems count="8">
        <s v="2016"/>
        <s v="2018"/>
        <s v="2019"/>
        <s v="2020"/>
        <s v="2021"/>
        <s v="2022"/>
        <s v="2023"/>
        <s v="2024"/>
      </sharedItems>
    </cacheField>
  </cacheFields>
  <cacheHierarchies count="132">
    <cacheHierarchy uniqueName="[Range].[Cleared/Open Items Symbol]" caption="Cleared/Open Items Symbol" attribute="1" defaultMemberUniqueName="[Range].[Cleared/Open Items Symbol].[All]" allUniqueName="[Range].[Cleared/Open Items Symbol].[All]" dimensionUniqueName="[Range]" displayFolder="" count="0" memberValueDatatype="130" unbalanced="0"/>
    <cacheHierarchy uniqueName="[Range].[Assignment]" caption="Assignment" attribute="1" defaultMemberUniqueName="[Range].[Assignment].[All]" allUniqueName="[Range].[Assignment].[All]" dimensionUniqueName="[Range]" displayFolder="" count="0" memberValueDatatype="130" unbalanced="0"/>
    <cacheHierarchy uniqueName="[Range].[Document Number]" caption="Document Number" attribute="1" defaultMemberUniqueName="[Range].[Document Number].[All]" allUniqueName="[Range].[Document Number].[All]" dimensionUniqueName="[Range]" displayFolder="" count="0" memberValueDatatype="130" unbalanced="0"/>
    <cacheHierarchy uniqueName="[Range].[Document Type]" caption="Document Type" attribute="1" defaultMemberUniqueName="[Range].[Document Type].[All]" allUniqueName="[Range].[Document Type].[All]" dimensionUniqueName="[Range]" displayFolder="" count="0" memberValueDatatype="130" unbalanced="0"/>
    <cacheHierarchy uniqueName="[Range].[Document Date]" caption="Document Date" attribute="1" time="1" defaultMemberUniqueName="[Range].[Document Date].[All]" allUniqueName="[Range].[Document Date].[All]" dimensionUniqueName="[Range]" displayFolder="" count="0" memberValueDatatype="7" unbalanced="0"/>
    <cacheHierarchy uniqueName="[Range].[Special G/L Ind.]" caption="Special G/L Ind." attribute="1" defaultMemberUniqueName="[Range].[Special G/L Ind.].[All]" allUniqueName="[Range].[Special G/L Ind.].[All]" dimensionUniqueName="[Range]" displayFolder="" count="0" memberValueDatatype="130" unbalanced="0"/>
    <cacheHierarchy uniqueName="[Range].[Net Due Date Symbol]" caption="Net Due Date Symbol" attribute="1" defaultMemberUniqueName="[Range].[Net Due Date Symbol].[All]" allUniqueName="[Range].[Net Due Date Symbol].[All]" dimensionUniqueName="[Range]" displayFolder="" count="0" memberValueDatatype="130" unbalanced="0"/>
    <cacheHierarchy uniqueName="[Range].[Amount in Local Currency]" caption="Amount in Local Currency" attribute="1" defaultMemberUniqueName="[Range].[Amount in Local Currency].[All]" allUniqueName="[Range].[Amount in Local Currency].[All]" dimensionUniqueName="[Range]" displayFolder="" count="0" memberValueDatatype="5" unbalanced="0"/>
    <cacheHierarchy uniqueName="[Range].[Local Currency]" caption="Local Currency" attribute="1" defaultMemberUniqueName="[Range].[Local Currency].[All]" allUniqueName="[Range].[Local Currency].[All]" dimensionUniqueName="[Range]" displayFolder="" count="0" memberValueDatatype="130" unbalanced="0"/>
    <cacheHierarchy uniqueName="[Range].[Clearing Document]" caption="Clearing Document" attribute="1" defaultMemberUniqueName="[Range].[Clearing Document].[All]" allUniqueName="[Range].[Clearing Document].[All]" dimensionUniqueName="[Range]" displayFolder="" count="0" memberValueDatatype="130" unbalanced="0"/>
    <cacheHierarchy uniqueName="[Range].[Text]" caption="Text" attribute="1" defaultMemberUniqueName="[Range].[Text].[All]" allUniqueName="[Range].[Text].[All]" dimensionUniqueName="[Range]" displayFolder="" count="0" memberValueDatatype="130" unbalanced="0"/>
    <cacheHierarchy uniqueName="[Range].[Amount in Doc. Curr.]" caption="Amount in Doc. Curr." attribute="1" defaultMemberUniqueName="[Range].[Amount in Doc. Curr.].[All]" allUniqueName="[Range].[Amount in Doc. Curr.].[All]" dimensionUniqueName="[Range]" displayFolder="" count="0" memberValueDatatype="5" unbalanced="0"/>
    <cacheHierarchy uniqueName="[Range].[Document Currency]" caption="Document Currency" attribute="1" defaultMemberUniqueName="[Range].[Document Currency].[All]" allUniqueName="[Range].[Document Currency].[All]" dimensionUniqueName="[Range]" displayFolder="" count="0" memberValueDatatype="130" unbalanced="0"/>
    <cacheHierarchy uniqueName="[Range].[Clearing Date]" caption="Clearing Date" attribute="1" defaultMemberUniqueName="[Range].[Clearing Date].[All]" allUniqueName="[Range].[Clearing Date].[All]" dimensionUniqueName="[Range]" displayFolder="" count="0" memberValueDatatype="130" unbalanced="0"/>
    <cacheHierarchy uniqueName="[Range].[Document Status]" caption="Document Status" attribute="1" defaultMemberUniqueName="[Range].[Document Status].[All]" allUniqueName="[Range].[Document Status].[All]" dimensionUniqueName="[Range]" displayFolder="" count="0" memberValueDatatype="130" unbalanced="0"/>
    <cacheHierarchy uniqueName="[Range].[Posting Date]" caption="Posting Date" attribute="1" time="1" defaultMemberUniqueName="[Range].[Posting Date].[All]" allUniqueName="[Range].[Posting Date].[All]" dimensionUniqueName="[Range]" displayFolder="" count="0" memberValueDatatype="7" unbalanced="0"/>
    <cacheHierarchy uniqueName="[Range].[Company Code]" caption="Company Code" attribute="1" defaultMemberUniqueName="[Range].[Company Code].[All]" allUniqueName="[Range].[Company Code].[All]" dimensionUniqueName="[Range]" displayFolder="" count="0" memberValueDatatype="130" unbalanced="0"/>
    <cacheHierarchy uniqueName="[Range].[Amount in Loc.Crcy 2]" caption="Amount in Loc.Crcy 2" attribute="1" defaultMemberUniqueName="[Range].[Amount in Loc.Crcy 2].[All]" allUniqueName="[Range].[Amount in Loc.Crcy 2].[All]" dimensionUniqueName="[Range]" displayFolder="" count="0" memberValueDatatype="5" unbalanced="0"/>
    <cacheHierarchy uniqueName="[Range].[Amount in Loc.Crcy 3]" caption="Amount in Loc.Crcy 3" attribute="1" defaultMemberUniqueName="[Range].[Amount in Loc.Crcy 3].[All]" allUniqueName="[Range].[Amount in Loc.Crcy 3].[All]" dimensionUniqueName="[Range]" displayFolder="" count="0" memberValueDatatype="20" unbalanced="0"/>
    <cacheHierarchy uniqueName="[Range].[Purchasing Document]" caption="Purchasing Document" attribute="1" defaultMemberUniqueName="[Range].[Purchasing Document].[All]" allUniqueName="[Range].[Purchasing Document].[All]" dimensionUniqueName="[Range]" displayFolder="" count="0" memberValueDatatype="130" unbalanced="0"/>
    <cacheHierarchy uniqueName="[Range].[Net Due Date]" caption="Net Due Date" attribute="1" time="1" defaultMemberUniqueName="[Range].[Net Due Date].[All]" allUniqueName="[Range].[Net Due Date].[All]" dimensionUniqueName="[Range]" displayFolder="" count="0" memberValueDatatype="7" unbalanced="0"/>
    <cacheHierarchy uniqueName="[Range].[Fiscal Year]" caption="Fiscal Year" attribute="1" defaultMemberUniqueName="[Range].[Fiscal Year].[All]" allUniqueName="[Range].[Fiscal Year].[All]" dimensionUniqueName="[Range]" displayFolder="" count="0" memberValueDatatype="130" unbalanced="0"/>
    <cacheHierarchy uniqueName="[Range].[Account type]" caption="Account type" attribute="1" defaultMemberUniqueName="[Range].[Account type].[All]" allUniqueName="[Range].[Account type].[All]" dimensionUniqueName="[Range]" displayFolder="" count="0" memberValueDatatype="130" unbalanced="0"/>
    <cacheHierarchy uniqueName="[Range].[Invoice Reference]" caption="Invoice Reference" attribute="1" defaultMemberUniqueName="[Range].[Invoice Reference].[All]" allUniqueName="[Range].[Invoice Reference].[All]" dimensionUniqueName="[Range]" displayFolder="" count="0" memberValueDatatype="130" unbalanced="0"/>
    <cacheHierarchy uniqueName="[Range].[Debit/Credit ind]" caption="Debit/Credit ind" attribute="1" defaultMemberUniqueName="[Range].[Debit/Credit ind].[All]" allUniqueName="[Range].[Debit/Credit ind].[All]" dimensionUniqueName="[Range]" displayFolder="" count="0" memberValueDatatype="130" unbalanced="0"/>
    <cacheHierarchy uniqueName="[Range].[Discount Amount]" caption="Discount Amount" attribute="1" defaultMemberUniqueName="[Range].[Discount Amount].[All]" allUniqueName="[Range].[Discount Amount].[All]" dimensionUniqueName="[Range]" displayFolder="" count="0" memberValueDatatype="20" unbalanced="0"/>
    <cacheHierarchy uniqueName="[Range].[Cash Disc. Amt in LC]" caption="Cash Disc. Amt in LC" attribute="1" defaultMemberUniqueName="[Range].[Cash Disc. Amt in LC].[All]" allUniqueName="[Range].[Cash Disc. Amt in LC].[All]" dimensionUniqueName="[Range]" displayFolder="" count="0" memberValueDatatype="20" unbalanced="0"/>
    <cacheHierarchy uniqueName="[Range].[Billing Document]" caption="Billing Document" attribute="1" defaultMemberUniqueName="[Range].[Billing Document].[All]" allUniqueName="[Range].[Billing Document].[All]" dimensionUniqueName="[Range]" displayFolder="" count="0" memberValueDatatype="130" unbalanced="0"/>
    <cacheHierarchy uniqueName="[Range].[Reference]" caption="Reference" attribute="1" defaultMemberUniqueName="[Range].[Reference].[All]" allUniqueName="[Range].[Reference].[All]" dimensionUniqueName="[Range]" displayFolder="" count="0" memberValueDatatype="130" unbalanced="0"/>
    <cacheHierarchy uniqueName="[Range].[G/L Account]" caption="G/L Account" attribute="1" defaultMemberUniqueName="[Range].[G/L Account].[All]" allUniqueName="[Range].[G/L Account].[All]" dimensionUniqueName="[Range]" displayFolder="" count="0" memberValueDatatype="130" unbalanced="0"/>
    <cacheHierarchy uniqueName="[Range].[Payment reference]" caption="Payment reference" attribute="1" defaultMemberUniqueName="[Range].[Payment reference].[All]" allUniqueName="[Range].[Payment reference].[All]" dimensionUniqueName="[Range]" displayFolder="" count="0" memberValueDatatype="130" unbalanced="0"/>
    <cacheHierarchy uniqueName="[Range].[Offsetting Acct Type]" caption="Offsetting Acct Type" attribute="1" defaultMemberUniqueName="[Range].[Offsetting Acct Type].[All]" allUniqueName="[Range].[Offsetting Acct Type].[All]" dimensionUniqueName="[Range]" displayFolder="" count="0" memberValueDatatype="130" unbalanced="0"/>
    <cacheHierarchy uniqueName="[Range].[Offsetting Account]" caption="Offsetting Account" attribute="1" defaultMemberUniqueName="[Range].[Offsetting Account].[All]" allUniqueName="[Range].[Offsetting Account].[All]" dimensionUniqueName="[Range]" displayFolder="" count="0" memberValueDatatype="130" unbalanced="0"/>
    <cacheHierarchy uniqueName="[Range].[Reverse Clearing]" caption="Reverse Clearing" attribute="1" defaultMemberUniqueName="[Range].[Reverse Clearing].[All]" allUniqueName="[Range].[Reverse Clearing].[All]" dimensionUniqueName="[Range]" displayFolder="" count="0" memberValueDatatype="130" unbalanced="0"/>
    <cacheHierarchy uniqueName="[Range].[Clearing Item]" caption="Clearing Item" attribute="1" defaultMemberUniqueName="[Range].[Clearing Item].[All]" allUniqueName="[Range].[Clearing Item].[All]" dimensionUniqueName="[Range]" displayFolder="" count="0" memberValueDatatype="20" unbalanced="0"/>
    <cacheHierarchy uniqueName="[Range].[Account]" caption="Account" attribute="1" defaultMemberUniqueName="[Range].[Account].[All]" allUniqueName="[Range].[Account].[All]" dimensionUniqueName="[Range]" displayFolder="" count="0" memberValueDatatype="130" unbalanced="0"/>
    <cacheHierarchy uniqueName="[Range].[Vendor names]" caption="Vendor names" attribute="1" defaultMemberUniqueName="[Range].[Vendor names].[All]" allUniqueName="[Range].[Vendor names].[All]" dimensionUniqueName="[Range]" displayFolder="" count="0" memberValueDatatype="130" unbalanced="0"/>
    <cacheHierarchy uniqueName="[Range].[Document Date (Year)]" caption="Document Date (Year)" attribute="1" defaultMemberUniqueName="[Range].[Document Date (Year)].[All]" allUniqueName="[Range].[Document Date (Year)].[All]" dimensionUniqueName="[Range]" displayFolder="" count="0" memberValueDatatype="130" unbalanced="0"/>
    <cacheHierarchy uniqueName="[Range].[Document Date (Quarter)]" caption="Document Date (Quarter)" attribute="1" defaultMemberUniqueName="[Range].[Document Date (Quarter)].[All]" allUniqueName="[Range].[Document Date (Quarter)].[All]" dimensionUniqueName="[Range]" displayFolder="" count="0" memberValueDatatype="130" unbalanced="0"/>
    <cacheHierarchy uniqueName="[Range].[Document Date (Month)]" caption="Document Date (Month)" attribute="1" defaultMemberUniqueName="[Range].[Document Date (Month)].[All]" allUniqueName="[Range].[Document Date (Month)].[All]" dimensionUniqueName="[Range]" displayFolder="" count="0" memberValueDatatype="130" unbalanced="0"/>
    <cacheHierarchy uniqueName="[Range1].[Cleared/Open Items Symbol]" caption="Cleared/Open Items Symbol" attribute="1" defaultMemberUniqueName="[Range1].[Cleared/Open Items Symbol].[All]" allUniqueName="[Range1].[Cleared/Open Items Symbol].[All]" dimensionUniqueName="[Range1]" displayFolder="" count="0" memberValueDatatype="130" unbalanced="0"/>
    <cacheHierarchy uniqueName="[Range1].[Assignment]" caption="Assignment" attribute="1" defaultMemberUniqueName="[Range1].[Assignment].[All]" allUniqueName="[Range1].[Assignment].[All]" dimensionUniqueName="[Range1]" displayFolder="" count="0" memberValueDatatype="130" unbalanced="0"/>
    <cacheHierarchy uniqueName="[Range1].[Document Number]" caption="Document Number" attribute="1" defaultMemberUniqueName="[Range1].[Document Number].[All]" allUniqueName="[Range1].[Document Number].[All]" dimensionUniqueName="[Range1]" displayFolder="" count="0" memberValueDatatype="130" unbalanced="0"/>
    <cacheHierarchy uniqueName="[Range1].[Document Type]" caption="Document Type" attribute="1" defaultMemberUniqueName="[Range1].[Document Type].[All]" allUniqueName="[Range1].[Document Type].[All]" dimensionUniqueName="[Range1]" displayFolder="" count="0" memberValueDatatype="130" unbalanced="0"/>
    <cacheHierarchy uniqueName="[Range1].[Document Date]" caption="Document Date" attribute="1" time="1" defaultMemberUniqueName="[Range1].[Document Date].[All]" allUniqueName="[Range1].[Document Date].[All]" dimensionUniqueName="[Range1]" displayFolder="" count="2" memberValueDatatype="7" unbalanced="0">
      <fieldsUsage count="2">
        <fieldUsage x="-1"/>
        <fieldUsage x="2"/>
      </fieldsUsage>
    </cacheHierarchy>
    <cacheHierarchy uniqueName="[Range1].[Ageing]" caption="Ageing" attribute="1" defaultMemberUniqueName="[Range1].[Ageing].[All]" allUniqueName="[Range1].[Ageing].[All]" dimensionUniqueName="[Range1]" displayFolder="" count="0" memberValueDatatype="20" unbalanced="0"/>
    <cacheHierarchy uniqueName="[Range1].[Bucket]" caption="Bucket" attribute="1" defaultMemberUniqueName="[Range1].[Bucket].[All]" allUniqueName="[Range1].[Bucket].[All]" dimensionUniqueName="[Range1]" displayFolder="" count="0" memberValueDatatype="130" unbalanced="0"/>
    <cacheHierarchy uniqueName="[Range1].[Special G/L Ind.]" caption="Special G/L Ind." attribute="1" defaultMemberUniqueName="[Range1].[Special G/L Ind.].[All]" allUniqueName="[Range1].[Special G/L Ind.].[All]" dimensionUniqueName="[Range1]" displayFolder="" count="0" memberValueDatatype="130" unbalanced="0"/>
    <cacheHierarchy uniqueName="[Range1].[Net Due Date Symbol]" caption="Net Due Date Symbol" attribute="1" defaultMemberUniqueName="[Range1].[Net Due Date Symbol].[All]" allUniqueName="[Range1].[Net Due Date Symbol].[All]" dimensionUniqueName="[Range1]" displayFolder="" count="0" memberValueDatatype="130" unbalanced="0"/>
    <cacheHierarchy uniqueName="[Range1].[Amount in Local Currency]" caption="Amount in Local Currency" attribute="1" defaultMemberUniqueName="[Range1].[Amount in Local Currency].[All]" allUniqueName="[Range1].[Amount in Local Currency].[All]" dimensionUniqueName="[Range1]" displayFolder="" count="0" memberValueDatatype="5" unbalanced="0"/>
    <cacheHierarchy uniqueName="[Range1].[Local Currency]" caption="Local Currency" attribute="1" defaultMemberUniqueName="[Range1].[Local Currency].[All]" allUniqueName="[Range1].[Local Currency].[All]" dimensionUniqueName="[Range1]" displayFolder="" count="0" memberValueDatatype="130" unbalanced="0"/>
    <cacheHierarchy uniqueName="[Range1].[Clearing Document]" caption="Clearing Document" attribute="1" defaultMemberUniqueName="[Range1].[Clearing Document].[All]" allUniqueName="[Range1].[Clearing Document].[All]" dimensionUniqueName="[Range1]" displayFolder="" count="0" memberValueDatatype="130" unbalanced="0"/>
    <cacheHierarchy uniqueName="[Range1].[Text]" caption="Text" attribute="1" defaultMemberUniqueName="[Range1].[Text].[All]" allUniqueName="[Range1].[Text].[All]" dimensionUniqueName="[Range1]" displayFolder="" count="0" memberValueDatatype="130" unbalanced="0"/>
    <cacheHierarchy uniqueName="[Range1].[Amount in Doc. Curr.]" caption="Amount in Doc. Curr." attribute="1" defaultMemberUniqueName="[Range1].[Amount in Doc. Curr.].[All]" allUniqueName="[Range1].[Amount in Doc. Curr.].[All]" dimensionUniqueName="[Range1]" displayFolder="" count="0" memberValueDatatype="5" unbalanced="0"/>
    <cacheHierarchy uniqueName="[Range1].[Document Currency]" caption="Document Currency" attribute="1" defaultMemberUniqueName="[Range1].[Document Currency].[All]" allUniqueName="[Range1].[Document Currency].[All]" dimensionUniqueName="[Range1]" displayFolder="" count="0" memberValueDatatype="130" unbalanced="0"/>
    <cacheHierarchy uniqueName="[Range1].[Clearing Date]" caption="Clearing Date" attribute="1" defaultMemberUniqueName="[Range1].[Clearing Date].[All]" allUniqueName="[Range1].[Clearing Date].[All]" dimensionUniqueName="[Range1]" displayFolder="" count="0" memberValueDatatype="130" unbalanced="0"/>
    <cacheHierarchy uniqueName="[Range1].[Document Status]" caption="Document Status" attribute="1" defaultMemberUniqueName="[Range1].[Document Status].[All]" allUniqueName="[Range1].[Document Status].[All]" dimensionUniqueName="[Range1]" displayFolder="" count="0" memberValueDatatype="130" unbalanced="0"/>
    <cacheHierarchy uniqueName="[Range1].[Posting Date]" caption="Posting Date" attribute="1" time="1" defaultMemberUniqueName="[Range1].[Posting Date].[All]" allUniqueName="[Range1].[Posting Date].[All]" dimensionUniqueName="[Range1]" displayFolder="" count="0" memberValueDatatype="7" unbalanced="0"/>
    <cacheHierarchy uniqueName="[Range1].[Company Code]" caption="Company Code" attribute="1" defaultMemberUniqueName="[Range1].[Company Code].[All]" allUniqueName="[Range1].[Company Code].[All]" dimensionUniqueName="[Range1]" displayFolder="" count="0" memberValueDatatype="130" unbalanced="0"/>
    <cacheHierarchy uniqueName="[Range1].[Amount in Loc.Crcy 2]" caption="Amount in Loc.Crcy 2" attribute="1" defaultMemberUniqueName="[Range1].[Amount in Loc.Crcy 2].[All]" allUniqueName="[Range1].[Amount in Loc.Crcy 2].[All]" dimensionUniqueName="[Range1]" displayFolder="" count="0" memberValueDatatype="5" unbalanced="0"/>
    <cacheHierarchy uniqueName="[Range1].[Amount in Loc.Crcy 3]" caption="Amount in Loc.Crcy 3" attribute="1" defaultMemberUniqueName="[Range1].[Amount in Loc.Crcy 3].[All]" allUniqueName="[Range1].[Amount in Loc.Crcy 3].[All]" dimensionUniqueName="[Range1]" displayFolder="" count="0" memberValueDatatype="20" unbalanced="0"/>
    <cacheHierarchy uniqueName="[Range1].[Purchasing Document]" caption="Purchasing Document" attribute="1" defaultMemberUniqueName="[Range1].[Purchasing Document].[All]" allUniqueName="[Range1].[Purchasing Document].[All]" dimensionUniqueName="[Range1]" displayFolder="" count="0" memberValueDatatype="130" unbalanced="0"/>
    <cacheHierarchy uniqueName="[Range1].[Net Due Date]" caption="Net Due Date" attribute="1" time="1" defaultMemberUniqueName="[Range1].[Net Due Date].[All]" allUniqueName="[Range1].[Net Due Date].[All]" dimensionUniqueName="[Range1]" displayFolder="" count="0" memberValueDatatype="7" unbalanced="0"/>
    <cacheHierarchy uniqueName="[Range1].[Fiscal Year]" caption="Fiscal Year" attribute="1" defaultMemberUniqueName="[Range1].[Fiscal Year].[All]" allUniqueName="[Range1].[Fiscal Year].[All]" dimensionUniqueName="[Range1]" displayFolder="" count="0" memberValueDatatype="130" unbalanced="0"/>
    <cacheHierarchy uniqueName="[Range1].[Account type]" caption="Account type" attribute="1" defaultMemberUniqueName="[Range1].[Account type].[All]" allUniqueName="[Range1].[Account type].[All]" dimensionUniqueName="[Range1]" displayFolder="" count="0" memberValueDatatype="130" unbalanced="0"/>
    <cacheHierarchy uniqueName="[Range1].[Invoice Reference]" caption="Invoice Reference" attribute="1" defaultMemberUniqueName="[Range1].[Invoice Reference].[All]" allUniqueName="[Range1].[Invoice Reference].[All]" dimensionUniqueName="[Range1]" displayFolder="" count="0" memberValueDatatype="130" unbalanced="0"/>
    <cacheHierarchy uniqueName="[Range1].[Debit/Credit ind]" caption="Debit/Credit ind" attribute="1" defaultMemberUniqueName="[Range1].[Debit/Credit ind].[All]" allUniqueName="[Range1].[Debit/Credit ind].[All]" dimensionUniqueName="[Range1]" displayFolder="" count="0" memberValueDatatype="130" unbalanced="0"/>
    <cacheHierarchy uniqueName="[Range1].[Discount Amount]" caption="Discount Amount" attribute="1" defaultMemberUniqueName="[Range1].[Discount Amount].[All]" allUniqueName="[Range1].[Discount Amount].[All]" dimensionUniqueName="[Range1]" displayFolder="" count="0" memberValueDatatype="20" unbalanced="0"/>
    <cacheHierarchy uniqueName="[Range1].[Cash Disc. Amt in LC]" caption="Cash Disc. Amt in LC" attribute="1" defaultMemberUniqueName="[Range1].[Cash Disc. Amt in LC].[All]" allUniqueName="[Range1].[Cash Disc. Amt in LC].[All]" dimensionUniqueName="[Range1]" displayFolder="" count="0" memberValueDatatype="20" unbalanced="0"/>
    <cacheHierarchy uniqueName="[Range1].[Billing Document]" caption="Billing Document" attribute="1" defaultMemberUniqueName="[Range1].[Billing Document].[All]" allUniqueName="[Range1].[Billing Document].[All]" dimensionUniqueName="[Range1]" displayFolder="" count="0" memberValueDatatype="130" unbalanced="0"/>
    <cacheHierarchy uniqueName="[Range1].[Reference]" caption="Reference" attribute="1" defaultMemberUniqueName="[Range1].[Reference].[All]" allUniqueName="[Range1].[Reference].[All]" dimensionUniqueName="[Range1]" displayFolder="" count="0" memberValueDatatype="130" unbalanced="0"/>
    <cacheHierarchy uniqueName="[Range1].[G/L Account]" caption="G/L Account" attribute="1" defaultMemberUniqueName="[Range1].[G/L Account].[All]" allUniqueName="[Range1].[G/L Account].[All]" dimensionUniqueName="[Range1]" displayFolder="" count="0" memberValueDatatype="130" unbalanced="0"/>
    <cacheHierarchy uniqueName="[Range1].[Payment reference]" caption="Payment reference" attribute="1" defaultMemberUniqueName="[Range1].[Payment reference].[All]" allUniqueName="[Range1].[Payment reference].[All]" dimensionUniqueName="[Range1]" displayFolder="" count="0" memberValueDatatype="130" unbalanced="0"/>
    <cacheHierarchy uniqueName="[Range1].[Offsetting Acct Type]" caption="Offsetting Acct Type" attribute="1" defaultMemberUniqueName="[Range1].[Offsetting Acct Type].[All]" allUniqueName="[Range1].[Offsetting Acct Type].[All]" dimensionUniqueName="[Range1]" displayFolder="" count="0" memberValueDatatype="130" unbalanced="0"/>
    <cacheHierarchy uniqueName="[Range1].[Offsetting Account]" caption="Offsetting Account" attribute="1" defaultMemberUniqueName="[Range1].[Offsetting Account].[All]" allUniqueName="[Range1].[Offsetting Account].[All]" dimensionUniqueName="[Range1]" displayFolder="" count="0" memberValueDatatype="130" unbalanced="0"/>
    <cacheHierarchy uniqueName="[Range1].[Reverse Clearing]" caption="Reverse Clearing" attribute="1" defaultMemberUniqueName="[Range1].[Reverse Clearing].[All]" allUniqueName="[Range1].[Reverse Clearing].[All]" dimensionUniqueName="[Range1]" displayFolder="" count="0" memberValueDatatype="130" unbalanced="0"/>
    <cacheHierarchy uniqueName="[Range1].[Clearing Item]" caption="Clearing Item" attribute="1" defaultMemberUniqueName="[Range1].[Clearing Item].[All]" allUniqueName="[Range1].[Clearing Item].[All]" dimensionUniqueName="[Range1]" displayFolder="" count="0" memberValueDatatype="20" unbalanced="0"/>
    <cacheHierarchy uniqueName="[Range1].[Account]" caption="Account" attribute="1" defaultMemberUniqueName="[Range1].[Account].[All]" allUniqueName="[Range1].[Account].[All]" dimensionUniqueName="[Range1]" displayFolder="" count="0" memberValueDatatype="130" unbalanced="0"/>
    <cacheHierarchy uniqueName="[Range1].[Vendor names]" caption="Vendor names" attribute="1" defaultMemberUniqueName="[Range1].[Vendor names].[All]" allUniqueName="[Range1].[Vendor names].[All]" dimensionUniqueName="[Range1]" displayFolder="" count="2" memberValueDatatype="130" unbalanced="0">
      <fieldsUsage count="2">
        <fieldUsage x="-1"/>
        <fieldUsage x="0"/>
      </fieldsUsage>
    </cacheHierarchy>
    <cacheHierarchy uniqueName="[Range1].[Document Date (Year)]" caption="Document Date (Year)" attribute="1" defaultMemberUniqueName="[Range1].[Document Date (Year)].[All]" allUniqueName="[Range1].[Document Date (Year)].[All]" dimensionUniqueName="[Range1]" displayFolder="" count="2" memberValueDatatype="130" unbalanced="0">
      <fieldsUsage count="2">
        <fieldUsage x="-1"/>
        <fieldUsage x="5"/>
      </fieldsUsage>
    </cacheHierarchy>
    <cacheHierarchy uniqueName="[Range1].[Document Date (Quarter)]" caption="Document Date (Quarter)" attribute="1" defaultMemberUniqueName="[Range1].[Document Date (Quarter)].[All]" allUniqueName="[Range1].[Document Date (Quarter)].[All]" dimensionUniqueName="[Range1]" displayFolder="" count="2" memberValueDatatype="130" unbalanced="0">
      <fieldsUsage count="2">
        <fieldUsage x="-1"/>
        <fieldUsage x="4"/>
      </fieldsUsage>
    </cacheHierarchy>
    <cacheHierarchy uniqueName="[Range1].[Document Date (Month)]" caption="Document Date (Month)" attribute="1" defaultMemberUniqueName="[Range1].[Document Date (Month)].[All]" allUniqueName="[Range1].[Document Date (Month)].[All]" dimensionUniqueName="[Range1]" displayFolder="" count="2" memberValueDatatype="130" unbalanced="0">
      <fieldsUsage count="2">
        <fieldUsage x="-1"/>
        <fieldUsage x="3"/>
      </fieldsUsage>
    </cacheHierarchy>
    <cacheHierarchy uniqueName="[Range2].[Cleared/Open Items Symbol]" caption="Cleared/Open Items Symbol" attribute="1" defaultMemberUniqueName="[Range2].[Cleared/Open Items Symbol].[All]" allUniqueName="[Range2].[Cleared/Open Items Symbol].[All]" dimensionUniqueName="[Range2]" displayFolder="" count="0" memberValueDatatype="130" unbalanced="0"/>
    <cacheHierarchy uniqueName="[Range2].[Assignment]" caption="Assignment" attribute="1" defaultMemberUniqueName="[Range2].[Assignment].[All]" allUniqueName="[Range2].[Assignment].[All]" dimensionUniqueName="[Range2]" displayFolder="" count="0" memberValueDatatype="130" unbalanced="0"/>
    <cacheHierarchy uniqueName="[Range2].[Document Number]" caption="Document Number" attribute="1" defaultMemberUniqueName="[Range2].[Document Number].[All]" allUniqueName="[Range2].[Document Number].[All]" dimensionUniqueName="[Range2]" displayFolder="" count="0" memberValueDatatype="130" unbalanced="0"/>
    <cacheHierarchy uniqueName="[Range2].[Document Type]" caption="Document Type" attribute="1" defaultMemberUniqueName="[Range2].[Document Type].[All]" allUniqueName="[Range2].[Document Type].[All]" dimensionUniqueName="[Range2]" displayFolder="" count="0" memberValueDatatype="130" unbalanced="0"/>
    <cacheHierarchy uniqueName="[Range2].[Document Date]" caption="Document Date" attribute="1" time="1" defaultMemberUniqueName="[Range2].[Document Date].[All]" allUniqueName="[Range2].[Document Date].[All]" dimensionUniqueName="[Range2]" displayFolder="" count="0" memberValueDatatype="7" unbalanced="0"/>
    <cacheHierarchy uniqueName="[Range2].[Special G/L Ind.]" caption="Special G/L Ind." attribute="1" defaultMemberUniqueName="[Range2].[Special G/L Ind.].[All]" allUniqueName="[Range2].[Special G/L Ind.].[All]" dimensionUniqueName="[Range2]" displayFolder="" count="0" memberValueDatatype="130" unbalanced="0"/>
    <cacheHierarchy uniqueName="[Range2].[Net Due Date Symbol]" caption="Net Due Date Symbol" attribute="1" defaultMemberUniqueName="[Range2].[Net Due Date Symbol].[All]" allUniqueName="[Range2].[Net Due Date Symbol].[All]" dimensionUniqueName="[Range2]" displayFolder="" count="0" memberValueDatatype="130" unbalanced="0"/>
    <cacheHierarchy uniqueName="[Range2].[Amount in Local Currency]" caption="Amount in Local Currency" attribute="1" defaultMemberUniqueName="[Range2].[Amount in Local Currency].[All]" allUniqueName="[Range2].[Amount in Local Currency].[All]" dimensionUniqueName="[Range2]" displayFolder="" count="0" memberValueDatatype="5" unbalanced="0"/>
    <cacheHierarchy uniqueName="[Range2].[Local Currency]" caption="Local Currency" attribute="1" defaultMemberUniqueName="[Range2].[Local Currency].[All]" allUniqueName="[Range2].[Local Currency].[All]" dimensionUniqueName="[Range2]" displayFolder="" count="0" memberValueDatatype="130" unbalanced="0"/>
    <cacheHierarchy uniqueName="[Range2].[Clearing Document]" caption="Clearing Document" attribute="1" defaultMemberUniqueName="[Range2].[Clearing Document].[All]" allUniqueName="[Range2].[Clearing Document].[All]" dimensionUniqueName="[Range2]" displayFolder="" count="0" memberValueDatatype="130" unbalanced="0"/>
    <cacheHierarchy uniqueName="[Range2].[Text]" caption="Text" attribute="1" defaultMemberUniqueName="[Range2].[Text].[All]" allUniqueName="[Range2].[Text].[All]" dimensionUniqueName="[Range2]" displayFolder="" count="0" memberValueDatatype="130" unbalanced="0"/>
    <cacheHierarchy uniqueName="[Range2].[Amount in Doc. Curr.]" caption="Amount in Doc. Curr." attribute="1" defaultMemberUniqueName="[Range2].[Amount in Doc. Curr.].[All]" allUniqueName="[Range2].[Amount in Doc. Curr.].[All]" dimensionUniqueName="[Range2]" displayFolder="" count="0" memberValueDatatype="5" unbalanced="0"/>
    <cacheHierarchy uniqueName="[Range2].[Document Currency]" caption="Document Currency" attribute="1" defaultMemberUniqueName="[Range2].[Document Currency].[All]" allUniqueName="[Range2].[Document Currency].[All]" dimensionUniqueName="[Range2]" displayFolder="" count="0" memberValueDatatype="130" unbalanced="0"/>
    <cacheHierarchy uniqueName="[Range2].[Clearing Date]" caption="Clearing Date" attribute="1" defaultMemberUniqueName="[Range2].[Clearing Date].[All]" allUniqueName="[Range2].[Clearing Date].[All]" dimensionUniqueName="[Range2]" displayFolder="" count="0" memberValueDatatype="130" unbalanced="0"/>
    <cacheHierarchy uniqueName="[Range2].[Document Status]" caption="Document Status" attribute="1" defaultMemberUniqueName="[Range2].[Document Status].[All]" allUniqueName="[Range2].[Document Status].[All]" dimensionUniqueName="[Range2]" displayFolder="" count="0" memberValueDatatype="130" unbalanced="0"/>
    <cacheHierarchy uniqueName="[Range2].[Posting Date]" caption="Posting Date" attribute="1" time="1" defaultMemberUniqueName="[Range2].[Posting Date].[All]" allUniqueName="[Range2].[Posting Date].[All]" dimensionUniqueName="[Range2]" displayFolder="" count="0" memberValueDatatype="7" unbalanced="0"/>
    <cacheHierarchy uniqueName="[Range2].[Company Code]" caption="Company Code" attribute="1" defaultMemberUniqueName="[Range2].[Company Code].[All]" allUniqueName="[Range2].[Company Code].[All]" dimensionUniqueName="[Range2]" displayFolder="" count="0" memberValueDatatype="130" unbalanced="0"/>
    <cacheHierarchy uniqueName="[Range2].[Amount in Loc.Crcy 2]" caption="Amount in Loc.Crcy 2" attribute="1" defaultMemberUniqueName="[Range2].[Amount in Loc.Crcy 2].[All]" allUniqueName="[Range2].[Amount in Loc.Crcy 2].[All]" dimensionUniqueName="[Range2]" displayFolder="" count="0" memberValueDatatype="5" unbalanced="0"/>
    <cacheHierarchy uniqueName="[Range2].[Amount in Loc.Crcy 3]" caption="Amount in Loc.Crcy 3" attribute="1" defaultMemberUniqueName="[Range2].[Amount in Loc.Crcy 3].[All]" allUniqueName="[Range2].[Amount in Loc.Crcy 3].[All]" dimensionUniqueName="[Range2]" displayFolder="" count="0" memberValueDatatype="20" unbalanced="0"/>
    <cacheHierarchy uniqueName="[Range2].[Purchasing Document]" caption="Purchasing Document" attribute="1" defaultMemberUniqueName="[Range2].[Purchasing Document].[All]" allUniqueName="[Range2].[Purchasing Document].[All]" dimensionUniqueName="[Range2]" displayFolder="" count="0" memberValueDatatype="130" unbalanced="0"/>
    <cacheHierarchy uniqueName="[Range2].[Net Due Date]" caption="Net Due Date" attribute="1" time="1" defaultMemberUniqueName="[Range2].[Net Due Date].[All]" allUniqueName="[Range2].[Net Due Date].[All]" dimensionUniqueName="[Range2]" displayFolder="" count="0" memberValueDatatype="7" unbalanced="0"/>
    <cacheHierarchy uniqueName="[Range2].[Fiscal Year]" caption="Fiscal Year" attribute="1" defaultMemberUniqueName="[Range2].[Fiscal Year].[All]" allUniqueName="[Range2].[Fiscal Year].[All]" dimensionUniqueName="[Range2]" displayFolder="" count="0" memberValueDatatype="130" unbalanced="0"/>
    <cacheHierarchy uniqueName="[Range2].[Account type]" caption="Account type" attribute="1" defaultMemberUniqueName="[Range2].[Account type].[All]" allUniqueName="[Range2].[Account type].[All]" dimensionUniqueName="[Range2]" displayFolder="" count="0" memberValueDatatype="130" unbalanced="0"/>
    <cacheHierarchy uniqueName="[Range2].[Invoice Reference]" caption="Invoice Reference" attribute="1" defaultMemberUniqueName="[Range2].[Invoice Reference].[All]" allUniqueName="[Range2].[Invoice Reference].[All]" dimensionUniqueName="[Range2]" displayFolder="" count="0" memberValueDatatype="130" unbalanced="0"/>
    <cacheHierarchy uniqueName="[Range2].[Debit/Credit ind]" caption="Debit/Credit ind" attribute="1" defaultMemberUniqueName="[Range2].[Debit/Credit ind].[All]" allUniqueName="[Range2].[Debit/Credit ind].[All]" dimensionUniqueName="[Range2]" displayFolder="" count="0" memberValueDatatype="130" unbalanced="0"/>
    <cacheHierarchy uniqueName="[Range2].[Discount Amount]" caption="Discount Amount" attribute="1" defaultMemberUniqueName="[Range2].[Discount Amount].[All]" allUniqueName="[Range2].[Discount Amount].[All]" dimensionUniqueName="[Range2]" displayFolder="" count="0" memberValueDatatype="20" unbalanced="0"/>
    <cacheHierarchy uniqueName="[Range2].[Cash Disc. Amt in LC]" caption="Cash Disc. Amt in LC" attribute="1" defaultMemberUniqueName="[Range2].[Cash Disc. Amt in LC].[All]" allUniqueName="[Range2].[Cash Disc. Amt in LC].[All]" dimensionUniqueName="[Range2]" displayFolder="" count="0" memberValueDatatype="20" unbalanced="0"/>
    <cacheHierarchy uniqueName="[Range2].[Billing Document]" caption="Billing Document" attribute="1" defaultMemberUniqueName="[Range2].[Billing Document].[All]" allUniqueName="[Range2].[Billing Document].[All]" dimensionUniqueName="[Range2]" displayFolder="" count="0" memberValueDatatype="130" unbalanced="0"/>
    <cacheHierarchy uniqueName="[Range2].[Reference]" caption="Reference" attribute="1" defaultMemberUniqueName="[Range2].[Reference].[All]" allUniqueName="[Range2].[Reference].[All]" dimensionUniqueName="[Range2]" displayFolder="" count="0" memberValueDatatype="130" unbalanced="0"/>
    <cacheHierarchy uniqueName="[Range2].[G/L Account]" caption="G/L Account" attribute="1" defaultMemberUniqueName="[Range2].[G/L Account].[All]" allUniqueName="[Range2].[G/L Account].[All]" dimensionUniqueName="[Range2]" displayFolder="" count="0" memberValueDatatype="130" unbalanced="0"/>
    <cacheHierarchy uniqueName="[Range2].[Payment reference]" caption="Payment reference" attribute="1" defaultMemberUniqueName="[Range2].[Payment reference].[All]" allUniqueName="[Range2].[Payment reference].[All]" dimensionUniqueName="[Range2]" displayFolder="" count="0" memberValueDatatype="130" unbalanced="0"/>
    <cacheHierarchy uniqueName="[Range2].[Offsetting Acct Type]" caption="Offsetting Acct Type" attribute="1" defaultMemberUniqueName="[Range2].[Offsetting Acct Type].[All]" allUniqueName="[Range2].[Offsetting Acct Type].[All]" dimensionUniqueName="[Range2]" displayFolder="" count="0" memberValueDatatype="130" unbalanced="0"/>
    <cacheHierarchy uniqueName="[Range2].[Offsetting Account]" caption="Offsetting Account" attribute="1" defaultMemberUniqueName="[Range2].[Offsetting Account].[All]" allUniqueName="[Range2].[Offsetting Account].[All]" dimensionUniqueName="[Range2]" displayFolder="" count="0" memberValueDatatype="130" unbalanced="0"/>
    <cacheHierarchy uniqueName="[Range2].[Reverse Clearing]" caption="Reverse Clearing" attribute="1" defaultMemberUniqueName="[Range2].[Reverse Clearing].[All]" allUniqueName="[Range2].[Reverse Clearing].[All]" dimensionUniqueName="[Range2]" displayFolder="" count="0" memberValueDatatype="130" unbalanced="0"/>
    <cacheHierarchy uniqueName="[Range2].[Clearing Item]" caption="Clearing Item" attribute="1" defaultMemberUniqueName="[Range2].[Clearing Item].[All]" allUniqueName="[Range2].[Clearing Item].[All]" dimensionUniqueName="[Range2]" displayFolder="" count="0" memberValueDatatype="20" unbalanced="0"/>
    <cacheHierarchy uniqueName="[Range2].[Account]" caption="Account" attribute="1" defaultMemberUniqueName="[Range2].[Account].[All]" allUniqueName="[Range2].[Account].[All]" dimensionUniqueName="[Range2]" displayFolder="" count="0" memberValueDatatype="130" unbalanced="0"/>
    <cacheHierarchy uniqueName="[Range2].[Vendor names]" caption="Vendor names" attribute="1" defaultMemberUniqueName="[Range2].[Vendor names].[All]" allUniqueName="[Range2].[Vendor names].[All]" dimensionUniqueName="[Range2]" displayFolder="" count="0" memberValueDatatype="130" unbalanced="0"/>
    <cacheHierarchy uniqueName="[Range2].[Document Date (Year)]" caption="Document Date (Year)" attribute="1" defaultMemberUniqueName="[Range2].[Document Date (Year)].[All]" allUniqueName="[Range2].[Document Date (Year)].[All]" dimensionUniqueName="[Range2]" displayFolder="" count="0" memberValueDatatype="130" unbalanced="0"/>
    <cacheHierarchy uniqueName="[Range2].[Document Date (Quarter)]" caption="Document Date (Quarter)" attribute="1" defaultMemberUniqueName="[Range2].[Document Date (Quarter)].[All]" allUniqueName="[Range2].[Document Date (Quarter)].[All]" dimensionUniqueName="[Range2]" displayFolder="" count="0" memberValueDatatype="130" unbalanced="0"/>
    <cacheHierarchy uniqueName="[Range2].[Document Date (Month)]" caption="Document Date (Month)" attribute="1" defaultMemberUniqueName="[Range2].[Document Date (Month)].[All]" allUniqueName="[Range2].[Document Date (Month)].[All]" dimensionUniqueName="[Range2]" displayFolder="" count="0" memberValueDatatype="130" unbalanced="0"/>
    <cacheHierarchy uniqueName="[Range].[Document Date (Month Index)]" caption="Document Date (Month Index)" attribute="1" defaultMemberUniqueName="[Range].[Document Date (Month Index)].[All]" allUniqueName="[Range].[Document Date (Month Index)].[All]" dimensionUniqueName="[Range]" displayFolder="" count="0" memberValueDatatype="20" unbalanced="0" hidden="1"/>
    <cacheHierarchy uniqueName="[Range1].[Document Date (Month Index)]" caption="Document Date (Month Index)" attribute="1" defaultMemberUniqueName="[Range1].[Document Date (Month Index)].[All]" allUniqueName="[Range1].[Document Date (Month Index)].[All]" dimensionUniqueName="[Range1]" displayFolder="" count="0" memberValueDatatype="20" unbalanced="0" hidden="1"/>
    <cacheHierarchy uniqueName="[Range2].[Document Date (Month Index)]" caption="Document Date (Month Index)" attribute="1" defaultMemberUniqueName="[Range2].[Document Date (Month Index)].[All]" allUniqueName="[Range2].[Document Date (Month Index)].[All]" dimensionUniqueName="[Range2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1]" caption="__XL_Count Range1" measure="1" displayFolder="" measureGroup="Range1" count="0" hidden="1"/>
    <cacheHierarchy uniqueName="[Measures].[__XL_Count Range2]" caption="__XL_Count Range2" measure="1" displayFolder="" measureGroup="Range2" count="0" hidden="1"/>
    <cacheHierarchy uniqueName="[Measures].[__No measures defined]" caption="__No measures defined" measure="1" displayFolder="" count="0" hidden="1"/>
    <cacheHierarchy uniqueName="[Measures].[Sum of Amount in Local Currency]" caption="Sum of Amount in Local Currency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mount in Local Currency 2]" caption="Sum of Amount in Local Currency 2" measure="1" displayFolder="" measureGroup="Rang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Amount in Local Currency 3]" caption="Sum of Amount in Local Currency 3" measure="1" displayFolder="" measureGroup="Range2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1" uniqueName="[Range1]" caption="Range1"/>
    <dimension name="Range2" uniqueName="[Range2]" caption="Range2"/>
  </dimensions>
  <measureGroups count="3">
    <measureGroup name="Range" caption="Range"/>
    <measureGroup name="Range1" caption="Range1"/>
    <measureGroup name="Range2" caption="Range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med Wajihuddin (IND)" refreshedDate="45595.655531828706" backgroundQuery="1" createdVersion="8" refreshedVersion="8" minRefreshableVersion="3" recordCount="0" supportSubquery="1" supportAdvancedDrill="1" xr:uid="{65BA55FA-182E-4C67-8161-CA6FC3A887F7}">
  <cacheSource type="external" connectionId="1"/>
  <cacheFields count="6">
    <cacheField name="[Range].[Vendor names].[Vendor names]" caption="Vendor names" numFmtId="0" hierarchy="36" level="1">
      <sharedItems count="622">
        <s v="A J ENTERPRISES"/>
        <s v="A TECH PNEUMATICS PVT.LTD."/>
        <s v="A.R ENGINEERING WORKS"/>
        <s v="A.SRIHARI BABU"/>
        <s v="Abbas Shaik"/>
        <s v="ABHISHEK SOLAR INDUSTRIES"/>
        <s v="ABI ENGINEERING WORKS"/>
        <s v="ACCEL IT SERVICES"/>
        <s v="ADISHWAR AUTO DIAGNOSTICSPVT LTD"/>
        <s v="Ailesh Aemme"/>
        <s v="Air Gas Electronic Materials"/>
        <s v="Air Treatment Engineering Pvt Ltd"/>
        <s v="Ajumal SS"/>
        <s v="Akcome Metals Technology(Nantong)"/>
        <s v="AKHIL ENTERPRISES"/>
        <s v="Allied Glasses Pvt. Ltd."/>
        <s v="Alpex Solar Pvt Ltd"/>
        <s v="Alpha Beta Gases"/>
        <s v="Amber Engineering Corpn"/>
        <s v="AMCORE INDUSTRIAL PACKAGING"/>
        <s v="Ami Polymer Pvt.Ltd."/>
        <s v="Amninder SinghNakai"/>
        <s v="AN LAM CO., LTD"/>
        <s v="Anand Bazar One"/>
        <s v="Anand Ch"/>
        <s v="ANIL KUMAR"/>
        <s v="Anil Palasa"/>
        <s v="Animesh Samanta"/>
        <s v="Anjikumar T"/>
        <s v="Ansari MD"/>
        <s v="ANUJ CARGO MOVERS PROP"/>
        <s v="Anupa Anvesh"/>
        <s v="APEX ELECTRICALS"/>
        <s v="Apower Engineers"/>
        <s v="APRAAVA ENERGY PRIVATE LIMITED"/>
        <s v="ASEAN BOX CORPORATION"/>
        <s v="Ashok Chettipally"/>
        <s v="ASHUTOSH POWER TRANSBELTS LTD"/>
        <s v="Asian Scientific Instruments"/>
        <s v="ATCO ATMOSPHERIC AND"/>
        <s v="ATLAS COPCO (WUXI) COMPRESSOR CO.LT"/>
        <s v="ATN GLOBAL NETWORKS"/>
        <s v="ATRIA CONVERGENCE TECHNOLOGIES LTD"/>
        <s v="AVA PIPING SYSTEM"/>
        <s v="Avani Flocsol"/>
        <s v="AVM WORLDWIDE CO"/>
        <s v="AXIS_LC_Payable"/>
        <s v="BABAJI SHIVRAM 4PL SOLUTIONS"/>
        <s v="Babu Ambati"/>
        <s v="Bairagi Mrinmay"/>
        <s v="Balakrishna Alluri"/>
        <s v="Balakrishna P"/>
        <s v="Bandhan _LC_Payable"/>
        <s v="BANGALORE VACUUM"/>
        <s v="BARTECH DATA SYSTEMS PVT LTD"/>
        <s v="BEST BEARINGS &amp; INDUSTRIAL"/>
        <s v="Bharat Test House Private Limited"/>
        <s v="BHARATFORKLIFT SERVICES"/>
        <s v="Bharath Vasamseeti"/>
        <s v="BHARTI AIRTEL LIMITED"/>
        <s v="BHORUKA SPECIALTY GASES"/>
        <s v="BIKANERVALA BOUTIQUE"/>
        <s v="Biswal Sukant"/>
        <s v="Biswal Susant"/>
        <s v="Blessing FRP Works"/>
        <s v="Blue Dart Express Ltd"/>
        <s v="BLUE JAY INFRA"/>
        <s v="Boguda Srinivas"/>
        <s v="BOLISHETTI RAVINDER"/>
        <s v="Booth Builders LLC"/>
        <s v="Borosil Renewables Limited"/>
        <s v="BULLSEYE CARGO"/>
        <s v="Bureau of Indian Standards"/>
        <s v="C AND B INTERNATIONAL HOLDINGS CO.L"/>
        <s v="CANARA BANK_LC_Payable"/>
        <s v="Canara Bank_SBLC"/>
        <s v="CARE HEALTH INSURANCE LIMITED"/>
        <s v="CARGOMEN LOGISTICS INDIA"/>
        <s v="CARGOMEN LOGISTICS INDIA PVT LTD"/>
        <s v="CCI LOGISTICS LTD"/>
        <s v="CE CELL ENGINEERING GMBH"/>
        <s v="Central Warehousing Corporation"/>
        <s v="Centrotherm International AG"/>
        <s v="Chaitanya Bandarupalli"/>
        <s v="Challagundla Sumanth"/>
        <s v="CHALLURI SRAVANKUMAR"/>
        <s v="Changzhou Chennai New energy"/>
        <s v="ChangZhou GS Energy"/>
        <s v="Changzhou Hershey-Power"/>
        <s v="Chendraiah Kandula"/>
        <s v="Chetan Roadlines Pvt Ltd"/>
        <s v="Chiranjeev Singh"/>
        <s v="CKB GLOBAL LOGISTICS"/>
        <s v="Consultancy for Change &amp; Growth"/>
        <s v="Corporate Needs"/>
        <s v="Cosco Shipping Lines"/>
        <s v="COSMO CARRYING PRIVATE LIMITED"/>
        <s v="Coveme SPA"/>
        <s v="CREDA-Chhattisgarh State Renewable"/>
        <s v="CRESCENT TRADING COMPANY"/>
        <s v="CROWN AGENTS"/>
        <s v="CS IMPEX"/>
        <s v="Customs Office India"/>
        <s v="Dabananda Sahu Sahu"/>
        <s v="Dasari Venukumar"/>
        <s v="DECORINN"/>
        <s v="Deepak Agencies Private Limited"/>
        <s v="DEEPAK FERTILISERS AND PETROCHEMICA"/>
        <s v="DELHI TEST HOUSE"/>
        <s v="Dhananjay ShivbachanVishwakarma"/>
        <s v="DhaSh PV Technologies Pvt. Ltd."/>
        <s v="DHL Express (India) Pvt Ltd"/>
        <s v="DHL Logistics Pvt. Ltd."/>
        <s v="DHTC INDIA LIMITED"/>
        <s v="Diya Trading and"/>
        <s v="Donta Krishnaiah"/>
        <s v="Dr. IRFAN GUL WANI Dr. IRFAN GUL WA"/>
        <s v="DUDHANI POLY-EXTRUSIONS PRIVATE LIM"/>
        <s v="Dutta Subhankar"/>
        <s v="ECONSTRUCT DESIGN &amp; BUILD"/>
        <s v="ELAHI PLASTICS"/>
        <s v="EMINENT SHIPPING SERVICES LLP"/>
        <s v="EMIRATES SHIPPING"/>
        <s v="EMIRATES SHIPPING AGENCIES"/>
        <s v="EMIRATES SHIPPING LINE FZE"/>
        <s v="EMIRATES SHIPPING LINE FZE."/>
        <s v="Empire Pumps Ltd."/>
        <s v="Ennore Cargo Container Terminal Pvt"/>
        <s v="Esennar Transformers Pvt Ltd"/>
        <s v="Essar International"/>
        <s v="Euronics Industries Pvt.Ltd"/>
        <s v="Express Roadways Pvt. Ltd"/>
        <s v="Federation Of Industries &amp; Commerce"/>
        <s v="Fedex express transportation"/>
        <s v="Feejoy Technology(Shanghai) Co., Lt"/>
        <s v="Festo India Pvt Ltd"/>
        <s v="FIXEDLINE INDUSTRIAL SOLUTION"/>
        <s v="Flowturb Services"/>
        <s v="Fluid Therm Engineering"/>
        <s v="FORD SMART MOBILITY INDIA"/>
        <s v="FORTUNE TECHNICS PRIVATE LIMITED"/>
        <s v="Freiberg Instruments GmbH"/>
        <s v="Fusion Chemicals &amp; Products Pvt Ltd"/>
        <s v="Future Generali India"/>
        <s v="FUZHOU ANTONG NEW MATERIAL"/>
        <s v="G V Suryanarayana"/>
        <s v="Gandhi Automations Pvt. Ltd."/>
        <s v="GASTAG INDUSTRIES LLP"/>
        <s v="Gautham Samboju"/>
        <s v="GBO FREIGHT FORWARDINNG"/>
        <s v="GEEAAR BEVERAGES"/>
        <s v="GEORG FISCHER PIPING SYSTEMS"/>
        <s v="GHANSHYAMDAS BROTHERS"/>
        <s v="Ghoshal Tapas"/>
        <s v="GMR Hyderabad Air"/>
        <s v="GOLDCOIN HITECH PACKAGING"/>
        <s v="Gopi Sabavath"/>
        <s v="Gopiraju Golla"/>
        <s v="Govravaram GopalReddy"/>
        <s v="Gowra Bits &amp; Bytes Pvt Ltd"/>
        <s v="GREAT EASTERN IDTECH PRIVATE LIMITE"/>
        <s v="GSolar Power co Ltd"/>
        <s v="Guangdong Jinwan Gaojing Solar"/>
        <s v="Guangzhou Baiyun Technology"/>
        <s v="Gujarat Industries Power Company Li"/>
        <s v="GURU INDUSTRIES"/>
        <s v="Guru Translines Pvt Ltd"/>
        <s v="H.A.L.M ELEKRONIK GMBH"/>
        <s v="H.T.L.LOGISTICS INDIA PVT LTD"/>
        <s v="Hangzhou Zhijiang Silicone"/>
        <s v="Hari Engineering"/>
        <s v="Harikrishna Guntunpalli"/>
        <s v="Harsh Poly Products"/>
        <s v="Hasheem Mohammed"/>
        <s v="HDFC ERGO General Insurance"/>
        <s v="HDFC_LC_Payable"/>
        <s v="HDFC_SBLC"/>
        <s v="HEMANTH ENTERPRISES"/>
        <s v="HERAEUS MATERIALS SINGAPORE PTE LTD"/>
        <s v="HI PHYSIX LABORATORY INDIA PVT LTD"/>
        <s v="HLA SUPPLY CHAIN SOLUTIONS INC."/>
        <s v="HN AC LAMINAR O.T SYSTEMS"/>
        <s v="Hoehner Research &amp;"/>
        <s v="HOTEL VAISHALI PRIVATE LIMITED"/>
        <s v="HPC INFOTECH PRIVATE LIMITED"/>
        <s v="HSBC_LC_Payable"/>
        <s v="HYDERABAD SAFETY ENGINEERS"/>
        <s v="ICB GmbH &amp; Co. KG"/>
        <s v="ICICI LOMBARD GENERAL"/>
        <s v="ICICI_LC_Payable"/>
        <s v="IFCI LIMITED"/>
        <s v="IGUS (INDIA) PRIVATE LIMITED"/>
        <s v="Ikbal Singh"/>
        <s v="INDIAN PEROXIDE LIMITED"/>
        <s v="Indosai Transways Corpn"/>
        <s v="INDUSIND BANK LIMITED _SBLC"/>
        <s v="INLAND WORLD LOGISTICS"/>
        <s v="INOX AIR PRODUCTS PRIVATE LIMITED"/>
        <s v="INSOLATION GREEN ENERGY"/>
        <s v="INTEGRATE HOME AUTOMATION"/>
        <s v="Interactive Data Systems"/>
        <s v="INTERASIA LINES SINGAPORE PTE LTD"/>
        <s v="INTERASIA LINES SINGPORE PTE LTD"/>
        <s v="International Clearing &amp; Shipping A"/>
        <s v="INTERNATIONAL ELECTROTECHNICAL"/>
        <s v="Ireda Ltd"/>
        <s v="ISN Electronic Tendor Service"/>
        <s v="ISRA VISION GmbH"/>
        <s v="J Guruswamy GURUSWAMIjangaam"/>
        <s v="J Jayachandran"/>
        <s v="Jagadeesh Boya"/>
        <s v="Jagat Bandhu Kar"/>
        <s v="JAGJEET PACKERS"/>
        <s v="Jajodia Roadlines"/>
        <s v="JAKSON LIMITED"/>
        <s v="James James"/>
        <s v="JASSUR GLOBAL PRIVATE LIMITED"/>
        <s v="Jat Rahul"/>
        <s v="JIA YUE GROUP CO., LTD"/>
        <s v="Jiangsu Leadmicro Nano Technology C"/>
        <s v="JIANGSU MINGHAO NEW MATERIAL"/>
        <s v="JIANGXI TOPSUN SOLAR TECH"/>
        <s v="Jiangyin Haihong New"/>
        <s v="Jiangyin New Sulv Technology Co Ltd"/>
        <s v="Jiangyin Tinze New Energy"/>
        <s v="JLI SOLUTIONS"/>
        <s v="Johnson Controls (S) Pte. Ltd."/>
        <s v="Jupiter International limited"/>
        <s v="KAILASH SHIPPING"/>
        <s v="Kakde Roadlines"/>
        <s v="KALYAN POLYMERS"/>
        <s v="Kanneppan Chinnint"/>
        <s v="KANYAKA PARAMESHWARI"/>
        <s v="Kawadkar Mukesh"/>
        <s v="KAZA ENTERPRISE(Keshav Dutt Kaza)"/>
        <s v="Khobarkhede Pratik"/>
        <s v="Khurana Mohan"/>
        <s v="Kingrayland Technology Co.,Ltd."/>
        <s v="KINGSPAN JINDAL PRIVATE LIMITED"/>
        <s v="Kishore Graphics Screen"/>
        <s v="Kishore Kamaka"/>
        <s v="Kishore Kumar"/>
        <s v="Korea Marine Transport Co . Ltd"/>
        <s v="Korea Marine Transport Co. Ltd"/>
        <s v="Kosalkar Sachin"/>
        <s v="Kotesh Boda"/>
        <s v="Kratus Solar Solutions Private Limi"/>
        <s v="KREDENCE PERFORMANCE"/>
        <s v="Kredence Performance Materials"/>
        <s v="Krishna Madhavi Kalyanam"/>
        <s v="KRISHNA ORGANICS"/>
        <s v="Kudikala Gayathri"/>
        <s v="Kumar Angad"/>
        <s v="Kumar Balbir"/>
        <s v="Kumar Chinthala"/>
        <s v="kumar Dasari"/>
        <s v="Kumar Dharma"/>
        <s v="Kumar Kotla"/>
        <s v="Kumar Maddela"/>
        <s v="Kumar Manoj"/>
        <s v="Kumar Nagabattula"/>
        <s v="Kumar Pandi"/>
        <s v="KUMAR PAVAN"/>
        <s v="Kumar Pilligoila"/>
        <s v="Kumar R"/>
        <s v="Kumar Rajoju"/>
        <s v="Kumar Thodeti"/>
        <s v="Kumar Vara"/>
        <s v="Kumari Yanamala"/>
        <s v="Kurumoorthy K"/>
        <s v="LABTEKNIK"/>
        <s v="Laxmi Industrial Firesafety"/>
        <s v="Lingam Chitte"/>
        <s v="logwin air &amp; ocean india pvt ltd"/>
        <s v="M/s – SAHAR RUBBER"/>
        <s v="M/S AERO VAC"/>
        <s v="M/S BHARAT STEEL UDYOG"/>
        <s v="M/S NEW STAR ENGINEERING COMPANY"/>
        <s v="M/s PERFECT ELECTRONICS"/>
        <s v="M1-Exchange_ABHISHEK SOLAR INDUSTRI"/>
        <s v="M1-Exchange_CARGOMEN LOGISTICS"/>
        <s v="M1-Exchange_Deepak Agencies P Ltd"/>
        <s v="M1-Exchange_GBO FREIGHT FORWARDINNG"/>
        <s v="M1-Exchange_HINDUSTAN TIMBER INDUST"/>
        <s v="M1-Exchange_Kishore Graphics"/>
        <s v="M1-Exchange_Kredence Performance (B"/>
        <s v="M1-Exchange_Kredence Performance Ma"/>
        <s v="M1Exchange_KRISHNA ORGANICS"/>
        <s v="M1-Exchange_Manmohan Singh Marketin"/>
        <s v="M1-Exchange_METAL BUILDERS"/>
        <s v="M1-Exchange_PRECISION TAPES AND SEA"/>
        <s v="M1-Exchange_PSAFL Speedmark(OC0104)"/>
        <s v="M1-Exchange_Sree Techno(DC0183)"/>
        <s v="M1-Exchange_VEMOULD"/>
        <s v="MAATHRUSRI ENGINEERS"/>
        <s v="MacDermid Alpha Electronics"/>
        <s v="Madaramoni Srikanth"/>
        <s v="Madavi Ajay"/>
        <s v="Mahesh Kesani"/>
        <s v="Mahesh Mamidi"/>
        <s v="Mahesh Nakka"/>
        <s v="Maheshwa Reddy T"/>
        <s v="MAKHARIA MACHINARIES PRIVATE LIMITE"/>
        <s v="Malik Sasmita"/>
        <s v="Manas RanjanMohanta"/>
        <s v="MANASA ENTERPRISES"/>
        <s v="Mangal Singh Bros. Pvt. Ltd"/>
        <s v="Manmohan Singh Marketing India Pvt."/>
        <s v="Manoj Kethavath"/>
        <s v="Manoj T"/>
        <s v="Manoranjan Sahoo"/>
        <s v="Manu Graphics"/>
        <s v="Markaz Pneumatics and Hydraulics"/>
        <s v="Maroju Murali"/>
        <s v="Mechmaark Filtech India Pvt. Ltd."/>
        <s v="MEDIA DAY MARKETING"/>
        <s v="Membrane Group India Pvt Ltd(CAPEX)"/>
        <s v="MERCHANT SHIPPING SERVICES PVT.LTD"/>
        <s v="METAL BUILDERS"/>
        <s v="MISHRA POLYPACKS PRIVATE LIMITED"/>
        <s v="MMA CALABS TECH LIMITED"/>
        <s v="MMC Globus Services"/>
        <s v="Mondal Akhil"/>
        <s v="Mounika Munipalli"/>
        <s v="Mountgray Technology Pvt Ltd"/>
        <s v="MTR INDUSTRIES"/>
        <s v="Mukesh Kumar Bhunia"/>
        <s v="Muralikrishna Palka"/>
        <s v="MVM Solar Private Limited"/>
        <s v="Mytrah Energy (India) Private"/>
        <s v="N Gajendra"/>
        <s v="NA"/>
        <s v="NAAZREEN"/>
        <s v="NANOSEMI ENTERPRISES"/>
        <s v="NARESH TRADING COMPANY"/>
        <s v="Narsimha R"/>
        <s v="National Apprenticeship Training"/>
        <s v="NATIONAL INSURANCE COMPANY LIMITED"/>
        <s v="NAYAK AKSHAYA"/>
        <s v="Nayak Anil"/>
        <s v="Nayudu BalaMurali"/>
        <s v="NEO TECHNIQUES"/>
        <s v="NETWORK INC"/>
        <s v="NEW SIGN PARK"/>
        <s v="NIKS TRAVEL PRIVATE LIMITED"/>
        <s v="Nitin Kanojia"/>
        <s v="NK PROJECTS"/>
        <s v="NMTornics (India)- Kerry Indev Log"/>
        <s v="NORTH INDIA ISPAT PRIVATE LIMITED"/>
        <s v="NTPC LIMITED"/>
        <s v="OLS CLEARING &amp; FORWARDING"/>
        <s v="One Time Vendor Service"/>
        <s v="Orange(Catridges &amp; Refiling )"/>
        <s v="Orient Overseas Container Line Limi"/>
        <s v="Oriental Insurance"/>
        <s v="P.S.INSTRUMENTS"/>
        <s v="PA MARITIME AGENCY"/>
        <s v="Palepu Balaji"/>
        <s v="Palli Prabhu"/>
        <s v="PARAMOUNT STEEL STRUCTURES"/>
        <s v="Parasnath Electricals"/>
        <s v="Parida Rakesh"/>
        <s v="PARKHE PANKAJ"/>
        <s v="Pathak Navneet"/>
        <s v="Patle Sohit"/>
        <s v="Patra Sagar"/>
        <s v="Pawan Enterprises"/>
        <s v="Pennar Industries Limited"/>
        <s v="Pfeiffer Vacuum SAS"/>
        <s v="PIL (INDIA) PRIVATE LIMITED"/>
        <s v="Plantsship"/>
        <s v="Porous Print-Pack Pvt Ltd"/>
        <s v="Prakash Chandra"/>
        <s v="Prasad Giramoni"/>
        <s v="Prasad Godasu"/>
        <s v="Prashanth Ranganaboina"/>
        <s v="PRATIBHA ENTERPRISES"/>
        <s v="Praxair India Private Limited"/>
        <s v="PRC LOGISTICS PRIVATE LIMITED"/>
        <s v="PRECISION TAPES AND SEALENTS"/>
        <s v="PREMIER ROADLINES LIMITED"/>
        <s v="Premium Lifestyle &amp;"/>
        <s v="PRIME UNITY DEVELOPERS, BUILDERS  A"/>
        <s v="Pritam KumarSingh"/>
        <s v="Psafl Speedmark Forwarding Pvt Ltd"/>
        <s v="Pulkit Seth"/>
        <s v="Pullugurtha AdityaKiran"/>
        <s v="PVS PACKAGING INDUSTRIES"/>
        <s v="Qc Solar (Suzhou) Corporation"/>
        <s v="QUALITY CHEM TECHNOLOGIES PVT LTD"/>
        <s v="QuickPacks"/>
        <s v="Radha Suvarnakanti"/>
        <s v="RAGHAVENDRA OGGU"/>
        <s v="Raghu Ram AdityaAchi"/>
        <s v="Rahul Mishra"/>
        <s v="Rajanna Pothurajula"/>
        <s v="Rajeev Kumar"/>
        <s v="Rajesh Kumar Sahoo"/>
        <s v="Rajeshwari Labels Manufacturing"/>
        <s v="RAJU PONNAMANDA(GLORY SIMON SAW MIL"/>
        <s v="RAKESH PANIGRAHI"/>
        <s v="RAKSHITH AIRCONDITION &amp; SERVICES"/>
        <s v="Ramesh Vadunala"/>
        <s v="Rampelli Sunitha SunithaSunitha"/>
        <s v="Ramu K"/>
        <s v="Ramudu Vaddeman"/>
        <s v="Rao Madaka"/>
        <s v="Rao Valluri"/>
        <s v="RATAN TRANSPORT ORGANIZATION"/>
        <s v="Rathour Ankit"/>
        <s v="RATNA INFRASTRUCTURES"/>
        <s v="RCL FEEDER PTE LTD"/>
        <s v="Reddy Avula"/>
        <s v="Reddy Kalli"/>
        <s v="Reddy Malgireddy"/>
        <s v="Reddy Rakesh"/>
        <s v="REDDY SWARNA"/>
        <s v="Reddy Yeruva"/>
        <s v="REDVIO EVENTS"/>
        <s v="RENA Technologies GmbH"/>
        <s v="REVOLVE ENGINEERS"/>
        <s v="Riello Power India Pvt. Ltd.,."/>
        <s v="Rithvik Enterprises"/>
        <s v="RK Labs"/>
        <s v="RoboTechnik Intelligent Technology"/>
        <s v="ROYAL SUNDARAM GENERAL INSURANCE"/>
        <s v="RP AIR SOLUTIONS"/>
        <s v="RURAL EDUCATIONAL"/>
        <s v="RXIL_BABAJI SHIVRAM 4PL SOLUTIONS"/>
        <s v="RXIL_CARGOMEN LOGISTICS INDIA PVT L"/>
        <s v="RXIL_GBO FREIGHT FORWARDINNG"/>
        <s v="RXIL_VEMOULD"/>
        <s v="S K ELECTRO SALES"/>
        <s v="S V INFRA"/>
        <s v="SAAN ENTERPRISES"/>
        <s v="Sahaj Solar Private Limited"/>
        <s v="Sahu Kanhu"/>
        <s v="Sahu Sandeep"/>
        <s v="Sai Kumar"/>
        <s v="Sai Kumar(OA-Taxation)"/>
        <s v="Saichand Boora"/>
        <s v="SAIRAM SECURITY SERVICES"/>
        <s v="Salman Raju Kakumanu"/>
        <s v="Sandip Ghosh"/>
        <s v="Sangameshwar Golla"/>
        <s v="Sanjay Kumar Mishra"/>
        <s v="Sanjay Technical Services"/>
        <s v="Sanka vamshi"/>
        <s v="Sanket KumarRajkumar Mishra"/>
        <s v="Santosh KumarBiswal"/>
        <s v="Sarkar Kamal"/>
        <s v="Satyam Singh"/>
        <s v="Saurav Rana"/>
        <s v="SBLC - AXIS"/>
        <s v="SCZ Global L.L.C.-Fz"/>
        <s v="SDB TECHNO SOLUTIONS"/>
        <s v="SDTRONICS PVT LTD"/>
        <s v="Sethi Bikash"/>
        <s v="SGS INDIA PRIVATE LIMITED"/>
        <s v="SGV TECHNICAL SERVICES"/>
        <s v="Shahbaz And Sons Tourist"/>
        <s v="Shaik Khaja"/>
        <s v="SHAKTI PUMPS INDIA LIMITED"/>
        <s v="SHAOXING TUOBANG NEW"/>
        <s v="Shashank KumarYadav"/>
        <s v="Shekar Baki"/>
        <s v="Shenzhen S.C New Energy"/>
        <s v="SHIV SHAKTHI ENVIRO TECH"/>
        <s v="SHIV SHAKTI STEELS"/>
        <s v="SHIVAM BEARING AND MACHINERY AUTOMA"/>
        <s v="SHREE AZAD CARRYING"/>
        <s v="SHREE BALAJI OFFICE SYSTEMS"/>
        <s v="Shree NM Electricals Limited"/>
        <s v="Shree RJ Sametha Impex"/>
        <s v="Shree Shyam Roadlink Pvt Ltd"/>
        <s v="SHRI AAIJI INDUSTRIAL"/>
        <s v="Shuangliang International"/>
        <s v="Shubhendu KumarSwain"/>
        <s v="SHV Energy Private Limited"/>
        <s v="Shyam KumarK S"/>
        <s v="Shyamal Bhandary"/>
        <s v="SIDDAIAH AKKARAPAKA"/>
        <s v="Siddharth LakshamanaNalavade"/>
        <s v="Signode India Limited"/>
        <s v="Siva Shankar Kolluri"/>
        <s v="Sivaji Kancharla"/>
        <s v="SIW MANUFACTURING SDN BHD"/>
        <s v="Siya Polymers"/>
        <s v="SJVN GREEN ENERGY LIMITED (SGEL)"/>
        <s v="SM ENGINEERS"/>
        <s v="SMC Corporation (India )Pvt Ltd."/>
        <s v="SN ELECTRIC &amp; AUTOMATION PRIVATE LI"/>
        <s v="Sohail Mohammed"/>
        <s v="Solamet Electonic Materials"/>
        <s v="Solar EQ Technology Europe SL"/>
        <s v="SOLEX ENERGY LIMITED"/>
        <s v="Southern Power Distribution"/>
        <s v="Speclabel Manufacturing Pvt Ltd"/>
        <s v="Speedo Tech Engineering"/>
        <s v="Spoton Logistics Pvt Ltd"/>
        <s v="Sprint Engineers"/>
        <s v="Sree Devi Enterprises"/>
        <s v="Sree Durga &amp; Co."/>
        <s v="Sri Advaya Engineering Consultants"/>
        <s v="Sri Badrinath Service"/>
        <s v="SRI BALAJI ENTERPRISES"/>
        <s v="SRI JANACHAITANYA"/>
        <s v="SRI JAYARAMA AUTOMOTIVES PVT LTD"/>
        <s v="Sri Panduranga Machine Tools"/>
        <s v="Sri Srinivasa Road Lines"/>
        <s v="Srihari Kandregula"/>
        <s v="SRIKALA PROJECTS"/>
        <s v="Srikanth Konda"/>
        <s v="Srinivas Paleti"/>
        <s v="Srinivasa Surveys"/>
        <s v="Srisailam Airukondala"/>
        <s v="SS METRO SAFETY ENGINEERING"/>
        <s v="Star Tech Engineering"/>
        <s v="STARS TOOLS AND SPARES"/>
        <s v="STEEL FAB ENGINEERS"/>
        <s v="STP Services Pvt Ltd"/>
        <s v="SUDARSHAN CARGO PVT LTD"/>
        <s v="SUDHA MADHAVI"/>
        <s v="Sudhir Moola"/>
        <s v="SUN TECHNOPOWER SOLUTIONS"/>
        <s v="Sunny Ruhela"/>
        <s v="Super Laxmi Roadways"/>
        <s v="SUPREME METAL IMPRESSIONS"/>
        <s v="Sushil KumarSharma"/>
        <s v="Swamy Vanum"/>
        <s v="Swarnalatha Padera"/>
        <s v="T S Lines (India) Private Limited"/>
        <s v="T S Lines Co. Ltd"/>
        <s v="T.S LINES LTD"/>
        <s v="Taizhou Xingyou Solar Equipment"/>
        <s v="Tanmoy Ghosh"/>
        <s v="TATA AIG GENARAL INSURANCE COMPANY"/>
        <s v="TATA TELESERVICES LTD"/>
        <s v="TCI FREIGHT"/>
        <s v="TECHRUN AUTOMATION PRIVATE LIMITED"/>
        <s v="Teja Sunka"/>
        <s v="TELANGANA STATE INDUSTRIAL"/>
        <s v="TERAWATT TESTING AND RESEARCH INSTI"/>
        <s v="Thakre Nandkishor"/>
        <s v="THE FEDERAL BANK LIMITED_LC_Payable"/>
        <s v="THE INDIAN INSTITUTE OF TECHNOLOGY"/>
        <s v="The KARUR VYSYA BANK_LC_Payable"/>
        <s v="The KARUR VYSYA BANK_SBLC"/>
        <s v="The New India Assurance Co Ltd"/>
        <s v="Third Party LC Liability"/>
        <s v="Tianjin Aiko Solar Techology"/>
        <s v="Tongwei Solar (Pengshan)"/>
        <s v="Transformance Forums"/>
        <s v="Transport Corporation of lndia Limi"/>
        <s v="TRAVIS ENTERPRISES"/>
        <s v="Triguna Forklift Service"/>
        <s v="Tuv Rheinland (India) Pvt Ltd"/>
        <s v="TVS MOBILITY PRIVATE LIMITED"/>
        <s v="UGRO - CARGOMEN LOGISTICS INDIA PVT"/>
        <s v="UGRO CAPITAL LTD"/>
        <s v="UHP Technologies Pvt Ltd"/>
        <s v="Ujjwal Kumar"/>
        <s v="UL India Pvt Ltd"/>
        <s v="Umiya Timbers"/>
        <s v="Unichem Technologies"/>
        <s v="UNIQUE ENTERPRISE"/>
        <s v="Unique Wood Work"/>
        <s v="UNITED INDIA INSURANCE COMPANY"/>
        <s v="Upadhyay Ranvijay"/>
        <s v="UPS EXPRESS PRIVATE LIMITED"/>
        <s v="USHA PRINTERS"/>
        <s v="UTTAR PRADESH SOLAR POWER"/>
        <s v="V K Thyagarajan &amp; Associates"/>
        <s v="Vaishnav Abhishek"/>
        <s v="VANAMALA ENTERPRISES"/>
        <s v="Vankdavath Hanmanth"/>
        <s v="Vardhaman Kitchen World"/>
        <s v="VARNIKA ENTERPRISES"/>
        <s v="Vasu Rayupureddi"/>
        <s v="Vasudev Chhipa"/>
        <s v="VECTOR TECHNOLOGIES"/>
        <s v="VeekShika Constructions"/>
        <s v="Veerababu Atika"/>
        <s v="Venkatesh Ranaveni"/>
        <s v="Venkateshwar Chimarla"/>
        <s v="Vigneshwara Electrical Works"/>
        <s v="Villa 178 Vishnu"/>
        <s v="Villa 98 - Jagadiswar Reddy"/>
        <s v="VIMTA LABS LIMITED"/>
        <s v="Vinod Ram"/>
        <s v="VINYAS ELECTRONICS"/>
        <s v="Vishakarma Parmanand"/>
        <s v="Vision Planners"/>
        <s v="VISION ROADLINES"/>
        <s v="Viva Solar Fzc"/>
        <s v="VRH LOGISTICS PRIVATE LIMITED"/>
        <s v="VVRR ELECTRICALS"/>
        <s v="WAAREE ENERGIES LIMITED"/>
        <s v="Waheguru Express"/>
        <s v="WAN HAI LINES (INDIA) PVT. LTD"/>
        <s v="Wan Hai Lines Ltd"/>
        <s v="Wankhere Mukesh"/>
        <s v="Weathers Makers Private Limited-CL"/>
        <s v="WESTERN POLYRUB INDIA PVT LTD"/>
        <s v="WORKMATE WORKPLACE SOLUTIONS"/>
        <s v="Wuxi Chuangyide Intelligent"/>
        <s v="Wuxi Lead Intelligent"/>
        <s v="Wuxi Lerin New Energy"/>
        <s v="XLANT ELECTRICAL &amp; PLUMBING MATERIA"/>
        <s v="YAKKALI RAVINDRA BABU"/>
        <s v="YES Bank_SBLC"/>
        <s v="YES_LC_Payable"/>
        <s v="Yingkou Jinchen Machinery Co., Ltd"/>
        <s v="Young Marine Services Private Limit"/>
        <s v="YUKESH KESHAORAO KAPGATE"/>
        <s v="Zealwe Technical Co., Ltd"/>
        <s v="ZEIT SYSTEMS"/>
        <s v="ZEN MECH ENGINEERS LLP"/>
        <s v="ZETWERK MANUFACTURING BUSINESSES"/>
        <s v="Zhangjiagang Simpulse-tech Co.,Ltd."/>
        <s v="Zhejiang Twinsel Electronic"/>
        <s v="ZOCKETHUB PRIVATE LIMITED"/>
      </sharedItems>
    </cacheField>
    <cacheField name="[Range].[Document Date].[Document Date]" caption="Document Date" numFmtId="0" hierarchy="4" level="1">
      <sharedItems containsSemiMixedTypes="0" containsNonDate="0" containsDate="1" containsString="0" minDate="2020-08-25T00:00:00" maxDate="2024-10-10T00:00:00" count="492">
        <d v="2020-08-25T00:00:00"/>
        <d v="2020-08-26T00:00:00"/>
        <d v="2020-10-22T00:00:00"/>
        <d v="2020-12-11T00:00:00"/>
        <d v="2021-01-09T00:00:00"/>
        <d v="2021-02-01T00:00:00"/>
        <d v="2021-02-07T00:00:00"/>
        <d v="2021-02-20T00:00:00"/>
        <d v="2021-02-25T00:00:00"/>
        <d v="2021-03-08T00:00:00"/>
        <d v="2021-03-12T00:00:00"/>
        <d v="2021-03-24T00:00:00"/>
        <d v="2021-03-25T00:00:00"/>
        <d v="2021-03-30T00:00:00"/>
        <d v="2021-03-31T00:00:00"/>
        <d v="2021-04-01T00:00:00"/>
        <d v="2021-04-05T00:00:00"/>
        <d v="2021-04-10T00:00:00"/>
        <d v="2021-04-12T00:00:00"/>
        <d v="2021-04-14T00:00:00"/>
        <d v="2021-04-15T00:00:00"/>
        <d v="2021-05-01T00:00:00"/>
        <d v="2021-05-06T00:00:00"/>
        <d v="2021-05-22T00:00:00"/>
        <d v="2021-05-26T00:00:00"/>
        <d v="2021-05-31T00:00:00"/>
        <d v="2021-06-04T00:00:00"/>
        <d v="2021-06-15T00:00:00"/>
        <d v="2021-06-30T00:00:00"/>
        <d v="2021-07-02T00:00:00"/>
        <d v="2021-07-08T00:00:00"/>
        <d v="2021-07-23T00:00:00"/>
        <d v="2021-07-27T00:00:00"/>
        <d v="2021-07-30T00:00:00"/>
        <d v="2021-07-31T00:00:00"/>
        <d v="2021-08-06T00:00:00"/>
        <d v="2021-08-10T00:00:00"/>
        <d v="2021-08-18T00:00:00"/>
        <d v="2021-08-30T00:00:00"/>
        <d v="2021-08-31T00:00:00"/>
        <d v="2021-09-02T00:00:00"/>
        <d v="2021-09-04T00:00:00"/>
        <d v="2021-09-09T00:00:00"/>
        <d v="2021-09-24T00:00:00"/>
        <d v="2021-10-04T00:00:00"/>
        <d v="2021-10-05T00:00:00"/>
        <d v="2021-10-11T00:00:00"/>
        <d v="2021-10-18T00:00:00"/>
        <d v="2021-10-21T00:00:00"/>
        <d v="2021-10-25T00:00:00"/>
        <d v="2021-10-26T00:00:00"/>
        <d v="2021-10-29T00:00:00"/>
        <d v="2021-11-10T00:00:00"/>
        <d v="2021-11-22T00:00:00"/>
        <d v="2021-12-24T00:00:00"/>
        <d v="2021-12-28T00:00:00"/>
        <d v="2021-12-30T00:00:00"/>
        <d v="2022-01-03T00:00:00"/>
        <d v="2022-01-04T00:00:00"/>
        <d v="2022-01-13T00:00:00"/>
        <d v="2022-02-03T00:00:00"/>
        <d v="2022-02-11T00:00:00"/>
        <d v="2022-02-12T00:00:00"/>
        <d v="2022-02-13T00:00:00"/>
        <d v="2022-02-17T00:00:00"/>
        <d v="2022-02-19T00:00:00"/>
        <d v="2022-02-24T00:00:00"/>
        <d v="2022-02-28T00:00:00"/>
        <d v="2022-03-01T00:00:00"/>
        <d v="2022-03-03T00:00:00"/>
        <d v="2022-03-05T00:00:00"/>
        <d v="2022-03-10T00:00:00"/>
        <d v="2022-03-15T00:00:00"/>
        <d v="2022-03-21T00:00:00"/>
        <d v="2022-03-25T00:00:00"/>
        <d v="2022-03-26T00:00:00"/>
        <d v="2022-03-29T00:00:00"/>
        <d v="2022-03-31T00:00:00"/>
        <d v="2022-04-01T00:00:00"/>
        <d v="2022-04-02T00:00:00"/>
        <d v="2022-04-05T00:00:00"/>
        <d v="2022-04-07T00:00:00"/>
        <d v="2022-04-08T00:00:00"/>
        <d v="2022-04-11T00:00:00"/>
        <d v="2022-04-18T00:00:00"/>
        <d v="2022-04-28T00:00:00"/>
        <d v="2022-05-06T00:00:00"/>
        <d v="2022-05-10T00:00:00"/>
        <d v="2022-05-11T00:00:00"/>
        <d v="2022-05-12T00:00:00"/>
        <d v="2022-05-13T00:00:00"/>
        <d v="2022-05-18T00:00:00"/>
        <d v="2022-05-23T00:00:00"/>
        <d v="2022-05-24T00:00:00"/>
        <d v="2022-05-26T00:00:00"/>
        <d v="2022-05-31T00:00:00"/>
        <d v="2022-06-01T00:00:00"/>
        <d v="2022-06-02T00:00:00"/>
        <d v="2022-06-07T00:00:00"/>
        <d v="2022-06-14T00:00:00"/>
        <d v="2022-06-18T00:00:00"/>
        <d v="2022-06-22T00:00:00"/>
        <d v="2022-06-24T00:00:00"/>
        <d v="2022-06-25T00:00:00"/>
        <d v="2022-06-27T00:00:00"/>
        <d v="2022-06-28T00:00:00"/>
        <d v="2022-06-30T00:00:00"/>
        <d v="2022-07-01T00:00:00"/>
        <d v="2022-07-06T00:00:00"/>
        <d v="2022-07-08T00:00:00"/>
        <d v="2022-07-11T00:00:00"/>
        <d v="2022-07-16T00:00:00"/>
        <d v="2022-07-31T00:00:00"/>
        <d v="2022-08-05T00:00:00"/>
        <d v="2022-08-09T00:00:00"/>
        <d v="2022-08-10T00:00:00"/>
        <d v="2022-08-11T00:00:00"/>
        <d v="2022-08-16T00:00:00"/>
        <d v="2022-08-23T00:00:00"/>
        <d v="2022-08-30T00:00:00"/>
        <d v="2022-08-31T00:00:00"/>
        <d v="2022-09-01T00:00:00"/>
        <d v="2022-09-06T00:00:00"/>
        <d v="2022-09-08T00:00:00"/>
        <d v="2022-09-13T00:00:00"/>
        <d v="2022-09-15T00:00:00"/>
        <d v="2022-09-22T00:00:00"/>
        <d v="2022-09-29T00:00:00"/>
        <d v="2022-09-30T00:00:00"/>
        <d v="2022-10-01T00:00:00"/>
        <d v="2022-10-07T00:00:00"/>
        <d v="2022-10-10T00:00:00"/>
        <d v="2022-10-12T00:00:00"/>
        <d v="2022-10-14T00:00:00"/>
        <d v="2022-10-17T00:00:00"/>
        <d v="2022-10-19T00:00:00"/>
        <d v="2022-10-20T00:00:00"/>
        <d v="2022-10-23T00:00:00"/>
        <d v="2022-10-26T00:00:00"/>
        <d v="2022-10-29T00:00:00"/>
        <d v="2022-10-31T00:00:00"/>
        <d v="2022-11-01T00:00:00"/>
        <d v="2022-11-08T00:00:00"/>
        <d v="2022-11-14T00:00:00"/>
        <d v="2022-11-18T00:00:00"/>
        <d v="2022-11-30T00:00:00"/>
        <d v="2022-12-02T00:00:00"/>
        <d v="2022-12-05T00:00:00"/>
        <d v="2022-12-07T00:00:00"/>
        <d v="2022-12-22T00:00:00"/>
        <d v="2022-12-23T00:00:00"/>
        <d v="2022-12-26T00:00:00"/>
        <d v="2022-12-29T00:00:00"/>
        <d v="2022-12-31T00:00:00"/>
        <d v="2023-01-01T00:00:00"/>
        <d v="2023-01-11T00:00:00"/>
        <d v="2023-01-13T00:00:00"/>
        <d v="2023-01-15T00:00:00"/>
        <d v="2023-01-16T00:00:00"/>
        <d v="2023-01-21T00:00:00"/>
        <d v="2023-01-23T00:00:00"/>
        <d v="2023-01-24T00:00:00"/>
        <d v="2023-01-25T00:00:00"/>
        <d v="2023-01-31T00:00:00"/>
        <d v="2023-02-06T00:00:00"/>
        <d v="2023-02-07T00:00:00"/>
        <d v="2023-02-09T00:00:00"/>
        <d v="2023-02-10T00:00:00"/>
        <d v="2023-02-14T00:00:00"/>
        <d v="2023-02-19T00:00:00"/>
        <d v="2023-02-20T00:00:00"/>
        <d v="2023-02-21T00:00:00"/>
        <d v="2023-02-23T00:00:00"/>
        <d v="2023-03-02T00:00:00"/>
        <d v="2023-03-03T00:00:00"/>
        <d v="2023-03-05T00:00:00"/>
        <d v="2023-03-06T00:00:00"/>
        <d v="2023-03-08T00:00:00"/>
        <d v="2023-03-09T00:00:00"/>
        <d v="2023-03-13T00:00:00"/>
        <d v="2023-03-22T00:00:00"/>
        <d v="2023-03-24T00:00:00"/>
        <d v="2023-03-25T00:00:00"/>
        <d v="2023-03-28T00:00:00"/>
        <d v="2023-03-30T00:00:00"/>
        <d v="2023-03-31T00:00:00"/>
        <d v="2023-04-03T00:00:00"/>
        <d v="2023-04-05T00:00:00"/>
        <d v="2023-04-07T00:00:00"/>
        <d v="2023-04-09T00:00:00"/>
        <d v="2023-04-11T00:00:00"/>
        <d v="2023-04-14T00:00:00"/>
        <d v="2023-04-24T00:00:00"/>
        <d v="2023-04-25T00:00:00"/>
        <d v="2023-04-28T00:00:00"/>
        <d v="2023-04-29T00:00:00"/>
        <d v="2023-04-30T00:00:00"/>
        <d v="2023-05-01T00:00:00"/>
        <d v="2023-05-06T00:00:00"/>
        <d v="2023-05-15T00:00:00"/>
        <d v="2023-05-18T00:00:00"/>
        <d v="2023-05-24T00:00:00"/>
        <d v="2023-05-25T00:00:00"/>
        <d v="2023-05-29T00:00:00"/>
        <d v="2023-05-31T00:00:00"/>
        <d v="2023-06-07T00:00:00"/>
        <d v="2023-06-18T00:00:00"/>
        <d v="2023-06-23T00:00:00"/>
        <d v="2023-06-26T00:00:00"/>
        <d v="2023-06-27T00:00:00"/>
        <d v="2023-06-30T00:00:00"/>
        <d v="2023-07-01T00:00:00"/>
        <d v="2023-07-04T00:00:00"/>
        <d v="2023-07-06T00:00:00"/>
        <d v="2023-07-08T00:00:00"/>
        <d v="2023-07-10T00:00:00"/>
        <d v="2023-07-11T00:00:00"/>
        <d v="2023-07-12T00:00:00"/>
        <d v="2023-07-18T00:00:00"/>
        <d v="2023-07-21T00:00:00"/>
        <d v="2023-07-22T00:00:00"/>
        <d v="2023-07-24T00:00:00"/>
        <d v="2023-07-25T00:00:00"/>
        <d v="2023-07-26T00:00:00"/>
        <d v="2023-07-31T00:00:00"/>
        <d v="2023-08-07T00:00:00"/>
        <d v="2023-08-09T00:00:00"/>
        <d v="2023-08-10T00:00:00"/>
        <d v="2023-08-14T00:00:00"/>
        <d v="2023-08-20T00:00:00"/>
        <d v="2023-08-21T00:00:00"/>
        <d v="2023-08-22T00:00:00"/>
        <d v="2023-08-24T00:00:00"/>
        <d v="2023-08-28T00:00:00"/>
        <d v="2023-08-30T00:00:00"/>
        <d v="2023-08-31T00:00:00"/>
        <d v="2023-09-02T00:00:00"/>
        <d v="2023-09-04T00:00:00"/>
        <d v="2023-09-06T00:00:00"/>
        <d v="2023-09-07T00:00:00"/>
        <d v="2023-09-08T00:00:00"/>
        <d v="2023-09-12T00:00:00"/>
        <d v="2023-09-15T00:00:00"/>
        <d v="2023-09-16T00:00:00"/>
        <d v="2023-09-18T00:00:00"/>
        <d v="2023-09-20T00:00:00"/>
        <d v="2023-09-21T00:00:00"/>
        <d v="2023-09-22T00:00:00"/>
        <d v="2023-09-25T00:00:00"/>
        <d v="2023-09-27T00:00:00"/>
        <d v="2023-09-28T00:00:00"/>
        <d v="2023-09-30T00:00:00"/>
        <d v="2023-10-03T00:00:00"/>
        <d v="2023-10-06T00:00:00"/>
        <d v="2023-10-07T00:00:00"/>
        <d v="2023-10-09T00:00:00"/>
        <d v="2023-10-11T00:00:00"/>
        <d v="2023-10-12T00:00:00"/>
        <d v="2023-10-16T00:00:00"/>
        <d v="2023-10-17T00:00:00"/>
        <d v="2023-10-19T00:00:00"/>
        <d v="2023-10-20T00:00:00"/>
        <d v="2023-10-21T00:00:00"/>
        <d v="2023-10-31T00:00:00"/>
        <d v="2023-11-02T00:00:00"/>
        <d v="2023-11-04T00:00:00"/>
        <d v="2023-11-07T00:00:00"/>
        <d v="2023-11-09T00:00:00"/>
        <d v="2023-11-10T00:00:00"/>
        <d v="2023-11-15T00:00:00"/>
        <d v="2023-11-18T00:00:00"/>
        <d v="2023-11-20T00:00:00"/>
        <d v="2023-11-21T00:00:00"/>
        <d v="2023-11-23T00:00:00"/>
        <d v="2023-11-24T00:00:00"/>
        <d v="2023-11-27T00:00:00"/>
        <d v="2023-11-28T00:00:00"/>
        <d v="2023-11-30T00:00:00"/>
        <d v="2023-12-01T00:00:00"/>
        <d v="2023-12-07T00:00:00"/>
        <d v="2023-12-11T00:00:00"/>
        <d v="2023-12-12T00:00:00"/>
        <d v="2023-12-14T00:00:00"/>
        <d v="2023-12-20T00:00:00"/>
        <d v="2023-12-22T00:00:00"/>
        <d v="2023-12-23T00:00:00"/>
        <d v="2023-12-26T00:00:00"/>
        <d v="2023-12-27T00:00:00"/>
        <d v="2023-12-29T00:00:00"/>
        <d v="2023-12-30T00:00:00"/>
        <d v="2023-12-31T00:00:00"/>
        <d v="2024-01-01T00:00:00"/>
        <d v="2024-01-02T00:00:00"/>
        <d v="2024-01-03T00:00:00"/>
        <d v="2024-01-08T00:00:00"/>
        <d v="2024-01-11T00:00:00"/>
        <d v="2024-01-12T00:00:00"/>
        <d v="2024-01-13T00:00:00"/>
        <d v="2024-01-16T00:00:00"/>
        <d v="2024-01-18T00:00:00"/>
        <d v="2024-01-25T00:00:00"/>
        <d v="2024-01-30T00:00:00"/>
        <d v="2024-01-31T00:00:00"/>
        <d v="2024-02-01T00:00:00"/>
        <d v="2024-02-03T00:00:00"/>
        <d v="2024-02-05T00:00:00"/>
        <d v="2024-02-07T00:00:00"/>
        <d v="2024-02-08T00:00:00"/>
        <d v="2024-02-12T00:00:00"/>
        <d v="2024-02-13T00:00:00"/>
        <d v="2024-02-15T00:00:00"/>
        <d v="2024-02-19T00:00:00"/>
        <d v="2024-02-20T00:00:00"/>
        <d v="2024-02-22T00:00:00"/>
        <d v="2024-02-26T00:00:00"/>
        <d v="2024-02-28T00:00:00"/>
        <d v="2024-02-29T00:00:00"/>
        <d v="2024-03-04T00:00:00"/>
        <d v="2024-03-05T00:00:00"/>
        <d v="2024-03-06T00:00:00"/>
        <d v="2024-03-11T00:00:00"/>
        <d v="2024-03-14T00:00:00"/>
        <d v="2024-03-15T00:00:00"/>
        <d v="2024-03-21T00:00:00"/>
        <d v="2024-03-22T00:00:00"/>
        <d v="2024-03-23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4T00:00:00"/>
        <d v="2024-04-05T00:00:00"/>
        <d v="2024-04-06T00:00:00"/>
        <d v="2024-04-08T00:00:00"/>
        <d v="2024-04-09T00:00:00"/>
        <d v="2024-04-11T00:00:00"/>
        <d v="2024-04-12T00:00:00"/>
        <d v="2024-04-13T00:00:00"/>
        <d v="2024-04-17T00:00:00"/>
        <d v="2024-04-18T00:00:00"/>
        <d v="2024-04-19T00:00:00"/>
        <d v="2024-04-23T00:00:00"/>
        <d v="2024-04-24T00:00:00"/>
        <d v="2024-04-30T00:00:00"/>
        <d v="2024-05-01T00:00:00"/>
        <d v="2024-05-03T00:00:00"/>
        <d v="2024-05-06T00:00:00"/>
        <d v="2024-05-07T00:00:00"/>
        <d v="2024-05-08T00:00:00"/>
        <d v="2024-05-09T00:00:00"/>
        <d v="2024-05-10T00:00:00"/>
        <d v="2024-05-11T00:00:00"/>
        <d v="2024-05-13T00:00:00"/>
        <d v="2024-05-14T00:00:00"/>
        <d v="2024-05-15T00:00:00"/>
        <d v="2024-05-16T00:00:00"/>
        <d v="2024-05-17T00:00:00"/>
        <d v="2024-05-18T00:00:00"/>
        <d v="2024-05-21T00:00:00"/>
        <d v="2024-05-22T00:00:00"/>
        <d v="2024-05-23T00:00:00"/>
        <d v="2024-05-24T00:00:00"/>
        <d v="2024-05-27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5T00:00:00"/>
        <d v="2024-06-17T00:00:00"/>
        <d v="2024-06-18T00:00:00"/>
        <d v="2024-06-19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2T00:00:00"/>
        <d v="2024-07-23T00:00:00"/>
        <d v="2024-07-24T00:00:00"/>
        <d v="2024-07-25T00:00:00"/>
        <d v="2024-07-26T00:00:00"/>
        <d v="2024-07-27T00:00:00"/>
        <d v="2024-07-29T00:00:00"/>
        <d v="2024-07-30T00:00:00"/>
        <d v="2024-07-31T00:00:00"/>
        <d v="2024-08-01T00:00:00"/>
        <d v="2024-08-02T00:00:00"/>
        <d v="2024-08-03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</sharedItems>
    </cacheField>
    <cacheField name="[Range].[Document Date (Month)].[Document Date (Month)]" caption="Document Date (Month)" numFmtId="0" hierarchy="39" level="1">
      <sharedItems count="3">
        <s v="Jul"/>
        <s v="Aug"/>
        <s v="Sep"/>
      </sharedItems>
    </cacheField>
    <cacheField name="[Range].[Document Date (Quarter)].[Document Date (Quarter)]" caption="Document Date (Quarter)" numFmtId="0" hierarchy="38" level="1">
      <sharedItems count="4">
        <s v="Qtr1"/>
        <s v="Qtr2"/>
        <s v="Qtr3"/>
        <s v="Qtr4"/>
      </sharedItems>
    </cacheField>
    <cacheField name="[Range].[Document Date (Year)].[Document Date (Year)]" caption="Document Date (Year)" numFmtId="0" hierarchy="37" level="1">
      <sharedItems count="5">
        <s v="2020"/>
        <s v="2021"/>
        <s v="2022"/>
        <s v="2023"/>
        <s v="2024"/>
      </sharedItems>
    </cacheField>
    <cacheField name="[Measures].[Sum of Amount in Local Currency]" caption="Sum of Amount in Local Currency" numFmtId="0" hierarchy="129" level="32767"/>
  </cacheFields>
  <cacheHierarchies count="132">
    <cacheHierarchy uniqueName="[Range].[Cleared/Open Items Symbol]" caption="Cleared/Open Items Symbol" attribute="1" defaultMemberUniqueName="[Range].[Cleared/Open Items Symbol].[All]" allUniqueName="[Range].[Cleared/Open Items Symbol].[All]" dimensionUniqueName="[Range]" displayFolder="" count="0" memberValueDatatype="130" unbalanced="0"/>
    <cacheHierarchy uniqueName="[Range].[Assignment]" caption="Assignment" attribute="1" defaultMemberUniqueName="[Range].[Assignment].[All]" allUniqueName="[Range].[Assignment].[All]" dimensionUniqueName="[Range]" displayFolder="" count="0" memberValueDatatype="130" unbalanced="0"/>
    <cacheHierarchy uniqueName="[Range].[Document Number]" caption="Document Number" attribute="1" defaultMemberUniqueName="[Range].[Document Number].[All]" allUniqueName="[Range].[Document Number].[All]" dimensionUniqueName="[Range]" displayFolder="" count="0" memberValueDatatype="130" unbalanced="0"/>
    <cacheHierarchy uniqueName="[Range].[Document Type]" caption="Document Type" attribute="1" defaultMemberUniqueName="[Range].[Document Type].[All]" allUniqueName="[Range].[Document Type].[All]" dimensionUniqueName="[Range]" displayFolder="" count="0" memberValueDatatype="130" unbalanced="0"/>
    <cacheHierarchy uniqueName="[Range].[Document Date]" caption="Document Date" attribute="1" time="1" defaultMemberUniqueName="[Range].[Document Date].[All]" allUniqueName="[Range].[Document Date].[All]" dimensionUniqueName="[Range]" displayFolder="" count="2" memberValueDatatype="7" unbalanced="0">
      <fieldsUsage count="2">
        <fieldUsage x="-1"/>
        <fieldUsage x="1"/>
      </fieldsUsage>
    </cacheHierarchy>
    <cacheHierarchy uniqueName="[Range].[Special G/L Ind.]" caption="Special G/L Ind." attribute="1" defaultMemberUniqueName="[Range].[Special G/L Ind.].[All]" allUniqueName="[Range].[Special G/L Ind.].[All]" dimensionUniqueName="[Range]" displayFolder="" count="0" memberValueDatatype="130" unbalanced="0"/>
    <cacheHierarchy uniqueName="[Range].[Net Due Date Symbol]" caption="Net Due Date Symbol" attribute="1" defaultMemberUniqueName="[Range].[Net Due Date Symbol].[All]" allUniqueName="[Range].[Net Due Date Symbol].[All]" dimensionUniqueName="[Range]" displayFolder="" count="0" memberValueDatatype="130" unbalanced="0"/>
    <cacheHierarchy uniqueName="[Range].[Amount in Local Currency]" caption="Amount in Local Currency" attribute="1" defaultMemberUniqueName="[Range].[Amount in Local Currency].[All]" allUniqueName="[Range].[Amount in Local Currency].[All]" dimensionUniqueName="[Range]" displayFolder="" count="0" memberValueDatatype="5" unbalanced="0"/>
    <cacheHierarchy uniqueName="[Range].[Local Currency]" caption="Local Currency" attribute="1" defaultMemberUniqueName="[Range].[Local Currency].[All]" allUniqueName="[Range].[Local Currency].[All]" dimensionUniqueName="[Range]" displayFolder="" count="0" memberValueDatatype="130" unbalanced="0"/>
    <cacheHierarchy uniqueName="[Range].[Clearing Document]" caption="Clearing Document" attribute="1" defaultMemberUniqueName="[Range].[Clearing Document].[All]" allUniqueName="[Range].[Clearing Document].[All]" dimensionUniqueName="[Range]" displayFolder="" count="0" memberValueDatatype="130" unbalanced="0"/>
    <cacheHierarchy uniqueName="[Range].[Text]" caption="Text" attribute="1" defaultMemberUniqueName="[Range].[Text].[All]" allUniqueName="[Range].[Text].[All]" dimensionUniqueName="[Range]" displayFolder="" count="0" memberValueDatatype="130" unbalanced="0"/>
    <cacheHierarchy uniqueName="[Range].[Amount in Doc. Curr.]" caption="Amount in Doc. Curr." attribute="1" defaultMemberUniqueName="[Range].[Amount in Doc. Curr.].[All]" allUniqueName="[Range].[Amount in Doc. Curr.].[All]" dimensionUniqueName="[Range]" displayFolder="" count="0" memberValueDatatype="5" unbalanced="0"/>
    <cacheHierarchy uniqueName="[Range].[Document Currency]" caption="Document Currency" attribute="1" defaultMemberUniqueName="[Range].[Document Currency].[All]" allUniqueName="[Range].[Document Currency].[All]" dimensionUniqueName="[Range]" displayFolder="" count="0" memberValueDatatype="130" unbalanced="0"/>
    <cacheHierarchy uniqueName="[Range].[Clearing Date]" caption="Clearing Date" attribute="1" defaultMemberUniqueName="[Range].[Clearing Date].[All]" allUniqueName="[Range].[Clearing Date].[All]" dimensionUniqueName="[Range]" displayFolder="" count="0" memberValueDatatype="130" unbalanced="0"/>
    <cacheHierarchy uniqueName="[Range].[Document Status]" caption="Document Status" attribute="1" defaultMemberUniqueName="[Range].[Document Status].[All]" allUniqueName="[Range].[Document Status].[All]" dimensionUniqueName="[Range]" displayFolder="" count="0" memberValueDatatype="130" unbalanced="0"/>
    <cacheHierarchy uniqueName="[Range].[Posting Date]" caption="Posting Date" attribute="1" time="1" defaultMemberUniqueName="[Range].[Posting Date].[All]" allUniqueName="[Range].[Posting Date].[All]" dimensionUniqueName="[Range]" displayFolder="" count="0" memberValueDatatype="7" unbalanced="0"/>
    <cacheHierarchy uniqueName="[Range].[Company Code]" caption="Company Code" attribute="1" defaultMemberUniqueName="[Range].[Company Code].[All]" allUniqueName="[Range].[Company Code].[All]" dimensionUniqueName="[Range]" displayFolder="" count="0" memberValueDatatype="130" unbalanced="0"/>
    <cacheHierarchy uniqueName="[Range].[Amount in Loc.Crcy 2]" caption="Amount in Loc.Crcy 2" attribute="1" defaultMemberUniqueName="[Range].[Amount in Loc.Crcy 2].[All]" allUniqueName="[Range].[Amount in Loc.Crcy 2].[All]" dimensionUniqueName="[Range]" displayFolder="" count="0" memberValueDatatype="5" unbalanced="0"/>
    <cacheHierarchy uniqueName="[Range].[Amount in Loc.Crcy 3]" caption="Amount in Loc.Crcy 3" attribute="1" defaultMemberUniqueName="[Range].[Amount in Loc.Crcy 3].[All]" allUniqueName="[Range].[Amount in Loc.Crcy 3].[All]" dimensionUniqueName="[Range]" displayFolder="" count="0" memberValueDatatype="20" unbalanced="0"/>
    <cacheHierarchy uniqueName="[Range].[Purchasing Document]" caption="Purchasing Document" attribute="1" defaultMemberUniqueName="[Range].[Purchasing Document].[All]" allUniqueName="[Range].[Purchasing Document].[All]" dimensionUniqueName="[Range]" displayFolder="" count="0" memberValueDatatype="130" unbalanced="0"/>
    <cacheHierarchy uniqueName="[Range].[Net Due Date]" caption="Net Due Date" attribute="1" time="1" defaultMemberUniqueName="[Range].[Net Due Date].[All]" allUniqueName="[Range].[Net Due Date].[All]" dimensionUniqueName="[Range]" displayFolder="" count="0" memberValueDatatype="7" unbalanced="0"/>
    <cacheHierarchy uniqueName="[Range].[Fiscal Year]" caption="Fiscal Year" attribute="1" defaultMemberUniqueName="[Range].[Fiscal Year].[All]" allUniqueName="[Range].[Fiscal Year].[All]" dimensionUniqueName="[Range]" displayFolder="" count="0" memberValueDatatype="130" unbalanced="0"/>
    <cacheHierarchy uniqueName="[Range].[Account type]" caption="Account type" attribute="1" defaultMemberUniqueName="[Range].[Account type].[All]" allUniqueName="[Range].[Account type].[All]" dimensionUniqueName="[Range]" displayFolder="" count="0" memberValueDatatype="130" unbalanced="0"/>
    <cacheHierarchy uniqueName="[Range].[Invoice Reference]" caption="Invoice Reference" attribute="1" defaultMemberUniqueName="[Range].[Invoice Reference].[All]" allUniqueName="[Range].[Invoice Reference].[All]" dimensionUniqueName="[Range]" displayFolder="" count="0" memberValueDatatype="130" unbalanced="0"/>
    <cacheHierarchy uniqueName="[Range].[Debit/Credit ind]" caption="Debit/Credit ind" attribute="1" defaultMemberUniqueName="[Range].[Debit/Credit ind].[All]" allUniqueName="[Range].[Debit/Credit ind].[All]" dimensionUniqueName="[Range]" displayFolder="" count="0" memberValueDatatype="130" unbalanced="0"/>
    <cacheHierarchy uniqueName="[Range].[Discount Amount]" caption="Discount Amount" attribute="1" defaultMemberUniqueName="[Range].[Discount Amount].[All]" allUniqueName="[Range].[Discount Amount].[All]" dimensionUniqueName="[Range]" displayFolder="" count="0" memberValueDatatype="20" unbalanced="0"/>
    <cacheHierarchy uniqueName="[Range].[Cash Disc. Amt in LC]" caption="Cash Disc. Amt in LC" attribute="1" defaultMemberUniqueName="[Range].[Cash Disc. Amt in LC].[All]" allUniqueName="[Range].[Cash Disc. Amt in LC].[All]" dimensionUniqueName="[Range]" displayFolder="" count="0" memberValueDatatype="20" unbalanced="0"/>
    <cacheHierarchy uniqueName="[Range].[Billing Document]" caption="Billing Document" attribute="1" defaultMemberUniqueName="[Range].[Billing Document].[All]" allUniqueName="[Range].[Billing Document].[All]" dimensionUniqueName="[Range]" displayFolder="" count="0" memberValueDatatype="130" unbalanced="0"/>
    <cacheHierarchy uniqueName="[Range].[Reference]" caption="Reference" attribute="1" defaultMemberUniqueName="[Range].[Reference].[All]" allUniqueName="[Range].[Reference].[All]" dimensionUniqueName="[Range]" displayFolder="" count="0" memberValueDatatype="130" unbalanced="0"/>
    <cacheHierarchy uniqueName="[Range].[G/L Account]" caption="G/L Account" attribute="1" defaultMemberUniqueName="[Range].[G/L Account].[All]" allUniqueName="[Range].[G/L Account].[All]" dimensionUniqueName="[Range]" displayFolder="" count="0" memberValueDatatype="130" unbalanced="0"/>
    <cacheHierarchy uniqueName="[Range].[Payment reference]" caption="Payment reference" attribute="1" defaultMemberUniqueName="[Range].[Payment reference].[All]" allUniqueName="[Range].[Payment reference].[All]" dimensionUniqueName="[Range]" displayFolder="" count="0" memberValueDatatype="130" unbalanced="0"/>
    <cacheHierarchy uniqueName="[Range].[Offsetting Acct Type]" caption="Offsetting Acct Type" attribute="1" defaultMemberUniqueName="[Range].[Offsetting Acct Type].[All]" allUniqueName="[Range].[Offsetting Acct Type].[All]" dimensionUniqueName="[Range]" displayFolder="" count="0" memberValueDatatype="130" unbalanced="0"/>
    <cacheHierarchy uniqueName="[Range].[Offsetting Account]" caption="Offsetting Account" attribute="1" defaultMemberUniqueName="[Range].[Offsetting Account].[All]" allUniqueName="[Range].[Offsetting Account].[All]" dimensionUniqueName="[Range]" displayFolder="" count="0" memberValueDatatype="130" unbalanced="0"/>
    <cacheHierarchy uniqueName="[Range].[Reverse Clearing]" caption="Reverse Clearing" attribute="1" defaultMemberUniqueName="[Range].[Reverse Clearing].[All]" allUniqueName="[Range].[Reverse Clearing].[All]" dimensionUniqueName="[Range]" displayFolder="" count="0" memberValueDatatype="130" unbalanced="0"/>
    <cacheHierarchy uniqueName="[Range].[Clearing Item]" caption="Clearing Item" attribute="1" defaultMemberUniqueName="[Range].[Clearing Item].[All]" allUniqueName="[Range].[Clearing Item].[All]" dimensionUniqueName="[Range]" displayFolder="" count="0" memberValueDatatype="20" unbalanced="0"/>
    <cacheHierarchy uniqueName="[Range].[Account]" caption="Account" attribute="1" defaultMemberUniqueName="[Range].[Account].[All]" allUniqueName="[Range].[Account].[All]" dimensionUniqueName="[Range]" displayFolder="" count="0" memberValueDatatype="130" unbalanced="0"/>
    <cacheHierarchy uniqueName="[Range].[Vendor names]" caption="Vendor names" attribute="1" defaultMemberUniqueName="[Range].[Vendor names].[All]" allUniqueName="[Range].[Vendor names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ocument Date (Year)]" caption="Document Date (Year)" attribute="1" defaultMemberUniqueName="[Range].[Document Date (Year)].[All]" allUniqueName="[Range].[Document Date (Year)].[All]" dimensionUniqueName="[Range]" displayFolder="" count="2" memberValueDatatype="130" unbalanced="0">
      <fieldsUsage count="2">
        <fieldUsage x="-1"/>
        <fieldUsage x="4"/>
      </fieldsUsage>
    </cacheHierarchy>
    <cacheHierarchy uniqueName="[Range].[Document Date (Quarter)]" caption="Document Date (Quarter)" attribute="1" defaultMemberUniqueName="[Range].[Document Date (Quarter)].[All]" allUniqueName="[Range].[Document Date (Quarter)].[All]" dimensionUniqueName="[Range]" displayFolder="" count="2" memberValueDatatype="130" unbalanced="0">
      <fieldsUsage count="2">
        <fieldUsage x="-1"/>
        <fieldUsage x="3"/>
      </fieldsUsage>
    </cacheHierarchy>
    <cacheHierarchy uniqueName="[Range].[Document Date (Month)]" caption="Document Date (Month)" attribute="1" defaultMemberUniqueName="[Range].[Document Date (Month)].[All]" allUniqueName="[Range].[Document Date (Month)].[All]" dimensionUniqueName="[Range]" displayFolder="" count="2" memberValueDatatype="130" unbalanced="0">
      <fieldsUsage count="2">
        <fieldUsage x="-1"/>
        <fieldUsage x="2"/>
      </fieldsUsage>
    </cacheHierarchy>
    <cacheHierarchy uniqueName="[Range1].[Cleared/Open Items Symbol]" caption="Cleared/Open Items Symbol" attribute="1" defaultMemberUniqueName="[Range1].[Cleared/Open Items Symbol].[All]" allUniqueName="[Range1].[Cleared/Open Items Symbol].[All]" dimensionUniqueName="[Range1]" displayFolder="" count="0" memberValueDatatype="130" unbalanced="0"/>
    <cacheHierarchy uniqueName="[Range1].[Assignment]" caption="Assignment" attribute="1" defaultMemberUniqueName="[Range1].[Assignment].[All]" allUniqueName="[Range1].[Assignment].[All]" dimensionUniqueName="[Range1]" displayFolder="" count="0" memberValueDatatype="130" unbalanced="0"/>
    <cacheHierarchy uniqueName="[Range1].[Document Number]" caption="Document Number" attribute="1" defaultMemberUniqueName="[Range1].[Document Number].[All]" allUniqueName="[Range1].[Document Number].[All]" dimensionUniqueName="[Range1]" displayFolder="" count="0" memberValueDatatype="130" unbalanced="0"/>
    <cacheHierarchy uniqueName="[Range1].[Document Type]" caption="Document Type" attribute="1" defaultMemberUniqueName="[Range1].[Document Type].[All]" allUniqueName="[Range1].[Document Type].[All]" dimensionUniqueName="[Range1]" displayFolder="" count="0" memberValueDatatype="130" unbalanced="0"/>
    <cacheHierarchy uniqueName="[Range1].[Document Date]" caption="Document Date" attribute="1" time="1" defaultMemberUniqueName="[Range1].[Document Date].[All]" allUniqueName="[Range1].[Document Date].[All]" dimensionUniqueName="[Range1]" displayFolder="" count="0" memberValueDatatype="7" unbalanced="0"/>
    <cacheHierarchy uniqueName="[Range1].[Ageing]" caption="Ageing" attribute="1" defaultMemberUniqueName="[Range1].[Ageing].[All]" allUniqueName="[Range1].[Ageing].[All]" dimensionUniqueName="[Range1]" displayFolder="" count="0" memberValueDatatype="20" unbalanced="0"/>
    <cacheHierarchy uniqueName="[Range1].[Bucket]" caption="Bucket" attribute="1" defaultMemberUniqueName="[Range1].[Bucket].[All]" allUniqueName="[Range1].[Bucket].[All]" dimensionUniqueName="[Range1]" displayFolder="" count="0" memberValueDatatype="130" unbalanced="0"/>
    <cacheHierarchy uniqueName="[Range1].[Special G/L Ind.]" caption="Special G/L Ind." attribute="1" defaultMemberUniqueName="[Range1].[Special G/L Ind.].[All]" allUniqueName="[Range1].[Special G/L Ind.].[All]" dimensionUniqueName="[Range1]" displayFolder="" count="0" memberValueDatatype="130" unbalanced="0"/>
    <cacheHierarchy uniqueName="[Range1].[Net Due Date Symbol]" caption="Net Due Date Symbol" attribute="1" defaultMemberUniqueName="[Range1].[Net Due Date Symbol].[All]" allUniqueName="[Range1].[Net Due Date Symbol].[All]" dimensionUniqueName="[Range1]" displayFolder="" count="0" memberValueDatatype="130" unbalanced="0"/>
    <cacheHierarchy uniqueName="[Range1].[Amount in Local Currency]" caption="Amount in Local Currency" attribute="1" defaultMemberUniqueName="[Range1].[Amount in Local Currency].[All]" allUniqueName="[Range1].[Amount in Local Currency].[All]" dimensionUniqueName="[Range1]" displayFolder="" count="0" memberValueDatatype="5" unbalanced="0"/>
    <cacheHierarchy uniqueName="[Range1].[Local Currency]" caption="Local Currency" attribute="1" defaultMemberUniqueName="[Range1].[Local Currency].[All]" allUniqueName="[Range1].[Local Currency].[All]" dimensionUniqueName="[Range1]" displayFolder="" count="0" memberValueDatatype="130" unbalanced="0"/>
    <cacheHierarchy uniqueName="[Range1].[Clearing Document]" caption="Clearing Document" attribute="1" defaultMemberUniqueName="[Range1].[Clearing Document].[All]" allUniqueName="[Range1].[Clearing Document].[All]" dimensionUniqueName="[Range1]" displayFolder="" count="0" memberValueDatatype="130" unbalanced="0"/>
    <cacheHierarchy uniqueName="[Range1].[Text]" caption="Text" attribute="1" defaultMemberUniqueName="[Range1].[Text].[All]" allUniqueName="[Range1].[Text].[All]" dimensionUniqueName="[Range1]" displayFolder="" count="0" memberValueDatatype="130" unbalanced="0"/>
    <cacheHierarchy uniqueName="[Range1].[Amount in Doc. Curr.]" caption="Amount in Doc. Curr." attribute="1" defaultMemberUniqueName="[Range1].[Amount in Doc. Curr.].[All]" allUniqueName="[Range1].[Amount in Doc. Curr.].[All]" dimensionUniqueName="[Range1]" displayFolder="" count="0" memberValueDatatype="5" unbalanced="0"/>
    <cacheHierarchy uniqueName="[Range1].[Document Currency]" caption="Document Currency" attribute="1" defaultMemberUniqueName="[Range1].[Document Currency].[All]" allUniqueName="[Range1].[Document Currency].[All]" dimensionUniqueName="[Range1]" displayFolder="" count="0" memberValueDatatype="130" unbalanced="0"/>
    <cacheHierarchy uniqueName="[Range1].[Clearing Date]" caption="Clearing Date" attribute="1" defaultMemberUniqueName="[Range1].[Clearing Date].[All]" allUniqueName="[Range1].[Clearing Date].[All]" dimensionUniqueName="[Range1]" displayFolder="" count="0" memberValueDatatype="130" unbalanced="0"/>
    <cacheHierarchy uniqueName="[Range1].[Document Status]" caption="Document Status" attribute="1" defaultMemberUniqueName="[Range1].[Document Status].[All]" allUniqueName="[Range1].[Document Status].[All]" dimensionUniqueName="[Range1]" displayFolder="" count="0" memberValueDatatype="130" unbalanced="0"/>
    <cacheHierarchy uniqueName="[Range1].[Posting Date]" caption="Posting Date" attribute="1" time="1" defaultMemberUniqueName="[Range1].[Posting Date].[All]" allUniqueName="[Range1].[Posting Date].[All]" dimensionUniqueName="[Range1]" displayFolder="" count="0" memberValueDatatype="7" unbalanced="0"/>
    <cacheHierarchy uniqueName="[Range1].[Company Code]" caption="Company Code" attribute="1" defaultMemberUniqueName="[Range1].[Company Code].[All]" allUniqueName="[Range1].[Company Code].[All]" dimensionUniqueName="[Range1]" displayFolder="" count="0" memberValueDatatype="130" unbalanced="0"/>
    <cacheHierarchy uniqueName="[Range1].[Amount in Loc.Crcy 2]" caption="Amount in Loc.Crcy 2" attribute="1" defaultMemberUniqueName="[Range1].[Amount in Loc.Crcy 2].[All]" allUniqueName="[Range1].[Amount in Loc.Crcy 2].[All]" dimensionUniqueName="[Range1]" displayFolder="" count="0" memberValueDatatype="5" unbalanced="0"/>
    <cacheHierarchy uniqueName="[Range1].[Amount in Loc.Crcy 3]" caption="Amount in Loc.Crcy 3" attribute="1" defaultMemberUniqueName="[Range1].[Amount in Loc.Crcy 3].[All]" allUniqueName="[Range1].[Amount in Loc.Crcy 3].[All]" dimensionUniqueName="[Range1]" displayFolder="" count="0" memberValueDatatype="20" unbalanced="0"/>
    <cacheHierarchy uniqueName="[Range1].[Purchasing Document]" caption="Purchasing Document" attribute="1" defaultMemberUniqueName="[Range1].[Purchasing Document].[All]" allUniqueName="[Range1].[Purchasing Document].[All]" dimensionUniqueName="[Range1]" displayFolder="" count="0" memberValueDatatype="130" unbalanced="0"/>
    <cacheHierarchy uniqueName="[Range1].[Net Due Date]" caption="Net Due Date" attribute="1" time="1" defaultMemberUniqueName="[Range1].[Net Due Date].[All]" allUniqueName="[Range1].[Net Due Date].[All]" dimensionUniqueName="[Range1]" displayFolder="" count="0" memberValueDatatype="7" unbalanced="0"/>
    <cacheHierarchy uniqueName="[Range1].[Fiscal Year]" caption="Fiscal Year" attribute="1" defaultMemberUniqueName="[Range1].[Fiscal Year].[All]" allUniqueName="[Range1].[Fiscal Year].[All]" dimensionUniqueName="[Range1]" displayFolder="" count="0" memberValueDatatype="130" unbalanced="0"/>
    <cacheHierarchy uniqueName="[Range1].[Account type]" caption="Account type" attribute="1" defaultMemberUniqueName="[Range1].[Account type].[All]" allUniqueName="[Range1].[Account type].[All]" dimensionUniqueName="[Range1]" displayFolder="" count="0" memberValueDatatype="130" unbalanced="0"/>
    <cacheHierarchy uniqueName="[Range1].[Invoice Reference]" caption="Invoice Reference" attribute="1" defaultMemberUniqueName="[Range1].[Invoice Reference].[All]" allUniqueName="[Range1].[Invoice Reference].[All]" dimensionUniqueName="[Range1]" displayFolder="" count="0" memberValueDatatype="130" unbalanced="0"/>
    <cacheHierarchy uniqueName="[Range1].[Debit/Credit ind]" caption="Debit/Credit ind" attribute="1" defaultMemberUniqueName="[Range1].[Debit/Credit ind].[All]" allUniqueName="[Range1].[Debit/Credit ind].[All]" dimensionUniqueName="[Range1]" displayFolder="" count="0" memberValueDatatype="130" unbalanced="0"/>
    <cacheHierarchy uniqueName="[Range1].[Discount Amount]" caption="Discount Amount" attribute="1" defaultMemberUniqueName="[Range1].[Discount Amount].[All]" allUniqueName="[Range1].[Discount Amount].[All]" dimensionUniqueName="[Range1]" displayFolder="" count="0" memberValueDatatype="20" unbalanced="0"/>
    <cacheHierarchy uniqueName="[Range1].[Cash Disc. Amt in LC]" caption="Cash Disc. Amt in LC" attribute="1" defaultMemberUniqueName="[Range1].[Cash Disc. Amt in LC].[All]" allUniqueName="[Range1].[Cash Disc. Amt in LC].[All]" dimensionUniqueName="[Range1]" displayFolder="" count="0" memberValueDatatype="20" unbalanced="0"/>
    <cacheHierarchy uniqueName="[Range1].[Billing Document]" caption="Billing Document" attribute="1" defaultMemberUniqueName="[Range1].[Billing Document].[All]" allUniqueName="[Range1].[Billing Document].[All]" dimensionUniqueName="[Range1]" displayFolder="" count="0" memberValueDatatype="130" unbalanced="0"/>
    <cacheHierarchy uniqueName="[Range1].[Reference]" caption="Reference" attribute="1" defaultMemberUniqueName="[Range1].[Reference].[All]" allUniqueName="[Range1].[Reference].[All]" dimensionUniqueName="[Range1]" displayFolder="" count="0" memberValueDatatype="130" unbalanced="0"/>
    <cacheHierarchy uniqueName="[Range1].[G/L Account]" caption="G/L Account" attribute="1" defaultMemberUniqueName="[Range1].[G/L Account].[All]" allUniqueName="[Range1].[G/L Account].[All]" dimensionUniqueName="[Range1]" displayFolder="" count="0" memberValueDatatype="130" unbalanced="0"/>
    <cacheHierarchy uniqueName="[Range1].[Payment reference]" caption="Payment reference" attribute="1" defaultMemberUniqueName="[Range1].[Payment reference].[All]" allUniqueName="[Range1].[Payment reference].[All]" dimensionUniqueName="[Range1]" displayFolder="" count="0" memberValueDatatype="130" unbalanced="0"/>
    <cacheHierarchy uniqueName="[Range1].[Offsetting Acct Type]" caption="Offsetting Acct Type" attribute="1" defaultMemberUniqueName="[Range1].[Offsetting Acct Type].[All]" allUniqueName="[Range1].[Offsetting Acct Type].[All]" dimensionUniqueName="[Range1]" displayFolder="" count="0" memberValueDatatype="130" unbalanced="0"/>
    <cacheHierarchy uniqueName="[Range1].[Offsetting Account]" caption="Offsetting Account" attribute="1" defaultMemberUniqueName="[Range1].[Offsetting Account].[All]" allUniqueName="[Range1].[Offsetting Account].[All]" dimensionUniqueName="[Range1]" displayFolder="" count="0" memberValueDatatype="130" unbalanced="0"/>
    <cacheHierarchy uniqueName="[Range1].[Reverse Clearing]" caption="Reverse Clearing" attribute="1" defaultMemberUniqueName="[Range1].[Reverse Clearing].[All]" allUniqueName="[Range1].[Reverse Clearing].[All]" dimensionUniqueName="[Range1]" displayFolder="" count="0" memberValueDatatype="130" unbalanced="0"/>
    <cacheHierarchy uniqueName="[Range1].[Clearing Item]" caption="Clearing Item" attribute="1" defaultMemberUniqueName="[Range1].[Clearing Item].[All]" allUniqueName="[Range1].[Clearing Item].[All]" dimensionUniqueName="[Range1]" displayFolder="" count="0" memberValueDatatype="20" unbalanced="0"/>
    <cacheHierarchy uniqueName="[Range1].[Account]" caption="Account" attribute="1" defaultMemberUniqueName="[Range1].[Account].[All]" allUniqueName="[Range1].[Account].[All]" dimensionUniqueName="[Range1]" displayFolder="" count="0" memberValueDatatype="130" unbalanced="0"/>
    <cacheHierarchy uniqueName="[Range1].[Vendor names]" caption="Vendor names" attribute="1" defaultMemberUniqueName="[Range1].[Vendor names].[All]" allUniqueName="[Range1].[Vendor names].[All]" dimensionUniqueName="[Range1]" displayFolder="" count="0" memberValueDatatype="130" unbalanced="0"/>
    <cacheHierarchy uniqueName="[Range1].[Document Date (Year)]" caption="Document Date (Year)" attribute="1" defaultMemberUniqueName="[Range1].[Document Date (Year)].[All]" allUniqueName="[Range1].[Document Date (Year)].[All]" dimensionUniqueName="[Range1]" displayFolder="" count="0" memberValueDatatype="130" unbalanced="0"/>
    <cacheHierarchy uniqueName="[Range1].[Document Date (Quarter)]" caption="Document Date (Quarter)" attribute="1" defaultMemberUniqueName="[Range1].[Document Date (Quarter)].[All]" allUniqueName="[Range1].[Document Date (Quarter)].[All]" dimensionUniqueName="[Range1]" displayFolder="" count="0" memberValueDatatype="130" unbalanced="0"/>
    <cacheHierarchy uniqueName="[Range1].[Document Date (Month)]" caption="Document Date (Month)" attribute="1" defaultMemberUniqueName="[Range1].[Document Date (Month)].[All]" allUniqueName="[Range1].[Document Date (Month)].[All]" dimensionUniqueName="[Range1]" displayFolder="" count="0" memberValueDatatype="130" unbalanced="0"/>
    <cacheHierarchy uniqueName="[Range2].[Cleared/Open Items Symbol]" caption="Cleared/Open Items Symbol" attribute="1" defaultMemberUniqueName="[Range2].[Cleared/Open Items Symbol].[All]" allUniqueName="[Range2].[Cleared/Open Items Symbol].[All]" dimensionUniqueName="[Range2]" displayFolder="" count="0" memberValueDatatype="130" unbalanced="0"/>
    <cacheHierarchy uniqueName="[Range2].[Assignment]" caption="Assignment" attribute="1" defaultMemberUniqueName="[Range2].[Assignment].[All]" allUniqueName="[Range2].[Assignment].[All]" dimensionUniqueName="[Range2]" displayFolder="" count="0" memberValueDatatype="130" unbalanced="0"/>
    <cacheHierarchy uniqueName="[Range2].[Document Number]" caption="Document Number" attribute="1" defaultMemberUniqueName="[Range2].[Document Number].[All]" allUniqueName="[Range2].[Document Number].[All]" dimensionUniqueName="[Range2]" displayFolder="" count="0" memberValueDatatype="130" unbalanced="0"/>
    <cacheHierarchy uniqueName="[Range2].[Document Type]" caption="Document Type" attribute="1" defaultMemberUniqueName="[Range2].[Document Type].[All]" allUniqueName="[Range2].[Document Type].[All]" dimensionUniqueName="[Range2]" displayFolder="" count="0" memberValueDatatype="130" unbalanced="0"/>
    <cacheHierarchy uniqueName="[Range2].[Document Date]" caption="Document Date" attribute="1" time="1" defaultMemberUniqueName="[Range2].[Document Date].[All]" allUniqueName="[Range2].[Document Date].[All]" dimensionUniqueName="[Range2]" displayFolder="" count="0" memberValueDatatype="7" unbalanced="0"/>
    <cacheHierarchy uniqueName="[Range2].[Special G/L Ind.]" caption="Special G/L Ind." attribute="1" defaultMemberUniqueName="[Range2].[Special G/L Ind.].[All]" allUniqueName="[Range2].[Special G/L Ind.].[All]" dimensionUniqueName="[Range2]" displayFolder="" count="0" memberValueDatatype="130" unbalanced="0"/>
    <cacheHierarchy uniqueName="[Range2].[Net Due Date Symbol]" caption="Net Due Date Symbol" attribute="1" defaultMemberUniqueName="[Range2].[Net Due Date Symbol].[All]" allUniqueName="[Range2].[Net Due Date Symbol].[All]" dimensionUniqueName="[Range2]" displayFolder="" count="0" memberValueDatatype="130" unbalanced="0"/>
    <cacheHierarchy uniqueName="[Range2].[Amount in Local Currency]" caption="Amount in Local Currency" attribute="1" defaultMemberUniqueName="[Range2].[Amount in Local Currency].[All]" allUniqueName="[Range2].[Amount in Local Currency].[All]" dimensionUniqueName="[Range2]" displayFolder="" count="0" memberValueDatatype="5" unbalanced="0"/>
    <cacheHierarchy uniqueName="[Range2].[Local Currency]" caption="Local Currency" attribute="1" defaultMemberUniqueName="[Range2].[Local Currency].[All]" allUniqueName="[Range2].[Local Currency].[All]" dimensionUniqueName="[Range2]" displayFolder="" count="0" memberValueDatatype="130" unbalanced="0"/>
    <cacheHierarchy uniqueName="[Range2].[Clearing Document]" caption="Clearing Document" attribute="1" defaultMemberUniqueName="[Range2].[Clearing Document].[All]" allUniqueName="[Range2].[Clearing Document].[All]" dimensionUniqueName="[Range2]" displayFolder="" count="0" memberValueDatatype="130" unbalanced="0"/>
    <cacheHierarchy uniqueName="[Range2].[Text]" caption="Text" attribute="1" defaultMemberUniqueName="[Range2].[Text].[All]" allUniqueName="[Range2].[Text].[All]" dimensionUniqueName="[Range2]" displayFolder="" count="0" memberValueDatatype="130" unbalanced="0"/>
    <cacheHierarchy uniqueName="[Range2].[Amount in Doc. Curr.]" caption="Amount in Doc. Curr." attribute="1" defaultMemberUniqueName="[Range2].[Amount in Doc. Curr.].[All]" allUniqueName="[Range2].[Amount in Doc. Curr.].[All]" dimensionUniqueName="[Range2]" displayFolder="" count="0" memberValueDatatype="5" unbalanced="0"/>
    <cacheHierarchy uniqueName="[Range2].[Document Currency]" caption="Document Currency" attribute="1" defaultMemberUniqueName="[Range2].[Document Currency].[All]" allUniqueName="[Range2].[Document Currency].[All]" dimensionUniqueName="[Range2]" displayFolder="" count="0" memberValueDatatype="130" unbalanced="0"/>
    <cacheHierarchy uniqueName="[Range2].[Clearing Date]" caption="Clearing Date" attribute="1" defaultMemberUniqueName="[Range2].[Clearing Date].[All]" allUniqueName="[Range2].[Clearing Date].[All]" dimensionUniqueName="[Range2]" displayFolder="" count="0" memberValueDatatype="130" unbalanced="0"/>
    <cacheHierarchy uniqueName="[Range2].[Document Status]" caption="Document Status" attribute="1" defaultMemberUniqueName="[Range2].[Document Status].[All]" allUniqueName="[Range2].[Document Status].[All]" dimensionUniqueName="[Range2]" displayFolder="" count="0" memberValueDatatype="130" unbalanced="0"/>
    <cacheHierarchy uniqueName="[Range2].[Posting Date]" caption="Posting Date" attribute="1" time="1" defaultMemberUniqueName="[Range2].[Posting Date].[All]" allUniqueName="[Range2].[Posting Date].[All]" dimensionUniqueName="[Range2]" displayFolder="" count="0" memberValueDatatype="7" unbalanced="0"/>
    <cacheHierarchy uniqueName="[Range2].[Company Code]" caption="Company Code" attribute="1" defaultMemberUniqueName="[Range2].[Company Code].[All]" allUniqueName="[Range2].[Company Code].[All]" dimensionUniqueName="[Range2]" displayFolder="" count="0" memberValueDatatype="130" unbalanced="0"/>
    <cacheHierarchy uniqueName="[Range2].[Amount in Loc.Crcy 2]" caption="Amount in Loc.Crcy 2" attribute="1" defaultMemberUniqueName="[Range2].[Amount in Loc.Crcy 2].[All]" allUniqueName="[Range2].[Amount in Loc.Crcy 2].[All]" dimensionUniqueName="[Range2]" displayFolder="" count="0" memberValueDatatype="5" unbalanced="0"/>
    <cacheHierarchy uniqueName="[Range2].[Amount in Loc.Crcy 3]" caption="Amount in Loc.Crcy 3" attribute="1" defaultMemberUniqueName="[Range2].[Amount in Loc.Crcy 3].[All]" allUniqueName="[Range2].[Amount in Loc.Crcy 3].[All]" dimensionUniqueName="[Range2]" displayFolder="" count="0" memberValueDatatype="20" unbalanced="0"/>
    <cacheHierarchy uniqueName="[Range2].[Purchasing Document]" caption="Purchasing Document" attribute="1" defaultMemberUniqueName="[Range2].[Purchasing Document].[All]" allUniqueName="[Range2].[Purchasing Document].[All]" dimensionUniqueName="[Range2]" displayFolder="" count="0" memberValueDatatype="130" unbalanced="0"/>
    <cacheHierarchy uniqueName="[Range2].[Net Due Date]" caption="Net Due Date" attribute="1" time="1" defaultMemberUniqueName="[Range2].[Net Due Date].[All]" allUniqueName="[Range2].[Net Due Date].[All]" dimensionUniqueName="[Range2]" displayFolder="" count="0" memberValueDatatype="7" unbalanced="0"/>
    <cacheHierarchy uniqueName="[Range2].[Fiscal Year]" caption="Fiscal Year" attribute="1" defaultMemberUniqueName="[Range2].[Fiscal Year].[All]" allUniqueName="[Range2].[Fiscal Year].[All]" dimensionUniqueName="[Range2]" displayFolder="" count="0" memberValueDatatype="130" unbalanced="0"/>
    <cacheHierarchy uniqueName="[Range2].[Account type]" caption="Account type" attribute="1" defaultMemberUniqueName="[Range2].[Account type].[All]" allUniqueName="[Range2].[Account type].[All]" dimensionUniqueName="[Range2]" displayFolder="" count="0" memberValueDatatype="130" unbalanced="0"/>
    <cacheHierarchy uniqueName="[Range2].[Invoice Reference]" caption="Invoice Reference" attribute="1" defaultMemberUniqueName="[Range2].[Invoice Reference].[All]" allUniqueName="[Range2].[Invoice Reference].[All]" dimensionUniqueName="[Range2]" displayFolder="" count="0" memberValueDatatype="130" unbalanced="0"/>
    <cacheHierarchy uniqueName="[Range2].[Debit/Credit ind]" caption="Debit/Credit ind" attribute="1" defaultMemberUniqueName="[Range2].[Debit/Credit ind].[All]" allUniqueName="[Range2].[Debit/Credit ind].[All]" dimensionUniqueName="[Range2]" displayFolder="" count="0" memberValueDatatype="130" unbalanced="0"/>
    <cacheHierarchy uniqueName="[Range2].[Discount Amount]" caption="Discount Amount" attribute="1" defaultMemberUniqueName="[Range2].[Discount Amount].[All]" allUniqueName="[Range2].[Discount Amount].[All]" dimensionUniqueName="[Range2]" displayFolder="" count="0" memberValueDatatype="20" unbalanced="0"/>
    <cacheHierarchy uniqueName="[Range2].[Cash Disc. Amt in LC]" caption="Cash Disc. Amt in LC" attribute="1" defaultMemberUniqueName="[Range2].[Cash Disc. Amt in LC].[All]" allUniqueName="[Range2].[Cash Disc. Amt in LC].[All]" dimensionUniqueName="[Range2]" displayFolder="" count="0" memberValueDatatype="20" unbalanced="0"/>
    <cacheHierarchy uniqueName="[Range2].[Billing Document]" caption="Billing Document" attribute="1" defaultMemberUniqueName="[Range2].[Billing Document].[All]" allUniqueName="[Range2].[Billing Document].[All]" dimensionUniqueName="[Range2]" displayFolder="" count="0" memberValueDatatype="130" unbalanced="0"/>
    <cacheHierarchy uniqueName="[Range2].[Reference]" caption="Reference" attribute="1" defaultMemberUniqueName="[Range2].[Reference].[All]" allUniqueName="[Range2].[Reference].[All]" dimensionUniqueName="[Range2]" displayFolder="" count="0" memberValueDatatype="130" unbalanced="0"/>
    <cacheHierarchy uniqueName="[Range2].[G/L Account]" caption="G/L Account" attribute="1" defaultMemberUniqueName="[Range2].[G/L Account].[All]" allUniqueName="[Range2].[G/L Account].[All]" dimensionUniqueName="[Range2]" displayFolder="" count="0" memberValueDatatype="130" unbalanced="0"/>
    <cacheHierarchy uniqueName="[Range2].[Payment reference]" caption="Payment reference" attribute="1" defaultMemberUniqueName="[Range2].[Payment reference].[All]" allUniqueName="[Range2].[Payment reference].[All]" dimensionUniqueName="[Range2]" displayFolder="" count="0" memberValueDatatype="130" unbalanced="0"/>
    <cacheHierarchy uniqueName="[Range2].[Offsetting Acct Type]" caption="Offsetting Acct Type" attribute="1" defaultMemberUniqueName="[Range2].[Offsetting Acct Type].[All]" allUniqueName="[Range2].[Offsetting Acct Type].[All]" dimensionUniqueName="[Range2]" displayFolder="" count="0" memberValueDatatype="130" unbalanced="0"/>
    <cacheHierarchy uniqueName="[Range2].[Offsetting Account]" caption="Offsetting Account" attribute="1" defaultMemberUniqueName="[Range2].[Offsetting Account].[All]" allUniqueName="[Range2].[Offsetting Account].[All]" dimensionUniqueName="[Range2]" displayFolder="" count="0" memberValueDatatype="130" unbalanced="0"/>
    <cacheHierarchy uniqueName="[Range2].[Reverse Clearing]" caption="Reverse Clearing" attribute="1" defaultMemberUniqueName="[Range2].[Reverse Clearing].[All]" allUniqueName="[Range2].[Reverse Clearing].[All]" dimensionUniqueName="[Range2]" displayFolder="" count="0" memberValueDatatype="130" unbalanced="0"/>
    <cacheHierarchy uniqueName="[Range2].[Clearing Item]" caption="Clearing Item" attribute="1" defaultMemberUniqueName="[Range2].[Clearing Item].[All]" allUniqueName="[Range2].[Clearing Item].[All]" dimensionUniqueName="[Range2]" displayFolder="" count="0" memberValueDatatype="20" unbalanced="0"/>
    <cacheHierarchy uniqueName="[Range2].[Account]" caption="Account" attribute="1" defaultMemberUniqueName="[Range2].[Account].[All]" allUniqueName="[Range2].[Account].[All]" dimensionUniqueName="[Range2]" displayFolder="" count="0" memberValueDatatype="130" unbalanced="0"/>
    <cacheHierarchy uniqueName="[Range2].[Vendor names]" caption="Vendor names" attribute="1" defaultMemberUniqueName="[Range2].[Vendor names].[All]" allUniqueName="[Range2].[Vendor names].[All]" dimensionUniqueName="[Range2]" displayFolder="" count="0" memberValueDatatype="130" unbalanced="0"/>
    <cacheHierarchy uniqueName="[Range2].[Document Date (Year)]" caption="Document Date (Year)" attribute="1" defaultMemberUniqueName="[Range2].[Document Date (Year)].[All]" allUniqueName="[Range2].[Document Date (Year)].[All]" dimensionUniqueName="[Range2]" displayFolder="" count="0" memberValueDatatype="130" unbalanced="0"/>
    <cacheHierarchy uniqueName="[Range2].[Document Date (Quarter)]" caption="Document Date (Quarter)" attribute="1" defaultMemberUniqueName="[Range2].[Document Date (Quarter)].[All]" allUniqueName="[Range2].[Document Date (Quarter)].[All]" dimensionUniqueName="[Range2]" displayFolder="" count="0" memberValueDatatype="130" unbalanced="0"/>
    <cacheHierarchy uniqueName="[Range2].[Document Date (Month)]" caption="Document Date (Month)" attribute="1" defaultMemberUniqueName="[Range2].[Document Date (Month)].[All]" allUniqueName="[Range2].[Document Date (Month)].[All]" dimensionUniqueName="[Range2]" displayFolder="" count="0" memberValueDatatype="130" unbalanced="0"/>
    <cacheHierarchy uniqueName="[Range].[Document Date (Month Index)]" caption="Document Date (Month Index)" attribute="1" defaultMemberUniqueName="[Range].[Document Date (Month Index)].[All]" allUniqueName="[Range].[Document Date (Month Index)].[All]" dimensionUniqueName="[Range]" displayFolder="" count="0" memberValueDatatype="20" unbalanced="0" hidden="1"/>
    <cacheHierarchy uniqueName="[Range1].[Document Date (Month Index)]" caption="Document Date (Month Index)" attribute="1" defaultMemberUniqueName="[Range1].[Document Date (Month Index)].[All]" allUniqueName="[Range1].[Document Date (Month Index)].[All]" dimensionUniqueName="[Range1]" displayFolder="" count="0" memberValueDatatype="20" unbalanced="0" hidden="1"/>
    <cacheHierarchy uniqueName="[Range2].[Document Date (Month Index)]" caption="Document Date (Month Index)" attribute="1" defaultMemberUniqueName="[Range2].[Document Date (Month Index)].[All]" allUniqueName="[Range2].[Document Date (Month Index)].[All]" dimensionUniqueName="[Range2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1]" caption="__XL_Count Range1" measure="1" displayFolder="" measureGroup="Range1" count="0" hidden="1"/>
    <cacheHierarchy uniqueName="[Measures].[__XL_Count Range2]" caption="__XL_Count Range2" measure="1" displayFolder="" measureGroup="Range2" count="0" hidden="1"/>
    <cacheHierarchy uniqueName="[Measures].[__No measures defined]" caption="__No measures defined" measure="1" displayFolder="" count="0" hidden="1"/>
    <cacheHierarchy uniqueName="[Measures].[Sum of Amount in Local Currency]" caption="Sum of Amount in Local Currency" measure="1" displayFolder="" measureGroup="Rang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mount in Local Currency 2]" caption="Sum of Amount in Local Currency 2" measure="1" displayFolder="" measureGroup="Range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Amount in Local Currency 3]" caption="Sum of Amount in Local Currency 3" measure="1" displayFolder="" measureGroup="Range2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1" uniqueName="[Range1]" caption="Range1"/>
    <dimension name="Range2" uniqueName="[Range2]" caption="Range2"/>
  </dimensions>
  <measureGroups count="3">
    <measureGroup name="Range" caption="Range"/>
    <measureGroup name="Range1" caption="Range1"/>
    <measureGroup name="Range2" caption="Range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med Wajihuddin (IND)" refreshedDate="45578.642122337966" backgroundQuery="1" createdVersion="8" refreshedVersion="8" minRefreshableVersion="3" recordCount="0" supportSubquery="1" supportAdvancedDrill="1" xr:uid="{2CCCF20E-EA87-453A-AFB4-25298E02F878}">
  <cacheSource type="external" connectionId="1"/>
  <cacheFields count="6">
    <cacheField name="[Range2].[Vendor names].[Vendor names]" caption="Vendor names" numFmtId="0" hierarchy="118" level="1">
      <sharedItems count="425">
        <s v="Abhinav Singh"/>
        <s v="Abhishek Kumar Gupta- PEIPL0160"/>
        <s v="ABHISHEK SOLAR INDUSTRIES"/>
        <s v="ABI ENGINEERING WORKS"/>
        <s v="ABLE SHIPPING AGENCIES (INDIA)PVT."/>
        <s v="ADARSHA SPECIALTY CHEMICALS PVT LTD"/>
        <s v="ADI ARTECH TRANSUDERS PRIVATE LTD"/>
        <s v="Air Gas Electronic"/>
        <s v="Air Gas Electronic Materials"/>
        <s v="AIX CONNECT PRIVATE"/>
        <s v="AIX CONNECT PRIVATE LIMITED"/>
        <s v="Ajeet Singh"/>
        <s v="AKSHAYA AGENCIES"/>
        <s v="ALL TEC POWER SOLUTIONS"/>
        <s v="Amber Engineering Corpn"/>
        <s v="Amiya Ranjan Das"/>
        <s v="Anil Kumar Goddandla"/>
        <s v="Animesh Pramanik"/>
        <s v="Anji Reddy Bhavani"/>
        <s v="Anshika Dwivedi"/>
        <s v="APEX ELECTRICALS"/>
        <s v="APITCO Limited"/>
        <s v="APVISION TECHNOLOGIES"/>
        <s v="Aswini Kumar Sahoo"/>
        <s v="ATCO ATMOSPHERIC AND"/>
        <s v="ATLAS COPCO (WUXI) COMPRESSOR CO.LT"/>
        <s v="Atlas Copco India Limited"/>
        <s v="ATRIA CONVERGENCE TECHNOLOGIES LTD"/>
        <s v="AVA PIPING SYSTEM"/>
        <s v="AVANTOR PERFORMANCE MATERIALS"/>
        <s v="AVINASH"/>
        <s v="AXIS_LC_Payable"/>
        <s v="Baba Shyam Enterprises"/>
        <s v="BABAJI SHIVRAM 4PL SOLUTIONS"/>
        <s v="Bandhan _LC_Payable"/>
        <s v="BECKHOFF AUTOMATION PRIVATE LIMITED"/>
        <s v="BEN LINE AGENCIES INDIA"/>
        <s v="BEST BEARINGS &amp; INDUSTRIAL"/>
        <s v="BHORUKA SPECIALTY GASES"/>
        <s v="Bhukya Supriya"/>
        <s v="Bikash Kumar Parida"/>
        <s v="Biren Kumar Mahanta"/>
        <s v="BLINKEX OVERSEAS"/>
        <s v="BM SOFTWARE &amp; SOLUTIONS"/>
        <s v="Borosil Renewables Limited"/>
        <s v="BRAVE C&amp;H SUPPLY CO., LTD."/>
        <s v="BrightSpot Automation LLP"/>
        <s v="BTC FITTING CENTRE"/>
        <s v="Builderdeck"/>
        <s v="Bureau of Indian Standards"/>
        <s v="C AND B INTERNATIONAL HOLDINGS CO.L"/>
        <s v="CA Pavan Kumar Rayavaram"/>
        <s v="CARE HEALTH INSURANCE LIMITED"/>
        <s v="CARGOMEN LOGISTICS INDIA"/>
        <s v="CARGOMEN LOGISTICS INDIA PVT LTD"/>
        <s v="Centrotherm India Private Limited"/>
        <s v="Centrotherm International AG"/>
        <s v="Chandan Kumbhar"/>
        <s v="Chandra Mauli Kumar"/>
        <s v="Changzhou Chennai New energy"/>
        <s v="ChangZhou GS Energy"/>
        <s v="CHEEKATLA SRINIVAS"/>
        <s v="Chetan Roadlines Pvt Ltd"/>
        <s v="Chiranjeev Singh"/>
        <s v="Chittidi Chiranjeevi"/>
        <s v="COMPUTER VALLEY"/>
        <s v="CONTROL AID ENGINEERS"/>
        <s v="Cosco Shipping Lines"/>
        <s v="Customs Office India"/>
        <s v="CYMAX PTE. LTD."/>
        <s v="D V R LATCHARAO"/>
        <s v="Dacyl Hanumanth"/>
        <s v="Dasaraju Omsai"/>
        <s v="Dayanand Kumar"/>
        <s v="DEBONAIR -IN- EXPRESS"/>
        <s v="Deepak Agencies Private Limited"/>
        <s v="Deepak Kumar Sahu Kumar Sahu"/>
        <s v="Devvrat Mandal"/>
        <s v="DHL Express (India) Pvt Ltd"/>
        <s v="Dilip Kumar Behera"/>
        <s v="Dinesh Kumar Nalla"/>
        <s v="Dipak Lahane"/>
        <s v="DONGGUAN CSG SOLAR GLASS CO., LTD"/>
        <s v="Dopag India Private Limited"/>
        <s v="Dudekula Saleem"/>
        <s v="DUN &amp; BRADSTREET INFORMATION SERVIC"/>
        <s v="Durgesh Kumar"/>
        <s v="Dyna Filters Private Limited"/>
        <s v="Dynemix India"/>
        <s v="EDWARDS INDIA PRIVATE LIMITED"/>
        <s v="ELAHI PLASTICS"/>
        <s v="ELECTRICAL CONTROL SYSTEMS"/>
        <s v="Ennore Cargo Container Terminal Pvt"/>
        <s v="Essar International"/>
        <s v="Exide Power Centre"/>
        <s v="Express Roadways Pvt. Ltd"/>
        <s v="FANUC India Private Limited"/>
        <s v="Fedex express transportation"/>
        <s v="Festo India Pvt Ltd"/>
        <s v="FIXEDLINE INDUSTRIAL SOLUTION"/>
        <s v="Flat(Hong Kong)Co.,Ltd"/>
        <s v="FORTUNE TECHNICS PRIVATE LIMITED"/>
        <s v="FOURP ENERGIES PVT LTD"/>
        <s v="FRAUNHOFER INSTITUT FUER"/>
        <s v="Fujian  Unite  Material"/>
        <s v="FURNITURE JUNQTION"/>
        <s v="FUZHOU ANTONG NEW MATERIAL"/>
        <s v="G Babu"/>
        <s v="Gadagoni Abbaiah"/>
        <s v="GADDAGUTI MAHENDER"/>
        <s v="Gandhi Automations Pvt. Ltd."/>
        <s v="GARG POWER PRODUCTS PRIVATE LIMITED"/>
        <s v="Gateway Distriparks LTD"/>
        <s v="Geba Cables and"/>
        <s v="Geo Care Enviro Projects"/>
        <s v="Ghanshyam goswami"/>
        <s v="GHANSHYAMDAS BROTHERS"/>
        <s v="Giga Solar Materials Corporation"/>
        <s v="GIRISH KUMAR DAS"/>
        <s v="GLOBAL PACKAGING"/>
        <s v="GLOBAL SALES CORPORATION"/>
        <s v="GMR Hyderabad Air"/>
        <s v="GnBS eco Co.,LTD"/>
        <s v="GOLDCOIN HITECH PACKAGING"/>
        <s v="GOODWILL TECHNOLOGY SERVICES"/>
        <s v="GRAPID ENGINEERING"/>
        <s v="GREEN ENVIRO ENERGY"/>
        <s v="Green Industries"/>
        <s v="GUPTA ENTERPRISES"/>
        <s v="Gurrappa S"/>
        <s v="HACH DHR INDIA"/>
        <s v="HAFEEZUDDIN SYED"/>
        <s v="Hangzhou First Applied Material Co."/>
        <s v="Hanumanth Rao Kendoli"/>
        <s v="Hari Engineering"/>
        <s v="Harish Gorla"/>
        <s v="Harish Goud Somannagari"/>
        <s v="Harsh Poly Products"/>
        <s v="HDFC_LC_Payable"/>
        <s v="Hemant Gouda"/>
        <s v="HIC Fastners"/>
        <s v="HINDUSTAN TIMBER INDUSTRIES"/>
        <s v="Hitesh Kumar"/>
        <s v="HSBC_LC_Payable"/>
        <s v="HTL LOGISTICS INDIA PVT LTD"/>
        <s v="HYDERABAD TULAMAN PRIVATE LIMITED"/>
        <s v="ICB GmbH &amp; Co. KG"/>
        <s v="ICICI_LC_Payable"/>
        <s v="Identis Tech Solutions Pvt Ltd"/>
        <s v="IGUS (INDIA) PRIVATE LIMITED"/>
        <s v="Indian Chemical Company"/>
        <s v="INDIAN PEROXIDE LIMITED"/>
        <s v="Indosai Transways Corpn"/>
        <s v="IndusInd Bank Limited"/>
        <s v="IndusInd Bank Limited_LC_Payable"/>
        <s v="Informa Markets India Pvt Ltd"/>
        <s v="INLAND WORLD LOGISTICS"/>
        <s v="INTERASIA LINES SINGPORE PTE LTD"/>
        <s v="InterGlobe Aviation Limited"/>
        <s v="INTERGLOBE AVIATION LIMTED"/>
        <s v="International Clearing &amp; Shipping A"/>
        <s v="Ireda Ltd"/>
        <s v="ISRA VISION GmbH"/>
        <s v="J M BAXI PORTS &amp; LOGISTICS LIMITED"/>
        <s v="J RAVINDER RAO CONTRACTOR"/>
        <s v="Jagdish Bala Sontakke"/>
        <s v="JAI AMBEY MINERAL INDUSTRIES"/>
        <s v="Jasmeet Chaggar"/>
        <s v="Jasveen Kaur Saluja"/>
        <s v="JAYESS PRIDE PRIVATE LIMITED"/>
        <s v="JIA YUE GROUP CO., LTD"/>
        <s v="JIANGXI TOPSUN SOLAR TECH"/>
        <s v="KANAK ENTERPRISES"/>
        <s v="KAZA ENTERPRISE(Keshav Dutt Kaza)"/>
        <s v="Khurana Mohan"/>
        <s v="KOTHUR LOGISTICS PARK PRIVATE LIMIT"/>
        <s v="KREDENCE PERFORMANCE"/>
        <s v="KRISHNAPAL KEWAT"/>
        <s v="KRUSHI AGENCIES"/>
        <s v="Kushagra Srivastava"/>
        <s v="Laxmi Industrial Firesafety"/>
        <s v="Lingala Srinu"/>
        <s v="LOKESH KUMAR"/>
        <s v="LUFTHANSA CARGO AG"/>
        <s v="M P Singh"/>
        <s v="M/s – SAHAR RUBBER"/>
        <s v="M/S ALEKYA ENTER PRISES"/>
        <s v="M/S JAKSON ENGG.LTD"/>
        <s v="M/s. SAMARDHA ENGINEERS"/>
        <s v="M/s. URON ENERGY LLP"/>
        <s v="MAATHRUSRI ENGINEERS"/>
        <s v="MADHAV INFRA PROJECTS LIMITED"/>
        <s v="MAGMA HDI GENERAL INSURANCE COMPANY"/>
        <s v="Maharaja Exim Trade Pvt Ltd"/>
        <s v="Mahavir Corporation"/>
        <s v="Mahipal Singh"/>
        <s v="MALANI TRADING CO"/>
        <s v="Mali Jaffar Basha"/>
        <s v="MALIK AUTOWORLD PRIVATE LIMITED"/>
        <s v="MALIK CARS PVT LTD"/>
        <s v="Mana Effluent Treatment"/>
        <s v="MANASA ENTERPRISES"/>
        <s v="Manish Kumar"/>
        <s v="Manish Kumar Singh"/>
        <s v="Manjit Singh"/>
        <s v="Manmohan Singh"/>
        <s v="MANMOHAN SINGH MARKETING (INDIA)"/>
        <s v="Manmohan Singh Marketing India Pvt."/>
        <s v="Manu Graphics"/>
        <s v="MAXWELL TECHNOLOGY PTE. LTD"/>
        <s v="MECH KNOW INDUSTRIES"/>
        <s v="Mechmaark Filtech India Pvt. Ltd."/>
        <s v="Meenakshi Bhaisare"/>
        <s v="Membrane Group India Pvt Ltd(CAPEX)"/>
        <s v="Meravath Ranga"/>
        <s v="MERCHANT SHIPPING SERVICES PVT.LTD"/>
        <s v="MERSEN INDIA PRIVATE LIMITED"/>
        <s v="METALIKA INDSUTRIES"/>
        <s v="MMA CALABS TECH LIMITED"/>
        <s v="Mohammad Sahil"/>
        <s v="MUNDRA SOLAR PV LIMITED"/>
        <s v="Naman Industries"/>
        <s v="Namrata Sharma"/>
        <s v="NARESH TRADING COMPANY"/>
        <s v="National Insurance Co. Ltd"/>
        <s v="NATIONAL INSURANCE COMPANY LIMITED"/>
        <s v="NAVEGA ENVIRO ENGINEERS &amp;"/>
        <s v="Nayak Rajaram Gopal"/>
        <s v="NEO TECHNIQUES"/>
        <s v="Nikhil Dogra"/>
        <s v="Niranjan Kumar K"/>
        <s v="Nitin Kanojia"/>
        <s v="Nitin Singh"/>
        <s v="NMTornics (India)- Kerry Indev Log"/>
        <s v="NVN HOSPITALITY LLP"/>
        <s v="OLS CLEARING &amp; FORWARDING"/>
        <s v="P.S.INSTRUMENTS"/>
        <s v="PACETECH ENGINEERS"/>
        <s v="PACIFIC LABORATORIES"/>
        <s v="Palash Pal"/>
        <s v="Pamarthi Saikumar"/>
        <s v="Paradkar Jitendra"/>
        <s v="Parasnath Electricals"/>
        <s v="Pasan SA"/>
        <s v="PIL (INDIA) PRIVATE LIMITED"/>
        <s v="Planex Logistics Private Limited"/>
        <s v="PLASTO MARKETING AGENCIES"/>
        <s v="PLATINUM KITCHEN EQUIPMENT"/>
        <s v="Pradeep Kumar"/>
        <s v="Pradeep Maurya"/>
        <s v="Pradhan Nilamani"/>
        <s v="Prados Pradhan"/>
        <s v="Prasanta Kumar Pradhan"/>
        <s v="Prashanth Rangapuram"/>
        <s v="PRASOFT IT SERVICES PRIVATE"/>
        <s v="Praxair India Private Limited"/>
        <s v="PRC LOGISTICS PRIVATE LIMITED"/>
        <s v="PRECISION TAPES AND SEALENTS"/>
        <s v="PREMIER ENERGIES GLOBAL"/>
        <s v="Premier Energies Global Environment"/>
        <s v="Premier Energies Limited"/>
        <s v="Premier Energies Photovoltaic"/>
        <s v="Pritam Kumar Shukl"/>
        <s v="PROHITEN CABLE TRAYS PRIVATE LIMITE"/>
        <s v="Psafl Speedmark Forwarding Pvt Ltd"/>
        <s v="Pulkit Seth"/>
        <s v="Purna Manna"/>
        <s v="R K MARKETING"/>
        <s v="Radiation Technology Co., Ltd"/>
        <s v="RAHEJA QBE GENERAL INSURANCE"/>
        <s v="Rajesh Bottu"/>
        <s v="Rajeshwari Labels Manufacturing"/>
        <s v="Rajyalakshmi Daitha"/>
        <s v="Rakesh Kumar Behera"/>
        <s v="Rakesh Wankhade- PEIPL0129"/>
        <s v="Ramakrishna Agadala"/>
        <s v="Ramavath Ravindar"/>
        <s v="Ranjan Barik Chitta"/>
        <s v="Ranunak Srivastava"/>
        <s v="Raushan Kumar"/>
        <s v="RAVISHANKAR KUMAR"/>
        <s v="RCL AGENCIES EAST INDIA PVT LTD"/>
        <s v="RCL FEEDER PTE LTD"/>
        <s v="RCT SOLUTIONS GMBH"/>
        <s v="RE Plus Events, LLC"/>
        <s v="RENA Technologies GmbH"/>
        <s v="Riello Power India Pvt. Ltd.,."/>
        <s v="Rishabha Chaturvet"/>
        <s v="RoboTechnik Intelligent Technology"/>
        <s v="Royal Industrial Corporation"/>
        <s v="RURAL EDUCATIONAL"/>
        <s v="SABA ENTERPRISES"/>
        <s v="Sabhavath Mahesh Babu"/>
        <s v="Sachin Chauhan"/>
        <s v="SAIDA RAO MADDIGUNTLA"/>
        <s v="Saish C Shiri"/>
        <s v="Sandamoni Shiva Kumar"/>
        <s v="Sandeep Chevigoni"/>
        <s v="Sanjit Ghorai"/>
        <s v="Sanjoy Bairagya"/>
        <s v="Santhosh RTO Works(Santosh Adimulam"/>
        <s v="Santosh Kushwaha"/>
        <s v="Saraswati Logistics &amp; Cargo"/>
        <s v="Saurabh Gupta"/>
        <s v="SBLC - AXIS"/>
        <s v="Scenergy Technology limited"/>
        <s v="Schmalz India Pvt Ltd"/>
        <s v="SDB TECHNO SOLUTIONS"/>
        <s v="Semilab Semiconductor"/>
        <s v="SGV TECHNICAL SERVICES"/>
        <s v="SHAH INDUSTRIAL TRADERS"/>
        <s v="Shaik Abdul Asif"/>
        <s v="SHAKTI HORMANN PRIVATE LIMITED"/>
        <s v="SHANGHAI JINJIANG"/>
        <s v="Shanghai Yang Er Import and Export"/>
        <s v="SHARDUL AMARCHAND"/>
        <s v="SHARP PLUS TECHNOLOGIES"/>
        <s v="Shenzhen S.C New Energy"/>
        <s v="SHIV SHAKTHI ENVIRO TECH"/>
        <s v="SHIVAAN EXPORTS &amp; IMPORTS"/>
        <s v="Shivam Kaithvar"/>
        <s v="Shivam Sikarwar"/>
        <s v="SHREE BALAJI OFFICE SYSTEMS"/>
        <s v="Shree cement Ltd"/>
        <s v="SHREE GOPINATH ENTERPRISES"/>
        <s v="Shree Shyam Roadlink Pvt Ltd"/>
        <s v="SHREE UMIYA TRADERS"/>
        <s v="SHS ENERGIES &amp; Infra Projects"/>
        <s v="Shyamal Sardar"/>
        <s v="Siddharth LakshamanaNalavade"/>
        <s v="Signode India Limited"/>
        <s v="Siva Shankar Kolluri"/>
        <s v="Sivasankar Varaprasad Gubbala"/>
        <s v="SMR International"/>
        <s v="Smruti Nayak"/>
        <s v="SN ELECTRIC &amp; AUTOMATION PRIVATE LI"/>
        <s v="Solar Media Limited"/>
        <s v="SOMANNAGARI HARISH GOUD"/>
        <s v="SOUTH WEST CHEMIE"/>
        <s v="Speclabel Manufacturing Pvt Ltd"/>
        <s v="Sree Durga &amp; Co."/>
        <s v="Sri Gourav Chemicals"/>
        <s v="Sri Manikanta Services"/>
        <s v="Sri Sai International Travels"/>
        <s v="SRI VARSHA INDUSTRY"/>
        <s v="Sri Venkateshwara Manpower Services"/>
        <s v="Sridhara Karthik Donepudi"/>
        <s v="SRIKALA PROJECTS"/>
        <s v="SRIKANTH BOPPIDI"/>
        <s v="SRIKANTH RAVULA"/>
        <s v="SRINIVAS CHALLAGULLA"/>
        <s v="SRINIVASA SALES &amp; SERVICE PRIVATE L"/>
        <s v="SRINIVASU GANJA"/>
        <s v="SRIVEN INDUSTRIAL SOLUTIONS"/>
        <s v="Star Tech Engineering"/>
        <s v="STEEL FAB ENGINEERS"/>
        <s v="STP Services Pvt Ltd"/>
        <s v="Subba Rao Kali- PEIPL0485"/>
        <s v="Sudharani Bandi"/>
        <s v="Sudhir Moola"/>
        <s v="Suprabhat Sahoo"/>
        <s v="Suraj Kumar Pal"/>
        <s v="Suraj purohit"/>
        <s v="Surender PalSingh"/>
        <s v="Susarshan Giri"/>
        <s v="Suzhou Shengcheng Solar Equipment"/>
        <s v="SWATHI ENGINEERING WORKS"/>
        <s v="T S Lines (India) Private Limited"/>
        <s v="T.S LINES LTD"/>
        <s v="Tabelu Trimurthulu"/>
        <s v="TAICANG JUREN INTERNATIONAL"/>
        <s v="Taizhou Xingyou Solar Equipment"/>
        <s v="TALENT HUB (T-HUB)"/>
        <s v="TANFAC INDUSTRIES LIMITED"/>
        <s v="Tapas Kumar Pati"/>
        <s v="TATA SIA AIRLINES LTD"/>
        <s v="TEAM TECH SOLUTIONS"/>
        <s v="Thai Airways International Public"/>
        <s v="THE FEDERAL BANK LIMITED_LC_Payable"/>
        <s v="Tritech"/>
        <s v="T-SUN NEW ENERGY LIMITED"/>
        <s v="Tuv Rheinland (India) Pvt Ltd"/>
        <s v="TVS MOBILITY PRIVATE LIMITED"/>
        <s v="UHP Technologies Pvt Ltd"/>
        <s v="Uma Shankar Kumar"/>
        <s v="Umiya Timbers"/>
        <s v="Unichem Technologies"/>
        <s v="UNIQUE ENTERPRISE"/>
        <s v="USHA FIRE SAFETY EQUIPMENTS"/>
        <s v="Utkarsh Shukla"/>
        <s v="V R POWER CONTROL SERVICES"/>
        <s v="V TRANS (INDIA) LIMITED"/>
        <s v="Vadla Ramesh"/>
        <s v="VANAMALA ENTERPRISES"/>
        <s v="Vangapandu Ravichandra Kumar"/>
        <s v="VARNIKA ENTERPRISES"/>
        <s v="VARUN ENGINEERS"/>
        <s v="VeekShika Constructions"/>
        <s v="Venkata Satya R K Kunchapudi"/>
        <s v="Venture Capital and Corporate Inves"/>
        <s v="Verma Shiv"/>
        <s v="Vigneshwara Electrical Works"/>
        <s v="Vikas Dhama"/>
        <s v="Villa - Mounika Vangeti"/>
        <s v="Villa 134 C.S.Bhagavan Raju"/>
        <s v="Villa 98 - Jagadiswar Reddy"/>
        <s v="VINAY GUNTHA"/>
        <s v="Vinod Kumar Udavanth"/>
        <s v="VNextGen IT Services"/>
        <s v="VNextGen IT Solutions Private Limit"/>
        <s v="VOSTRO ELECTRONIC"/>
        <s v="VOYAGER TRADING"/>
        <s v="VRH LOGISTICS PRIVATE LIMITED"/>
        <s v="WAAREE ENERGIES LIMITED"/>
        <s v="Wan Hai Lines Ltd"/>
        <s v="Weathers Makers Private Limited-CL"/>
        <s v="WHITE RIDGE GACHIBOWLI"/>
        <s v="Wuhan DR Laser Technology"/>
        <s v="Wuxi Autowell Supply"/>
        <s v="Wuxi Lerin New Energy"/>
        <s v="Yogesh Kumar"/>
        <s v="ZEDCON Consultants"/>
        <s v="Zhangjiagang Simpulse-tech Co.,Ltd."/>
        <s v="Zhejiang Ninghai Kibing"/>
        <s v="ZHUHAI GMEE SOLAR EQUIPMENT CO., LT"/>
      </sharedItems>
    </cacheField>
    <cacheField name="[Range2].[Document Date].[Document Date]" caption="Document Date" numFmtId="0" hierarchy="86" level="1">
      <sharedItems containsSemiMixedTypes="0" containsNonDate="0" containsDate="1" containsString="0" minDate="2022-05-09T00:00:00" maxDate="2024-10-10T00:00:00" count="266">
        <d v="2022-05-09T00:00:00"/>
        <d v="2022-10-11T00:00:00"/>
        <d v="2022-11-08T00:00:00"/>
        <d v="2022-11-15T00:00:00"/>
        <d v="2022-11-19T00:00:00"/>
        <d v="2022-11-23T00:00:00"/>
        <d v="2022-12-31T00:00:00"/>
        <d v="2023-01-16T00:00:00"/>
        <d v="2023-02-07T00:00:00"/>
        <d v="2023-02-13T00:00:00"/>
        <d v="2023-03-01T00:00:00"/>
        <d v="2023-03-09T00:00:00"/>
        <d v="2023-03-29T00:00:00"/>
        <d v="2023-03-30T00:00:00"/>
        <d v="2023-03-31T00:00:00"/>
        <d v="2023-04-13T00:00:00"/>
        <d v="2023-04-30T00:00:00"/>
        <d v="2023-05-03T00:00:00"/>
        <d v="2023-05-10T00:00:00"/>
        <d v="2023-05-25T00:00:00"/>
        <d v="2023-05-30T00:00:00"/>
        <d v="2023-06-01T00:00:00"/>
        <d v="2023-06-29T00:00:00"/>
        <d v="2023-07-03T00:00:00"/>
        <d v="2023-07-07T00:00:00"/>
        <d v="2023-07-11T00:00:00"/>
        <d v="2023-07-14T00:00:00"/>
        <d v="2023-07-23T00:00:00"/>
        <d v="2023-07-31T00:00:00"/>
        <d v="2023-08-01T00:00:00"/>
        <d v="2023-08-02T00:00:00"/>
        <d v="2023-08-12T00:00:00"/>
        <d v="2023-08-17T00:00:00"/>
        <d v="2023-08-22T00:00:00"/>
        <d v="2023-08-23T00:00:00"/>
        <d v="2023-08-24T00:00:00"/>
        <d v="2023-08-28T00:00:00"/>
        <d v="2023-08-30T00:00:00"/>
        <d v="2023-08-31T00:00:00"/>
        <d v="2023-09-01T00:00:00"/>
        <d v="2023-09-02T00:00:00"/>
        <d v="2023-09-08T00:00:00"/>
        <d v="2023-09-12T00:00:00"/>
        <d v="2023-09-13T00:00:00"/>
        <d v="2023-09-16T00:00:00"/>
        <d v="2023-09-22T00:00:00"/>
        <d v="2023-09-28T00:00:00"/>
        <d v="2023-10-02T00:00:00"/>
        <d v="2023-10-03T00:00:00"/>
        <d v="2023-10-04T00:00:00"/>
        <d v="2023-10-06T00:00:00"/>
        <d v="2023-10-15T00:00:00"/>
        <d v="2023-10-16T00:00:00"/>
        <d v="2023-10-20T00:00:00"/>
        <d v="2023-10-21T00:00:00"/>
        <d v="2023-10-30T00:00:00"/>
        <d v="2023-10-31T00:00:00"/>
        <d v="2023-11-16T00:00:00"/>
        <d v="2023-11-20T00:00:00"/>
        <d v="2023-11-27T00:00:00"/>
        <d v="2023-11-29T00:00:00"/>
        <d v="2023-12-01T00:00:00"/>
        <d v="2023-12-04T00:00:00"/>
        <d v="2023-12-07T00:00:00"/>
        <d v="2023-12-08T00:00:00"/>
        <d v="2023-12-13T00:00:00"/>
        <d v="2023-12-16T00:00:00"/>
        <d v="2023-12-19T00:00:00"/>
        <d v="2023-12-28T00:00:00"/>
        <d v="2024-01-01T00:00:00"/>
        <d v="2024-01-04T00:00:00"/>
        <d v="2024-01-08T00:00:00"/>
        <d v="2024-01-19T00:00:00"/>
        <d v="2024-01-22T00:00:00"/>
        <d v="2024-01-23T00:00:00"/>
        <d v="2024-01-30T00:00:00"/>
        <d v="2024-02-01T00:00:00"/>
        <d v="2024-02-02T00:00:00"/>
        <d v="2024-02-03T00:00:00"/>
        <d v="2024-02-06T00:00:00"/>
        <d v="2024-02-07T00:00:00"/>
        <d v="2024-02-13T00:00:00"/>
        <d v="2024-02-17T00:00:00"/>
        <d v="2024-02-21T00:00:00"/>
        <d v="2024-02-29T00:00:00"/>
        <d v="2024-03-01T00:00:00"/>
        <d v="2024-03-02T00:00:00"/>
        <d v="2024-03-04T00:00:00"/>
        <d v="2024-03-07T00:00:00"/>
        <d v="2024-03-11T00:00:00"/>
        <d v="2024-03-14T00:00:00"/>
        <d v="2024-03-18T00:00:00"/>
        <d v="2024-03-19T00:00:00"/>
        <d v="2024-03-20T00:00:00"/>
        <d v="2024-03-22T00:00:00"/>
        <d v="2024-03-23T00:00:00"/>
        <d v="2024-03-25T00:00:00"/>
        <d v="2024-03-26T00:00:00"/>
        <d v="2024-03-28T00:00:00"/>
        <d v="2024-03-29T00:00:00"/>
        <d v="2024-03-31T00:00:00"/>
        <d v="2024-04-02T00:00:00"/>
        <d v="2024-04-03T00:00:00"/>
        <d v="2024-04-04T00:00:00"/>
        <d v="2024-04-05T00:00:00"/>
        <d v="2024-04-09T00:00:00"/>
        <d v="2024-04-13T00:00:00"/>
        <d v="2024-04-16T00:00:00"/>
        <d v="2024-04-17T00:00:00"/>
        <d v="2024-04-18T00:00:00"/>
        <d v="2024-04-22T00:00:00"/>
        <d v="2024-04-25T00:00:00"/>
        <d v="2024-04-26T00:00:00"/>
        <d v="2024-04-27T00:00:00"/>
        <d v="2024-04-29T00:00:00"/>
        <d v="2024-04-30T00:00:00"/>
        <d v="2024-05-01T00:00:00"/>
        <d v="2024-05-02T00:00:00"/>
        <d v="2024-05-03T00:00:00"/>
        <d v="2024-05-04T00:00:00"/>
        <d v="2024-05-06T00:00:00"/>
        <d v="2024-05-07T00:00:00"/>
        <d v="2024-05-08T00:00:00"/>
        <d v="2024-05-09T00:00:00"/>
        <d v="2024-05-10T00:00:00"/>
        <d v="2024-05-11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7T00:00:00"/>
        <d v="2024-05-28T00:00:00"/>
        <d v="2024-05-29T00:00:00"/>
        <d v="2024-05-30T00:00:00"/>
        <d v="2024-05-31T00:00:00"/>
        <d v="2024-06-01T00:00:00"/>
        <d v="2024-06-03T00:00:00"/>
        <d v="2024-06-04T00:00:00"/>
        <d v="2024-06-05T00:00:00"/>
        <d v="2024-06-06T00:00:00"/>
        <d v="2024-06-07T00:00:00"/>
        <d v="2024-06-08T00:00:00"/>
        <d v="2024-06-10T00:00:00"/>
        <d v="2024-06-11T00:00:00"/>
        <d v="2024-06-12T00:00:00"/>
        <d v="2024-06-13T00:00:00"/>
        <d v="2024-06-14T00:00:00"/>
        <d v="2024-06-15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5T00:00:00"/>
        <d v="2024-07-16T00:00:00"/>
        <d v="2024-07-17T00:00:00"/>
        <d v="2024-07-18T00:00:00"/>
        <d v="2024-07-19T00:00:00"/>
        <d v="2024-07-20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</sharedItems>
    </cacheField>
    <cacheField name="[Range2].[Document Date (Month)].[Document Date (Month)]" caption="Document Date (Month)" numFmtId="0" hierarchy="121" level="1">
      <sharedItems count="3">
        <s v="Jul"/>
        <s v="Aug"/>
        <s v="Sep"/>
      </sharedItems>
    </cacheField>
    <cacheField name="[Range2].[Document Date (Quarter)].[Document Date (Quarter)]" caption="Document Date (Quarter)" numFmtId="0" hierarchy="120" level="1">
      <sharedItems count="4">
        <s v="Qtr1"/>
        <s v="Qtr2"/>
        <s v="Qtr3"/>
        <s v="Qtr4"/>
      </sharedItems>
    </cacheField>
    <cacheField name="[Range2].[Document Date (Year)].[Document Date (Year)]" caption="Document Date (Year)" numFmtId="0" hierarchy="119" level="1">
      <sharedItems count="3">
        <s v="2022"/>
        <s v="2023"/>
        <s v="2024"/>
      </sharedItems>
    </cacheField>
    <cacheField name="[Measures].[Sum of Amount in Local Currency 3]" caption="Sum of Amount in Local Currency 3" numFmtId="0" hierarchy="131" level="32767"/>
  </cacheFields>
  <cacheHierarchies count="132">
    <cacheHierarchy uniqueName="[Range].[Cleared/Open Items Symbol]" caption="Cleared/Open Items Symbol" attribute="1" defaultMemberUniqueName="[Range].[Cleared/Open Items Symbol].[All]" allUniqueName="[Range].[Cleared/Open Items Symbol].[All]" dimensionUniqueName="[Range]" displayFolder="" count="0" memberValueDatatype="130" unbalanced="0"/>
    <cacheHierarchy uniqueName="[Range].[Assignment]" caption="Assignment" attribute="1" defaultMemberUniqueName="[Range].[Assignment].[All]" allUniqueName="[Range].[Assignment].[All]" dimensionUniqueName="[Range]" displayFolder="" count="0" memberValueDatatype="130" unbalanced="0"/>
    <cacheHierarchy uniqueName="[Range].[Document Number]" caption="Document Number" attribute="1" defaultMemberUniqueName="[Range].[Document Number].[All]" allUniqueName="[Range].[Document Number].[All]" dimensionUniqueName="[Range]" displayFolder="" count="0" memberValueDatatype="130" unbalanced="0"/>
    <cacheHierarchy uniqueName="[Range].[Document Type]" caption="Document Type" attribute="1" defaultMemberUniqueName="[Range].[Document Type].[All]" allUniqueName="[Range].[Document Type].[All]" dimensionUniqueName="[Range]" displayFolder="" count="0" memberValueDatatype="130" unbalanced="0"/>
    <cacheHierarchy uniqueName="[Range].[Document Date]" caption="Document Date" attribute="1" time="1" defaultMemberUniqueName="[Range].[Document Date].[All]" allUniqueName="[Range].[Document Date].[All]" dimensionUniqueName="[Range]" displayFolder="" count="0" memberValueDatatype="7" unbalanced="0"/>
    <cacheHierarchy uniqueName="[Range].[Special G/L Ind.]" caption="Special G/L Ind." attribute="1" defaultMemberUniqueName="[Range].[Special G/L Ind.].[All]" allUniqueName="[Range].[Special G/L Ind.].[All]" dimensionUniqueName="[Range]" displayFolder="" count="0" memberValueDatatype="130" unbalanced="0"/>
    <cacheHierarchy uniqueName="[Range].[Net Due Date Symbol]" caption="Net Due Date Symbol" attribute="1" defaultMemberUniqueName="[Range].[Net Due Date Symbol].[All]" allUniqueName="[Range].[Net Due Date Symbol].[All]" dimensionUniqueName="[Range]" displayFolder="" count="0" memberValueDatatype="130" unbalanced="0"/>
    <cacheHierarchy uniqueName="[Range].[Amount in Local Currency]" caption="Amount in Local Currency" attribute="1" defaultMemberUniqueName="[Range].[Amount in Local Currency].[All]" allUniqueName="[Range].[Amount in Local Currency].[All]" dimensionUniqueName="[Range]" displayFolder="" count="0" memberValueDatatype="5" unbalanced="0"/>
    <cacheHierarchy uniqueName="[Range].[Local Currency]" caption="Local Currency" attribute="1" defaultMemberUniqueName="[Range].[Local Currency].[All]" allUniqueName="[Range].[Local Currency].[All]" dimensionUniqueName="[Range]" displayFolder="" count="0" memberValueDatatype="130" unbalanced="0"/>
    <cacheHierarchy uniqueName="[Range].[Clearing Document]" caption="Clearing Document" attribute="1" defaultMemberUniqueName="[Range].[Clearing Document].[All]" allUniqueName="[Range].[Clearing Document].[All]" dimensionUniqueName="[Range]" displayFolder="" count="0" memberValueDatatype="130" unbalanced="0"/>
    <cacheHierarchy uniqueName="[Range].[Text]" caption="Text" attribute="1" defaultMemberUniqueName="[Range].[Text].[All]" allUniqueName="[Range].[Text].[All]" dimensionUniqueName="[Range]" displayFolder="" count="0" memberValueDatatype="130" unbalanced="0"/>
    <cacheHierarchy uniqueName="[Range].[Amount in Doc. Curr.]" caption="Amount in Doc. Curr." attribute="1" defaultMemberUniqueName="[Range].[Amount in Doc. Curr.].[All]" allUniqueName="[Range].[Amount in Doc. Curr.].[All]" dimensionUniqueName="[Range]" displayFolder="" count="0" memberValueDatatype="5" unbalanced="0"/>
    <cacheHierarchy uniqueName="[Range].[Document Currency]" caption="Document Currency" attribute="1" defaultMemberUniqueName="[Range].[Document Currency].[All]" allUniqueName="[Range].[Document Currency].[All]" dimensionUniqueName="[Range]" displayFolder="" count="0" memberValueDatatype="130" unbalanced="0"/>
    <cacheHierarchy uniqueName="[Range].[Clearing Date]" caption="Clearing Date" attribute="1" defaultMemberUniqueName="[Range].[Clearing Date].[All]" allUniqueName="[Range].[Clearing Date].[All]" dimensionUniqueName="[Range]" displayFolder="" count="0" memberValueDatatype="130" unbalanced="0"/>
    <cacheHierarchy uniqueName="[Range].[Document Status]" caption="Document Status" attribute="1" defaultMemberUniqueName="[Range].[Document Status].[All]" allUniqueName="[Range].[Document Status].[All]" dimensionUniqueName="[Range]" displayFolder="" count="0" memberValueDatatype="130" unbalanced="0"/>
    <cacheHierarchy uniqueName="[Range].[Posting Date]" caption="Posting Date" attribute="1" time="1" defaultMemberUniqueName="[Range].[Posting Date].[All]" allUniqueName="[Range].[Posting Date].[All]" dimensionUniqueName="[Range]" displayFolder="" count="0" memberValueDatatype="7" unbalanced="0"/>
    <cacheHierarchy uniqueName="[Range].[Company Code]" caption="Company Code" attribute="1" defaultMemberUniqueName="[Range].[Company Code].[All]" allUniqueName="[Range].[Company Code].[All]" dimensionUniqueName="[Range]" displayFolder="" count="0" memberValueDatatype="130" unbalanced="0"/>
    <cacheHierarchy uniqueName="[Range].[Amount in Loc.Crcy 2]" caption="Amount in Loc.Crcy 2" attribute="1" defaultMemberUniqueName="[Range].[Amount in Loc.Crcy 2].[All]" allUniqueName="[Range].[Amount in Loc.Crcy 2].[All]" dimensionUniqueName="[Range]" displayFolder="" count="0" memberValueDatatype="5" unbalanced="0"/>
    <cacheHierarchy uniqueName="[Range].[Amount in Loc.Crcy 3]" caption="Amount in Loc.Crcy 3" attribute="1" defaultMemberUniqueName="[Range].[Amount in Loc.Crcy 3].[All]" allUniqueName="[Range].[Amount in Loc.Crcy 3].[All]" dimensionUniqueName="[Range]" displayFolder="" count="0" memberValueDatatype="20" unbalanced="0"/>
    <cacheHierarchy uniqueName="[Range].[Purchasing Document]" caption="Purchasing Document" attribute="1" defaultMemberUniqueName="[Range].[Purchasing Document].[All]" allUniqueName="[Range].[Purchasing Document].[All]" dimensionUniqueName="[Range]" displayFolder="" count="0" memberValueDatatype="130" unbalanced="0"/>
    <cacheHierarchy uniqueName="[Range].[Net Due Date]" caption="Net Due Date" attribute="1" time="1" defaultMemberUniqueName="[Range].[Net Due Date].[All]" allUniqueName="[Range].[Net Due Date].[All]" dimensionUniqueName="[Range]" displayFolder="" count="0" memberValueDatatype="7" unbalanced="0"/>
    <cacheHierarchy uniqueName="[Range].[Fiscal Year]" caption="Fiscal Year" attribute="1" defaultMemberUniqueName="[Range].[Fiscal Year].[All]" allUniqueName="[Range].[Fiscal Year].[All]" dimensionUniqueName="[Range]" displayFolder="" count="0" memberValueDatatype="130" unbalanced="0"/>
    <cacheHierarchy uniqueName="[Range].[Account type]" caption="Account type" attribute="1" defaultMemberUniqueName="[Range].[Account type].[All]" allUniqueName="[Range].[Account type].[All]" dimensionUniqueName="[Range]" displayFolder="" count="0" memberValueDatatype="130" unbalanced="0"/>
    <cacheHierarchy uniqueName="[Range].[Invoice Reference]" caption="Invoice Reference" attribute="1" defaultMemberUniqueName="[Range].[Invoice Reference].[All]" allUniqueName="[Range].[Invoice Reference].[All]" dimensionUniqueName="[Range]" displayFolder="" count="0" memberValueDatatype="130" unbalanced="0"/>
    <cacheHierarchy uniqueName="[Range].[Debit/Credit ind]" caption="Debit/Credit ind" attribute="1" defaultMemberUniqueName="[Range].[Debit/Credit ind].[All]" allUniqueName="[Range].[Debit/Credit ind].[All]" dimensionUniqueName="[Range]" displayFolder="" count="0" memberValueDatatype="130" unbalanced="0"/>
    <cacheHierarchy uniqueName="[Range].[Discount Amount]" caption="Discount Amount" attribute="1" defaultMemberUniqueName="[Range].[Discount Amount].[All]" allUniqueName="[Range].[Discount Amount].[All]" dimensionUniqueName="[Range]" displayFolder="" count="0" memberValueDatatype="20" unbalanced="0"/>
    <cacheHierarchy uniqueName="[Range].[Cash Disc. Amt in LC]" caption="Cash Disc. Amt in LC" attribute="1" defaultMemberUniqueName="[Range].[Cash Disc. Amt in LC].[All]" allUniqueName="[Range].[Cash Disc. Amt in LC].[All]" dimensionUniqueName="[Range]" displayFolder="" count="0" memberValueDatatype="20" unbalanced="0"/>
    <cacheHierarchy uniqueName="[Range].[Billing Document]" caption="Billing Document" attribute="1" defaultMemberUniqueName="[Range].[Billing Document].[All]" allUniqueName="[Range].[Billing Document].[All]" dimensionUniqueName="[Range]" displayFolder="" count="0" memberValueDatatype="130" unbalanced="0"/>
    <cacheHierarchy uniqueName="[Range].[Reference]" caption="Reference" attribute="1" defaultMemberUniqueName="[Range].[Reference].[All]" allUniqueName="[Range].[Reference].[All]" dimensionUniqueName="[Range]" displayFolder="" count="0" memberValueDatatype="130" unbalanced="0"/>
    <cacheHierarchy uniqueName="[Range].[G/L Account]" caption="G/L Account" attribute="1" defaultMemberUniqueName="[Range].[G/L Account].[All]" allUniqueName="[Range].[G/L Account].[All]" dimensionUniqueName="[Range]" displayFolder="" count="0" memberValueDatatype="130" unbalanced="0"/>
    <cacheHierarchy uniqueName="[Range].[Payment reference]" caption="Payment reference" attribute="1" defaultMemberUniqueName="[Range].[Payment reference].[All]" allUniqueName="[Range].[Payment reference].[All]" dimensionUniqueName="[Range]" displayFolder="" count="0" memberValueDatatype="130" unbalanced="0"/>
    <cacheHierarchy uniqueName="[Range].[Offsetting Acct Type]" caption="Offsetting Acct Type" attribute="1" defaultMemberUniqueName="[Range].[Offsetting Acct Type].[All]" allUniqueName="[Range].[Offsetting Acct Type].[All]" dimensionUniqueName="[Range]" displayFolder="" count="0" memberValueDatatype="130" unbalanced="0"/>
    <cacheHierarchy uniqueName="[Range].[Offsetting Account]" caption="Offsetting Account" attribute="1" defaultMemberUniqueName="[Range].[Offsetting Account].[All]" allUniqueName="[Range].[Offsetting Account].[All]" dimensionUniqueName="[Range]" displayFolder="" count="0" memberValueDatatype="130" unbalanced="0"/>
    <cacheHierarchy uniqueName="[Range].[Reverse Clearing]" caption="Reverse Clearing" attribute="1" defaultMemberUniqueName="[Range].[Reverse Clearing].[All]" allUniqueName="[Range].[Reverse Clearing].[All]" dimensionUniqueName="[Range]" displayFolder="" count="0" memberValueDatatype="130" unbalanced="0"/>
    <cacheHierarchy uniqueName="[Range].[Clearing Item]" caption="Clearing Item" attribute="1" defaultMemberUniqueName="[Range].[Clearing Item].[All]" allUniqueName="[Range].[Clearing Item].[All]" dimensionUniqueName="[Range]" displayFolder="" count="0" memberValueDatatype="20" unbalanced="0"/>
    <cacheHierarchy uniqueName="[Range].[Account]" caption="Account" attribute="1" defaultMemberUniqueName="[Range].[Account].[All]" allUniqueName="[Range].[Account].[All]" dimensionUniqueName="[Range]" displayFolder="" count="0" memberValueDatatype="130" unbalanced="0"/>
    <cacheHierarchy uniqueName="[Range].[Vendor names]" caption="Vendor names" attribute="1" defaultMemberUniqueName="[Range].[Vendor names].[All]" allUniqueName="[Range].[Vendor names].[All]" dimensionUniqueName="[Range]" displayFolder="" count="0" memberValueDatatype="130" unbalanced="0"/>
    <cacheHierarchy uniqueName="[Range].[Document Date (Year)]" caption="Document Date (Year)" attribute="1" defaultMemberUniqueName="[Range].[Document Date (Year)].[All]" allUniqueName="[Range].[Document Date (Year)].[All]" dimensionUniqueName="[Range]" displayFolder="" count="0" memberValueDatatype="130" unbalanced="0"/>
    <cacheHierarchy uniqueName="[Range].[Document Date (Quarter)]" caption="Document Date (Quarter)" attribute="1" defaultMemberUniqueName="[Range].[Document Date (Quarter)].[All]" allUniqueName="[Range].[Document Date (Quarter)].[All]" dimensionUniqueName="[Range]" displayFolder="" count="0" memberValueDatatype="130" unbalanced="0"/>
    <cacheHierarchy uniqueName="[Range].[Document Date (Month)]" caption="Document Date (Month)" attribute="1" defaultMemberUniqueName="[Range].[Document Date (Month)].[All]" allUniqueName="[Range].[Document Date (Month)].[All]" dimensionUniqueName="[Range]" displayFolder="" count="0" memberValueDatatype="130" unbalanced="0"/>
    <cacheHierarchy uniqueName="[Range1].[Cleared/Open Items Symbol]" caption="Cleared/Open Items Symbol" attribute="1" defaultMemberUniqueName="[Range1].[Cleared/Open Items Symbol].[All]" allUniqueName="[Range1].[Cleared/Open Items Symbol].[All]" dimensionUniqueName="[Range1]" displayFolder="" count="0" memberValueDatatype="130" unbalanced="0"/>
    <cacheHierarchy uniqueName="[Range1].[Assignment]" caption="Assignment" attribute="1" defaultMemberUniqueName="[Range1].[Assignment].[All]" allUniqueName="[Range1].[Assignment].[All]" dimensionUniqueName="[Range1]" displayFolder="" count="0" memberValueDatatype="130" unbalanced="0"/>
    <cacheHierarchy uniqueName="[Range1].[Document Number]" caption="Document Number" attribute="1" defaultMemberUniqueName="[Range1].[Document Number].[All]" allUniqueName="[Range1].[Document Number].[All]" dimensionUniqueName="[Range1]" displayFolder="" count="0" memberValueDatatype="130" unbalanced="0"/>
    <cacheHierarchy uniqueName="[Range1].[Document Type]" caption="Document Type" attribute="1" defaultMemberUniqueName="[Range1].[Document Type].[All]" allUniqueName="[Range1].[Document Type].[All]" dimensionUniqueName="[Range1]" displayFolder="" count="0" memberValueDatatype="130" unbalanced="0"/>
    <cacheHierarchy uniqueName="[Range1].[Document Date]" caption="Document Date" attribute="1" time="1" defaultMemberUniqueName="[Range1].[Document Date].[All]" allUniqueName="[Range1].[Document Date].[All]" dimensionUniqueName="[Range1]" displayFolder="" count="0" memberValueDatatype="7" unbalanced="0"/>
    <cacheHierarchy uniqueName="[Range1].[Ageing]" caption="Ageing" attribute="1" defaultMemberUniqueName="[Range1].[Ageing].[All]" allUniqueName="[Range1].[Ageing].[All]" dimensionUniqueName="[Range1]" displayFolder="" count="0" memberValueDatatype="20" unbalanced="0"/>
    <cacheHierarchy uniqueName="[Range1].[Bucket]" caption="Bucket" attribute="1" defaultMemberUniqueName="[Range1].[Bucket].[All]" allUniqueName="[Range1].[Bucket].[All]" dimensionUniqueName="[Range1]" displayFolder="" count="0" memberValueDatatype="130" unbalanced="0"/>
    <cacheHierarchy uniqueName="[Range1].[Special G/L Ind.]" caption="Special G/L Ind." attribute="1" defaultMemberUniqueName="[Range1].[Special G/L Ind.].[All]" allUniqueName="[Range1].[Special G/L Ind.].[All]" dimensionUniqueName="[Range1]" displayFolder="" count="0" memberValueDatatype="130" unbalanced="0"/>
    <cacheHierarchy uniqueName="[Range1].[Net Due Date Symbol]" caption="Net Due Date Symbol" attribute="1" defaultMemberUniqueName="[Range1].[Net Due Date Symbol].[All]" allUniqueName="[Range1].[Net Due Date Symbol].[All]" dimensionUniqueName="[Range1]" displayFolder="" count="0" memberValueDatatype="130" unbalanced="0"/>
    <cacheHierarchy uniqueName="[Range1].[Amount in Local Currency]" caption="Amount in Local Currency" attribute="1" defaultMemberUniqueName="[Range1].[Amount in Local Currency].[All]" allUniqueName="[Range1].[Amount in Local Currency].[All]" dimensionUniqueName="[Range1]" displayFolder="" count="0" memberValueDatatype="5" unbalanced="0"/>
    <cacheHierarchy uniqueName="[Range1].[Local Currency]" caption="Local Currency" attribute="1" defaultMemberUniqueName="[Range1].[Local Currency].[All]" allUniqueName="[Range1].[Local Currency].[All]" dimensionUniqueName="[Range1]" displayFolder="" count="0" memberValueDatatype="130" unbalanced="0"/>
    <cacheHierarchy uniqueName="[Range1].[Clearing Document]" caption="Clearing Document" attribute="1" defaultMemberUniqueName="[Range1].[Clearing Document].[All]" allUniqueName="[Range1].[Clearing Document].[All]" dimensionUniqueName="[Range1]" displayFolder="" count="0" memberValueDatatype="130" unbalanced="0"/>
    <cacheHierarchy uniqueName="[Range1].[Text]" caption="Text" attribute="1" defaultMemberUniqueName="[Range1].[Text].[All]" allUniqueName="[Range1].[Text].[All]" dimensionUniqueName="[Range1]" displayFolder="" count="0" memberValueDatatype="130" unbalanced="0"/>
    <cacheHierarchy uniqueName="[Range1].[Amount in Doc. Curr.]" caption="Amount in Doc. Curr." attribute="1" defaultMemberUniqueName="[Range1].[Amount in Doc. Curr.].[All]" allUniqueName="[Range1].[Amount in Doc. Curr.].[All]" dimensionUniqueName="[Range1]" displayFolder="" count="0" memberValueDatatype="5" unbalanced="0"/>
    <cacheHierarchy uniqueName="[Range1].[Document Currency]" caption="Document Currency" attribute="1" defaultMemberUniqueName="[Range1].[Document Currency].[All]" allUniqueName="[Range1].[Document Currency].[All]" dimensionUniqueName="[Range1]" displayFolder="" count="0" memberValueDatatype="130" unbalanced="0"/>
    <cacheHierarchy uniqueName="[Range1].[Clearing Date]" caption="Clearing Date" attribute="1" defaultMemberUniqueName="[Range1].[Clearing Date].[All]" allUniqueName="[Range1].[Clearing Date].[All]" dimensionUniqueName="[Range1]" displayFolder="" count="0" memberValueDatatype="130" unbalanced="0"/>
    <cacheHierarchy uniqueName="[Range1].[Document Status]" caption="Document Status" attribute="1" defaultMemberUniqueName="[Range1].[Document Status].[All]" allUniqueName="[Range1].[Document Status].[All]" dimensionUniqueName="[Range1]" displayFolder="" count="0" memberValueDatatype="130" unbalanced="0"/>
    <cacheHierarchy uniqueName="[Range1].[Posting Date]" caption="Posting Date" attribute="1" time="1" defaultMemberUniqueName="[Range1].[Posting Date].[All]" allUniqueName="[Range1].[Posting Date].[All]" dimensionUniqueName="[Range1]" displayFolder="" count="0" memberValueDatatype="7" unbalanced="0"/>
    <cacheHierarchy uniqueName="[Range1].[Company Code]" caption="Company Code" attribute="1" defaultMemberUniqueName="[Range1].[Company Code].[All]" allUniqueName="[Range1].[Company Code].[All]" dimensionUniqueName="[Range1]" displayFolder="" count="0" memberValueDatatype="130" unbalanced="0"/>
    <cacheHierarchy uniqueName="[Range1].[Amount in Loc.Crcy 2]" caption="Amount in Loc.Crcy 2" attribute="1" defaultMemberUniqueName="[Range1].[Amount in Loc.Crcy 2].[All]" allUniqueName="[Range1].[Amount in Loc.Crcy 2].[All]" dimensionUniqueName="[Range1]" displayFolder="" count="0" memberValueDatatype="5" unbalanced="0"/>
    <cacheHierarchy uniqueName="[Range1].[Amount in Loc.Crcy 3]" caption="Amount in Loc.Crcy 3" attribute="1" defaultMemberUniqueName="[Range1].[Amount in Loc.Crcy 3].[All]" allUniqueName="[Range1].[Amount in Loc.Crcy 3].[All]" dimensionUniqueName="[Range1]" displayFolder="" count="0" memberValueDatatype="20" unbalanced="0"/>
    <cacheHierarchy uniqueName="[Range1].[Purchasing Document]" caption="Purchasing Document" attribute="1" defaultMemberUniqueName="[Range1].[Purchasing Document].[All]" allUniqueName="[Range1].[Purchasing Document].[All]" dimensionUniqueName="[Range1]" displayFolder="" count="0" memberValueDatatype="130" unbalanced="0"/>
    <cacheHierarchy uniqueName="[Range1].[Net Due Date]" caption="Net Due Date" attribute="1" time="1" defaultMemberUniqueName="[Range1].[Net Due Date].[All]" allUniqueName="[Range1].[Net Due Date].[All]" dimensionUniqueName="[Range1]" displayFolder="" count="0" memberValueDatatype="7" unbalanced="0"/>
    <cacheHierarchy uniqueName="[Range1].[Fiscal Year]" caption="Fiscal Year" attribute="1" defaultMemberUniqueName="[Range1].[Fiscal Year].[All]" allUniqueName="[Range1].[Fiscal Year].[All]" dimensionUniqueName="[Range1]" displayFolder="" count="0" memberValueDatatype="130" unbalanced="0"/>
    <cacheHierarchy uniqueName="[Range1].[Account type]" caption="Account type" attribute="1" defaultMemberUniqueName="[Range1].[Account type].[All]" allUniqueName="[Range1].[Account type].[All]" dimensionUniqueName="[Range1]" displayFolder="" count="0" memberValueDatatype="130" unbalanced="0"/>
    <cacheHierarchy uniqueName="[Range1].[Invoice Reference]" caption="Invoice Reference" attribute="1" defaultMemberUniqueName="[Range1].[Invoice Reference].[All]" allUniqueName="[Range1].[Invoice Reference].[All]" dimensionUniqueName="[Range1]" displayFolder="" count="0" memberValueDatatype="130" unbalanced="0"/>
    <cacheHierarchy uniqueName="[Range1].[Debit/Credit ind]" caption="Debit/Credit ind" attribute="1" defaultMemberUniqueName="[Range1].[Debit/Credit ind].[All]" allUniqueName="[Range1].[Debit/Credit ind].[All]" dimensionUniqueName="[Range1]" displayFolder="" count="0" memberValueDatatype="130" unbalanced="0"/>
    <cacheHierarchy uniqueName="[Range1].[Discount Amount]" caption="Discount Amount" attribute="1" defaultMemberUniqueName="[Range1].[Discount Amount].[All]" allUniqueName="[Range1].[Discount Amount].[All]" dimensionUniqueName="[Range1]" displayFolder="" count="0" memberValueDatatype="20" unbalanced="0"/>
    <cacheHierarchy uniqueName="[Range1].[Cash Disc. Amt in LC]" caption="Cash Disc. Amt in LC" attribute="1" defaultMemberUniqueName="[Range1].[Cash Disc. Amt in LC].[All]" allUniqueName="[Range1].[Cash Disc. Amt in LC].[All]" dimensionUniqueName="[Range1]" displayFolder="" count="0" memberValueDatatype="20" unbalanced="0"/>
    <cacheHierarchy uniqueName="[Range1].[Billing Document]" caption="Billing Document" attribute="1" defaultMemberUniqueName="[Range1].[Billing Document].[All]" allUniqueName="[Range1].[Billing Document].[All]" dimensionUniqueName="[Range1]" displayFolder="" count="0" memberValueDatatype="130" unbalanced="0"/>
    <cacheHierarchy uniqueName="[Range1].[Reference]" caption="Reference" attribute="1" defaultMemberUniqueName="[Range1].[Reference].[All]" allUniqueName="[Range1].[Reference].[All]" dimensionUniqueName="[Range1]" displayFolder="" count="0" memberValueDatatype="130" unbalanced="0"/>
    <cacheHierarchy uniqueName="[Range1].[G/L Account]" caption="G/L Account" attribute="1" defaultMemberUniqueName="[Range1].[G/L Account].[All]" allUniqueName="[Range1].[G/L Account].[All]" dimensionUniqueName="[Range1]" displayFolder="" count="0" memberValueDatatype="130" unbalanced="0"/>
    <cacheHierarchy uniqueName="[Range1].[Payment reference]" caption="Payment reference" attribute="1" defaultMemberUniqueName="[Range1].[Payment reference].[All]" allUniqueName="[Range1].[Payment reference].[All]" dimensionUniqueName="[Range1]" displayFolder="" count="0" memberValueDatatype="130" unbalanced="0"/>
    <cacheHierarchy uniqueName="[Range1].[Offsetting Acct Type]" caption="Offsetting Acct Type" attribute="1" defaultMemberUniqueName="[Range1].[Offsetting Acct Type].[All]" allUniqueName="[Range1].[Offsetting Acct Type].[All]" dimensionUniqueName="[Range1]" displayFolder="" count="0" memberValueDatatype="130" unbalanced="0"/>
    <cacheHierarchy uniqueName="[Range1].[Offsetting Account]" caption="Offsetting Account" attribute="1" defaultMemberUniqueName="[Range1].[Offsetting Account].[All]" allUniqueName="[Range1].[Offsetting Account].[All]" dimensionUniqueName="[Range1]" displayFolder="" count="0" memberValueDatatype="130" unbalanced="0"/>
    <cacheHierarchy uniqueName="[Range1].[Reverse Clearing]" caption="Reverse Clearing" attribute="1" defaultMemberUniqueName="[Range1].[Reverse Clearing].[All]" allUniqueName="[Range1].[Reverse Clearing].[All]" dimensionUniqueName="[Range1]" displayFolder="" count="0" memberValueDatatype="130" unbalanced="0"/>
    <cacheHierarchy uniqueName="[Range1].[Clearing Item]" caption="Clearing Item" attribute="1" defaultMemberUniqueName="[Range1].[Clearing Item].[All]" allUniqueName="[Range1].[Clearing Item].[All]" dimensionUniqueName="[Range1]" displayFolder="" count="0" memberValueDatatype="20" unbalanced="0"/>
    <cacheHierarchy uniqueName="[Range1].[Account]" caption="Account" attribute="1" defaultMemberUniqueName="[Range1].[Account].[All]" allUniqueName="[Range1].[Account].[All]" dimensionUniqueName="[Range1]" displayFolder="" count="0" memberValueDatatype="130" unbalanced="0"/>
    <cacheHierarchy uniqueName="[Range1].[Vendor names]" caption="Vendor names" attribute="1" defaultMemberUniqueName="[Range1].[Vendor names].[All]" allUniqueName="[Range1].[Vendor names].[All]" dimensionUniqueName="[Range1]" displayFolder="" count="0" memberValueDatatype="130" unbalanced="0"/>
    <cacheHierarchy uniqueName="[Range1].[Document Date (Year)]" caption="Document Date (Year)" attribute="1" defaultMemberUniqueName="[Range1].[Document Date (Year)].[All]" allUniqueName="[Range1].[Document Date (Year)].[All]" dimensionUniqueName="[Range1]" displayFolder="" count="0" memberValueDatatype="130" unbalanced="0"/>
    <cacheHierarchy uniqueName="[Range1].[Document Date (Quarter)]" caption="Document Date (Quarter)" attribute="1" defaultMemberUniqueName="[Range1].[Document Date (Quarter)].[All]" allUniqueName="[Range1].[Document Date (Quarter)].[All]" dimensionUniqueName="[Range1]" displayFolder="" count="0" memberValueDatatype="130" unbalanced="0"/>
    <cacheHierarchy uniqueName="[Range1].[Document Date (Month)]" caption="Document Date (Month)" attribute="1" defaultMemberUniqueName="[Range1].[Document Date (Month)].[All]" allUniqueName="[Range1].[Document Date (Month)].[All]" dimensionUniqueName="[Range1]" displayFolder="" count="0" memberValueDatatype="130" unbalanced="0"/>
    <cacheHierarchy uniqueName="[Range2].[Cleared/Open Items Symbol]" caption="Cleared/Open Items Symbol" attribute="1" defaultMemberUniqueName="[Range2].[Cleared/Open Items Symbol].[All]" allUniqueName="[Range2].[Cleared/Open Items Symbol].[All]" dimensionUniqueName="[Range2]" displayFolder="" count="0" memberValueDatatype="130" unbalanced="0"/>
    <cacheHierarchy uniqueName="[Range2].[Assignment]" caption="Assignment" attribute="1" defaultMemberUniqueName="[Range2].[Assignment].[All]" allUniqueName="[Range2].[Assignment].[All]" dimensionUniqueName="[Range2]" displayFolder="" count="0" memberValueDatatype="130" unbalanced="0"/>
    <cacheHierarchy uniqueName="[Range2].[Document Number]" caption="Document Number" attribute="1" defaultMemberUniqueName="[Range2].[Document Number].[All]" allUniqueName="[Range2].[Document Number].[All]" dimensionUniqueName="[Range2]" displayFolder="" count="0" memberValueDatatype="130" unbalanced="0"/>
    <cacheHierarchy uniqueName="[Range2].[Document Type]" caption="Document Type" attribute="1" defaultMemberUniqueName="[Range2].[Document Type].[All]" allUniqueName="[Range2].[Document Type].[All]" dimensionUniqueName="[Range2]" displayFolder="" count="0" memberValueDatatype="130" unbalanced="0"/>
    <cacheHierarchy uniqueName="[Range2].[Document Date]" caption="Document Date" attribute="1" time="1" defaultMemberUniqueName="[Range2].[Document Date].[All]" allUniqueName="[Range2].[Document Date].[All]" dimensionUniqueName="[Range2]" displayFolder="" count="2" memberValueDatatype="7" unbalanced="0">
      <fieldsUsage count="2">
        <fieldUsage x="-1"/>
        <fieldUsage x="1"/>
      </fieldsUsage>
    </cacheHierarchy>
    <cacheHierarchy uniqueName="[Range2].[Special G/L Ind.]" caption="Special G/L Ind." attribute="1" defaultMemberUniqueName="[Range2].[Special G/L Ind.].[All]" allUniqueName="[Range2].[Special G/L Ind.].[All]" dimensionUniqueName="[Range2]" displayFolder="" count="0" memberValueDatatype="130" unbalanced="0"/>
    <cacheHierarchy uniqueName="[Range2].[Net Due Date Symbol]" caption="Net Due Date Symbol" attribute="1" defaultMemberUniqueName="[Range2].[Net Due Date Symbol].[All]" allUniqueName="[Range2].[Net Due Date Symbol].[All]" dimensionUniqueName="[Range2]" displayFolder="" count="0" memberValueDatatype="130" unbalanced="0"/>
    <cacheHierarchy uniqueName="[Range2].[Amount in Local Currency]" caption="Amount in Local Currency" attribute="1" defaultMemberUniqueName="[Range2].[Amount in Local Currency].[All]" allUniqueName="[Range2].[Amount in Local Currency].[All]" dimensionUniqueName="[Range2]" displayFolder="" count="0" memberValueDatatype="5" unbalanced="0"/>
    <cacheHierarchy uniqueName="[Range2].[Local Currency]" caption="Local Currency" attribute="1" defaultMemberUniqueName="[Range2].[Local Currency].[All]" allUniqueName="[Range2].[Local Currency].[All]" dimensionUniqueName="[Range2]" displayFolder="" count="0" memberValueDatatype="130" unbalanced="0"/>
    <cacheHierarchy uniqueName="[Range2].[Clearing Document]" caption="Clearing Document" attribute="1" defaultMemberUniqueName="[Range2].[Clearing Document].[All]" allUniqueName="[Range2].[Clearing Document].[All]" dimensionUniqueName="[Range2]" displayFolder="" count="0" memberValueDatatype="130" unbalanced="0"/>
    <cacheHierarchy uniqueName="[Range2].[Text]" caption="Text" attribute="1" defaultMemberUniqueName="[Range2].[Text].[All]" allUniqueName="[Range2].[Text].[All]" dimensionUniqueName="[Range2]" displayFolder="" count="0" memberValueDatatype="130" unbalanced="0"/>
    <cacheHierarchy uniqueName="[Range2].[Amount in Doc. Curr.]" caption="Amount in Doc. Curr." attribute="1" defaultMemberUniqueName="[Range2].[Amount in Doc. Curr.].[All]" allUniqueName="[Range2].[Amount in Doc. Curr.].[All]" dimensionUniqueName="[Range2]" displayFolder="" count="0" memberValueDatatype="5" unbalanced="0"/>
    <cacheHierarchy uniqueName="[Range2].[Document Currency]" caption="Document Currency" attribute="1" defaultMemberUniqueName="[Range2].[Document Currency].[All]" allUniqueName="[Range2].[Document Currency].[All]" dimensionUniqueName="[Range2]" displayFolder="" count="0" memberValueDatatype="130" unbalanced="0"/>
    <cacheHierarchy uniqueName="[Range2].[Clearing Date]" caption="Clearing Date" attribute="1" defaultMemberUniqueName="[Range2].[Clearing Date].[All]" allUniqueName="[Range2].[Clearing Date].[All]" dimensionUniqueName="[Range2]" displayFolder="" count="0" memberValueDatatype="130" unbalanced="0"/>
    <cacheHierarchy uniqueName="[Range2].[Document Status]" caption="Document Status" attribute="1" defaultMemberUniqueName="[Range2].[Document Status].[All]" allUniqueName="[Range2].[Document Status].[All]" dimensionUniqueName="[Range2]" displayFolder="" count="0" memberValueDatatype="130" unbalanced="0"/>
    <cacheHierarchy uniqueName="[Range2].[Posting Date]" caption="Posting Date" attribute="1" time="1" defaultMemberUniqueName="[Range2].[Posting Date].[All]" allUniqueName="[Range2].[Posting Date].[All]" dimensionUniqueName="[Range2]" displayFolder="" count="0" memberValueDatatype="7" unbalanced="0"/>
    <cacheHierarchy uniqueName="[Range2].[Company Code]" caption="Company Code" attribute="1" defaultMemberUniqueName="[Range2].[Company Code].[All]" allUniqueName="[Range2].[Company Code].[All]" dimensionUniqueName="[Range2]" displayFolder="" count="0" memberValueDatatype="130" unbalanced="0"/>
    <cacheHierarchy uniqueName="[Range2].[Amount in Loc.Crcy 2]" caption="Amount in Loc.Crcy 2" attribute="1" defaultMemberUniqueName="[Range2].[Amount in Loc.Crcy 2].[All]" allUniqueName="[Range2].[Amount in Loc.Crcy 2].[All]" dimensionUniqueName="[Range2]" displayFolder="" count="0" memberValueDatatype="5" unbalanced="0"/>
    <cacheHierarchy uniqueName="[Range2].[Amount in Loc.Crcy 3]" caption="Amount in Loc.Crcy 3" attribute="1" defaultMemberUniqueName="[Range2].[Amount in Loc.Crcy 3].[All]" allUniqueName="[Range2].[Amount in Loc.Crcy 3].[All]" dimensionUniqueName="[Range2]" displayFolder="" count="0" memberValueDatatype="20" unbalanced="0"/>
    <cacheHierarchy uniqueName="[Range2].[Purchasing Document]" caption="Purchasing Document" attribute="1" defaultMemberUniqueName="[Range2].[Purchasing Document].[All]" allUniqueName="[Range2].[Purchasing Document].[All]" dimensionUniqueName="[Range2]" displayFolder="" count="0" memberValueDatatype="130" unbalanced="0"/>
    <cacheHierarchy uniqueName="[Range2].[Net Due Date]" caption="Net Due Date" attribute="1" time="1" defaultMemberUniqueName="[Range2].[Net Due Date].[All]" allUniqueName="[Range2].[Net Due Date].[All]" dimensionUniqueName="[Range2]" displayFolder="" count="0" memberValueDatatype="7" unbalanced="0"/>
    <cacheHierarchy uniqueName="[Range2].[Fiscal Year]" caption="Fiscal Year" attribute="1" defaultMemberUniqueName="[Range2].[Fiscal Year].[All]" allUniqueName="[Range2].[Fiscal Year].[All]" dimensionUniqueName="[Range2]" displayFolder="" count="0" memberValueDatatype="130" unbalanced="0"/>
    <cacheHierarchy uniqueName="[Range2].[Account type]" caption="Account type" attribute="1" defaultMemberUniqueName="[Range2].[Account type].[All]" allUniqueName="[Range2].[Account type].[All]" dimensionUniqueName="[Range2]" displayFolder="" count="0" memberValueDatatype="130" unbalanced="0"/>
    <cacheHierarchy uniqueName="[Range2].[Invoice Reference]" caption="Invoice Reference" attribute="1" defaultMemberUniqueName="[Range2].[Invoice Reference].[All]" allUniqueName="[Range2].[Invoice Reference].[All]" dimensionUniqueName="[Range2]" displayFolder="" count="0" memberValueDatatype="130" unbalanced="0"/>
    <cacheHierarchy uniqueName="[Range2].[Debit/Credit ind]" caption="Debit/Credit ind" attribute="1" defaultMemberUniqueName="[Range2].[Debit/Credit ind].[All]" allUniqueName="[Range2].[Debit/Credit ind].[All]" dimensionUniqueName="[Range2]" displayFolder="" count="0" memberValueDatatype="130" unbalanced="0"/>
    <cacheHierarchy uniqueName="[Range2].[Discount Amount]" caption="Discount Amount" attribute="1" defaultMemberUniqueName="[Range2].[Discount Amount].[All]" allUniqueName="[Range2].[Discount Amount].[All]" dimensionUniqueName="[Range2]" displayFolder="" count="0" memberValueDatatype="20" unbalanced="0"/>
    <cacheHierarchy uniqueName="[Range2].[Cash Disc. Amt in LC]" caption="Cash Disc. Amt in LC" attribute="1" defaultMemberUniqueName="[Range2].[Cash Disc. Amt in LC].[All]" allUniqueName="[Range2].[Cash Disc. Amt in LC].[All]" dimensionUniqueName="[Range2]" displayFolder="" count="0" memberValueDatatype="20" unbalanced="0"/>
    <cacheHierarchy uniqueName="[Range2].[Billing Document]" caption="Billing Document" attribute="1" defaultMemberUniqueName="[Range2].[Billing Document].[All]" allUniqueName="[Range2].[Billing Document].[All]" dimensionUniqueName="[Range2]" displayFolder="" count="0" memberValueDatatype="130" unbalanced="0"/>
    <cacheHierarchy uniqueName="[Range2].[Reference]" caption="Reference" attribute="1" defaultMemberUniqueName="[Range2].[Reference].[All]" allUniqueName="[Range2].[Reference].[All]" dimensionUniqueName="[Range2]" displayFolder="" count="0" memberValueDatatype="130" unbalanced="0"/>
    <cacheHierarchy uniqueName="[Range2].[G/L Account]" caption="G/L Account" attribute="1" defaultMemberUniqueName="[Range2].[G/L Account].[All]" allUniqueName="[Range2].[G/L Account].[All]" dimensionUniqueName="[Range2]" displayFolder="" count="0" memberValueDatatype="130" unbalanced="0"/>
    <cacheHierarchy uniqueName="[Range2].[Payment reference]" caption="Payment reference" attribute="1" defaultMemberUniqueName="[Range2].[Payment reference].[All]" allUniqueName="[Range2].[Payment reference].[All]" dimensionUniqueName="[Range2]" displayFolder="" count="0" memberValueDatatype="130" unbalanced="0"/>
    <cacheHierarchy uniqueName="[Range2].[Offsetting Acct Type]" caption="Offsetting Acct Type" attribute="1" defaultMemberUniqueName="[Range2].[Offsetting Acct Type].[All]" allUniqueName="[Range2].[Offsetting Acct Type].[All]" dimensionUniqueName="[Range2]" displayFolder="" count="0" memberValueDatatype="130" unbalanced="0"/>
    <cacheHierarchy uniqueName="[Range2].[Offsetting Account]" caption="Offsetting Account" attribute="1" defaultMemberUniqueName="[Range2].[Offsetting Account].[All]" allUniqueName="[Range2].[Offsetting Account].[All]" dimensionUniqueName="[Range2]" displayFolder="" count="0" memberValueDatatype="130" unbalanced="0"/>
    <cacheHierarchy uniqueName="[Range2].[Reverse Clearing]" caption="Reverse Clearing" attribute="1" defaultMemberUniqueName="[Range2].[Reverse Clearing].[All]" allUniqueName="[Range2].[Reverse Clearing].[All]" dimensionUniqueName="[Range2]" displayFolder="" count="0" memberValueDatatype="130" unbalanced="0"/>
    <cacheHierarchy uniqueName="[Range2].[Clearing Item]" caption="Clearing Item" attribute="1" defaultMemberUniqueName="[Range2].[Clearing Item].[All]" allUniqueName="[Range2].[Clearing Item].[All]" dimensionUniqueName="[Range2]" displayFolder="" count="0" memberValueDatatype="20" unbalanced="0"/>
    <cacheHierarchy uniqueName="[Range2].[Account]" caption="Account" attribute="1" defaultMemberUniqueName="[Range2].[Account].[All]" allUniqueName="[Range2].[Account].[All]" dimensionUniqueName="[Range2]" displayFolder="" count="0" memberValueDatatype="130" unbalanced="0"/>
    <cacheHierarchy uniqueName="[Range2].[Vendor names]" caption="Vendor names" attribute="1" defaultMemberUniqueName="[Range2].[Vendor names].[All]" allUniqueName="[Range2].[Vendor names].[All]" dimensionUniqueName="[Range2]" displayFolder="" count="2" memberValueDatatype="130" unbalanced="0">
      <fieldsUsage count="2">
        <fieldUsage x="-1"/>
        <fieldUsage x="0"/>
      </fieldsUsage>
    </cacheHierarchy>
    <cacheHierarchy uniqueName="[Range2].[Document Date (Year)]" caption="Document Date (Year)" attribute="1" defaultMemberUniqueName="[Range2].[Document Date (Year)].[All]" allUniqueName="[Range2].[Document Date (Year)].[All]" dimensionUniqueName="[Range2]" displayFolder="" count="2" memberValueDatatype="130" unbalanced="0">
      <fieldsUsage count="2">
        <fieldUsage x="-1"/>
        <fieldUsage x="4"/>
      </fieldsUsage>
    </cacheHierarchy>
    <cacheHierarchy uniqueName="[Range2].[Document Date (Quarter)]" caption="Document Date (Quarter)" attribute="1" defaultMemberUniqueName="[Range2].[Document Date (Quarter)].[All]" allUniqueName="[Range2].[Document Date (Quarter)].[All]" dimensionUniqueName="[Range2]" displayFolder="" count="2" memberValueDatatype="130" unbalanced="0">
      <fieldsUsage count="2">
        <fieldUsage x="-1"/>
        <fieldUsage x="3"/>
      </fieldsUsage>
    </cacheHierarchy>
    <cacheHierarchy uniqueName="[Range2].[Document Date (Month)]" caption="Document Date (Month)" attribute="1" defaultMemberUniqueName="[Range2].[Document Date (Month)].[All]" allUniqueName="[Range2].[Document Date (Month)].[All]" dimensionUniqueName="[Range2]" displayFolder="" count="2" memberValueDatatype="130" unbalanced="0">
      <fieldsUsage count="2">
        <fieldUsage x="-1"/>
        <fieldUsage x="2"/>
      </fieldsUsage>
    </cacheHierarchy>
    <cacheHierarchy uniqueName="[Range].[Document Date (Month Index)]" caption="Document Date (Month Index)" attribute="1" defaultMemberUniqueName="[Range].[Document Date (Month Index)].[All]" allUniqueName="[Range].[Document Date (Month Index)].[All]" dimensionUniqueName="[Range]" displayFolder="" count="0" memberValueDatatype="20" unbalanced="0" hidden="1"/>
    <cacheHierarchy uniqueName="[Range1].[Document Date (Month Index)]" caption="Document Date (Month Index)" attribute="1" defaultMemberUniqueName="[Range1].[Document Date (Month Index)].[All]" allUniqueName="[Range1].[Document Date (Month Index)].[All]" dimensionUniqueName="[Range1]" displayFolder="" count="0" memberValueDatatype="20" unbalanced="0" hidden="1"/>
    <cacheHierarchy uniqueName="[Range2].[Document Date (Month Index)]" caption="Document Date (Month Index)" attribute="1" defaultMemberUniqueName="[Range2].[Document Date (Month Index)].[All]" allUniqueName="[Range2].[Document Date (Month Index)].[All]" dimensionUniqueName="[Range2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1]" caption="__XL_Count Range1" measure="1" displayFolder="" measureGroup="Range1" count="0" hidden="1"/>
    <cacheHierarchy uniqueName="[Measures].[__XL_Count Range2]" caption="__XL_Count Range2" measure="1" displayFolder="" measureGroup="Range2" count="0" hidden="1"/>
    <cacheHierarchy uniqueName="[Measures].[__No measures defined]" caption="__No measures defined" measure="1" displayFolder="" count="0" hidden="1"/>
    <cacheHierarchy uniqueName="[Measures].[Sum of Amount in Local Currency]" caption="Sum of Amount in Local Currency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mount in Local Currency 2]" caption="Sum of Amount in Local Currency 2" measure="1" displayFolder="" measureGroup="Range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Amount in Local Currency 3]" caption="Sum of Amount in Local Currency 3" measure="1" displayFolder="" measureGroup="Range2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89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1" uniqueName="[Range1]" caption="Range1"/>
    <dimension name="Range2" uniqueName="[Range2]" caption="Range2"/>
  </dimensions>
  <measureGroups count="3">
    <measureGroup name="Range" caption="Range"/>
    <measureGroup name="Range1" caption="Range1"/>
    <measureGroup name="Range2" caption="Range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CC3507-611A-468A-8A52-4F294C138D72}" name="PivotTable1" cacheId="85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gridDropZones="1" multipleFieldFilters="0">
  <location ref="A4:BL475" firstHeaderRow="1" firstDataRow="5" firstDataCol="1"/>
  <pivotFields count="6">
    <pivotField axis="axisRow" compact="0" allDrilled="1" outline="0" subtotalTop="0" showAll="0" dataSourceSort="1" defaultSubtotal="0" defaultAttributeDrillState="1">
      <items count="4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</items>
    </pivotField>
    <pivotField dataField="1" compact="0" outline="0" subtotalTop="0" showAll="0" defaultSubtotal="0"/>
    <pivotField axis="axisCol" compact="0" allDrilled="1" outline="0" subtotalTop="0" showAll="0" dataSourceSort="1" defaultSubtotal="0" defaultAttributeDrillState="1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</items>
    </pivotField>
    <pivotField axis="axisCol" compact="0" allDrilled="1" outline="0" subtotalTop="0" showAll="0" dataSourceSort="1" defaultSubtotal="0">
      <items count="3">
        <item x="0"/>
        <item x="1" e="0"/>
        <item x="2" e="0"/>
      </items>
    </pivotField>
    <pivotField axis="axisCol" compact="0" allDrilled="1" outline="0" subtotalTop="0" showAll="0" dataSourceSort="1" defaultSubtotal="0">
      <items count="4">
        <item x="0"/>
        <item x="1" e="0"/>
        <item x="2" e="0"/>
        <item x="3" e="0"/>
      </items>
    </pivotField>
    <pivotField axis="axisCol" compact="0" allDrilled="1" outline="0" subtotalTop="0" showAll="0" dataSourceSort="1" defaultSubtotal="0">
      <items count="8">
        <item x="0"/>
        <item x="1" e="0"/>
        <item x="2" e="0"/>
        <item x="3" e="0"/>
        <item x="4" e="0"/>
        <item x="5" e="0"/>
        <item x="6"/>
        <item x="7"/>
      </items>
    </pivotField>
  </pivotFields>
  <rowFields count="1">
    <field x="0"/>
  </rowFields>
  <rowItems count="4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 t="grand">
      <x/>
    </i>
  </rowItems>
  <colFields count="4">
    <field x="5"/>
    <field x="4"/>
    <field x="3"/>
    <field x="2"/>
  </colFields>
  <colItems count="63">
    <i>
      <x/>
      <x/>
      <x/>
      <x/>
    </i>
    <i>
      <x v="1"/>
    </i>
    <i>
      <x v="2"/>
    </i>
    <i>
      <x v="3"/>
    </i>
    <i>
      <x v="4"/>
    </i>
    <i>
      <x v="5"/>
    </i>
    <i>
      <x v="6"/>
      <x v="1"/>
    </i>
    <i r="1">
      <x v="2"/>
    </i>
    <i r="1">
      <x/>
      <x v="1"/>
    </i>
    <i r="2">
      <x v="2"/>
    </i>
    <i r="2">
      <x/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1">
      <x v="3"/>
    </i>
    <i>
      <x v="7"/>
      <x v="1"/>
    </i>
    <i r="1">
      <x v="2"/>
    </i>
    <i r="1">
      <x/>
      <x v="1"/>
    </i>
    <i r="2">
      <x v="2"/>
    </i>
    <i r="2">
      <x/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29"/>
    </i>
    <i r="3">
      <x v="30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r="1">
      <x v="3"/>
    </i>
    <i t="grand">
      <x/>
    </i>
  </colItems>
  <dataFields count="1">
    <dataField name="Sum of Amount in Local Currency" fld="1" baseField="0" baseItem="0"/>
  </dataFields>
  <formats count="9">
    <format dxfId="10">
      <pivotArea dataOnly="0" labelOnly="1" outline="0" fieldPosition="0">
        <references count="1">
          <reference field="0" count="1">
            <x v="68"/>
          </reference>
        </references>
      </pivotArea>
    </format>
    <format dxfId="11">
      <pivotArea dataOnly="0" labelOnly="1" outline="0" fieldPosition="0">
        <references count="1">
          <reference field="0" count="1">
            <x v="77"/>
          </reference>
        </references>
      </pivotArea>
    </format>
    <format dxfId="12">
      <pivotArea dataOnly="0" labelOnly="1" outline="0" fieldPosition="0">
        <references count="1">
          <reference field="0" count="1">
            <x v="156"/>
          </reference>
        </references>
      </pivotArea>
    </format>
    <format dxfId="13">
      <pivotArea dataOnly="0" labelOnly="1" outline="0" fieldPosition="0">
        <references count="1">
          <reference field="0" count="1">
            <x v="196"/>
          </reference>
        </references>
      </pivotArea>
    </format>
    <format dxfId="14">
      <pivotArea dataOnly="0" labelOnly="1" outline="0" fieldPosition="0">
        <references count="1">
          <reference field="0" count="1">
            <x v="315"/>
          </reference>
        </references>
      </pivotArea>
    </format>
    <format dxfId="15">
      <pivotArea dataOnly="0" labelOnly="1" outline="0" fieldPosition="0">
        <references count="1">
          <reference field="0" count="1">
            <x v="457"/>
          </reference>
        </references>
      </pivotArea>
    </format>
    <format dxfId="16">
      <pivotArea dataOnly="0" labelOnly="1" outline="0" fieldPosition="0">
        <references count="1">
          <reference field="0" count="1">
            <x v="464"/>
          </reference>
        </references>
      </pivotArea>
    </format>
    <format dxfId="17">
      <pivotArea type="origin" dataOnly="0" labelOnly="1" outline="0" fieldPosition="0"/>
    </format>
    <format dxfId="18">
      <pivotArea field="0" type="button" dataOnly="0" labelOnly="1" outline="0" axis="axisRow" fieldPosition="0"/>
    </format>
  </formats>
  <pivotHierarchies count="1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8"/>
  </rowHierarchiesUsage>
  <colHierarchiesUsage count="4">
    <colHierarchyUsage hierarchyUsage="79"/>
    <colHierarchyUsage hierarchyUsage="80"/>
    <colHierarchyUsage hierarchyUsage="81"/>
    <colHierarchyUsage hierarchyUsage="4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 (2)!$A$2:$AK$2215">
        <x15:activeTabTopLevelEntity name="[Rang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BDB03-AD55-448A-9392-5ECA2A441EDE}" name="PivotTable2" cacheId="8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630" firstHeaderRow="1" firstDataRow="5" firstDataCol="1"/>
  <pivotFields count="6">
    <pivotField axis="axisRow" allDrilled="1" subtotalTop="0" showAll="0" dataSourceSort="1" defaultSubtotal="0" defaultAttributeDrillState="1">
      <items count="6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</items>
    </pivotField>
    <pivotField axis="axisCol" allDrilled="1" subtotalTop="0" showAll="0" dataSourceSort="1" defaultSubtotal="0" defaultAttributeDrillState="1">
      <items count="4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</items>
    </pivotField>
    <pivotField axis="axisCol" allDrilled="1" subtotalTop="0" showAll="0" dataSourceSort="1" defaultSubtotal="0">
      <items count="3">
        <item x="0" e="0"/>
        <item x="1" e="0"/>
        <item x="2" e="0"/>
      </items>
    </pivotField>
    <pivotField axis="axisCol" allDrilled="1" subtotalTop="0" showAll="0" dataSourceSort="1" defaultSubtotal="0">
      <items count="4">
        <item x="0" e="0"/>
        <item x="1" e="0"/>
        <item x="2"/>
        <item x="3" e="0"/>
      </items>
    </pivotField>
    <pivotField axis="axisCol" allDrilled="1" subtotalTop="0" showAll="0" dataSourceSort="1" defaultSubtotal="0">
      <items count="5">
        <item x="0" e="0"/>
        <item x="1" e="0"/>
        <item x="2" e="0"/>
        <item x="3"/>
        <item x="4"/>
      </items>
    </pivotField>
    <pivotField dataField="1" subtotalTop="0" showAll="0" defaultSubtotal="0"/>
  </pivotFields>
  <rowFields count="1">
    <field x="0"/>
  </rowFields>
  <rowItems count="6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 t="grand">
      <x/>
    </i>
  </rowItems>
  <colFields count="4">
    <field x="4"/>
    <field x="3"/>
    <field x="2"/>
    <field x="1"/>
  </colFields>
  <colItems count="16">
    <i>
      <x/>
    </i>
    <i>
      <x v="1"/>
    </i>
    <i>
      <x v="2"/>
    </i>
    <i>
      <x v="3"/>
      <x/>
    </i>
    <i r="1">
      <x v="1"/>
    </i>
    <i r="1">
      <x v="2"/>
      <x/>
    </i>
    <i r="2">
      <x v="1"/>
    </i>
    <i r="2">
      <x v="2"/>
    </i>
    <i r="1">
      <x v="3"/>
    </i>
    <i>
      <x v="4"/>
      <x/>
    </i>
    <i r="1">
      <x v="1"/>
    </i>
    <i r="1">
      <x v="2"/>
      <x/>
    </i>
    <i r="2">
      <x v="1"/>
    </i>
    <i r="2">
      <x v="2"/>
    </i>
    <i r="1">
      <x v="3"/>
    </i>
    <i t="grand">
      <x/>
    </i>
  </colItems>
  <dataFields count="1">
    <dataField name="Sum of Amount in Local Currency" fld="5" baseField="0" baseItem="0"/>
  </dataFields>
  <pivotHierarchies count="1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6"/>
  </rowHierarchiesUsage>
  <colHierarchiesUsage count="4">
    <colHierarchyUsage hierarchyUsage="37"/>
    <colHierarchyUsage hierarchyUsage="38"/>
    <colHierarchyUsage hierarchyUsage="39"/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 (2)!$A$2:$AK$3935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7F7C37-7D0B-4073-B74F-59529B9D4188}" name="PivotTable4" cacheId="8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O431" firstHeaderRow="1" firstDataRow="5" firstDataCol="1"/>
  <pivotFields count="6">
    <pivotField axis="axisRow" allDrilled="1" subtotalTop="0" showAll="0" dataSourceSort="1" defaultSubtotal="0" defaultAttributeDrillState="1">
      <items count="4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</items>
    </pivotField>
    <pivotField axis="axisCol" allDrilled="1" subtotalTop="0" showAll="0" dataSourceSort="1" defaultSubtotal="0" defaultAttributeDrillState="1">
      <items count="2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</items>
    </pivotField>
    <pivotField axis="axisCol" allDrilled="1" subtotalTop="0" showAll="0" dataSourceSort="1" defaultSubtotal="0">
      <items count="3">
        <item x="0" e="0"/>
        <item x="1" e="0"/>
        <item x="2" e="0"/>
      </items>
    </pivotField>
    <pivotField axis="axisCol" allDrilled="1" subtotalTop="0" showAll="0" dataSourceSort="1" defaultSubtotal="0">
      <items count="4">
        <item x="0" e="0"/>
        <item x="1" e="0"/>
        <item x="2"/>
        <item x="3" e="0"/>
      </items>
    </pivotField>
    <pivotField axis="axisCol" allDrilled="1" subtotalTop="0" showAll="0" dataSourceSort="1" defaultSubtotal="0">
      <items count="3">
        <item x="0" e="0"/>
        <item x="1"/>
        <item x="2"/>
      </items>
    </pivotField>
    <pivotField dataField="1" subtotalTop="0" showAll="0" defaultSubtotal="0"/>
  </pivotFields>
  <rowFields count="1">
    <field x="0"/>
  </rowFields>
  <rowItems count="4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 t="grand">
      <x/>
    </i>
  </rowItems>
  <colFields count="4">
    <field x="4"/>
    <field x="3"/>
    <field x="2"/>
    <field x="1"/>
  </colFields>
  <colItems count="14">
    <i>
      <x/>
    </i>
    <i>
      <x v="1"/>
      <x/>
    </i>
    <i r="1">
      <x v="1"/>
    </i>
    <i r="1">
      <x v="2"/>
      <x/>
    </i>
    <i r="2">
      <x v="1"/>
    </i>
    <i r="2">
      <x v="2"/>
    </i>
    <i r="1">
      <x v="3"/>
    </i>
    <i>
      <x v="2"/>
      <x/>
    </i>
    <i r="1">
      <x v="1"/>
    </i>
    <i r="1">
      <x v="2"/>
      <x/>
    </i>
    <i r="2">
      <x v="1"/>
    </i>
    <i r="2">
      <x v="2"/>
    </i>
    <i r="1">
      <x v="3"/>
    </i>
    <i t="grand">
      <x/>
    </i>
  </colItems>
  <dataFields count="1">
    <dataField name="Sum of Amount in Local Currency" fld="5" baseField="0" baseItem="0"/>
  </dataFields>
  <pivotHierarchies count="1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8"/>
  </rowHierarchiesUsage>
  <colHierarchiesUsage count="4">
    <colHierarchyUsage hierarchyUsage="119"/>
    <colHierarchyUsage hierarchyUsage="120"/>
    <colHierarchyUsage hierarchyUsage="121"/>
    <colHierarchyUsage hierarchyUsage="8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 (2)!$A$1:$AK$2210">
        <x15:activeTabTopLevelEntity name="[Rang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A1EFD-B063-4B28-AF9B-61F262C7FBCA}">
  <sheetPr filterMode="1">
    <tabColor rgb="FF92D050"/>
  </sheetPr>
  <dimension ref="B1:U157"/>
  <sheetViews>
    <sheetView showGridLines="0" tabSelected="1" zoomScale="69" workbookViewId="0">
      <selection activeCell="A6" sqref="A6"/>
    </sheetView>
  </sheetViews>
  <sheetFormatPr defaultRowHeight="14.45"/>
  <cols>
    <col min="2" max="2" width="27.140625" bestFit="1" customWidth="1"/>
    <col min="3" max="3" width="37.85546875" bestFit="1" customWidth="1"/>
    <col min="4" max="4" width="19.140625" bestFit="1" customWidth="1"/>
    <col min="5" max="5" width="21.85546875" bestFit="1" customWidth="1"/>
    <col min="6" max="6" width="20.5703125" bestFit="1" customWidth="1"/>
    <col min="7" max="7" width="13.7109375" bestFit="1" customWidth="1"/>
    <col min="8" max="8" width="13.42578125" bestFit="1" customWidth="1"/>
    <col min="9" max="10" width="14.42578125" bestFit="1" customWidth="1"/>
    <col min="11" max="13" width="14.42578125" customWidth="1"/>
    <col min="14" max="16" width="15.42578125" bestFit="1" customWidth="1"/>
    <col min="17" max="17" width="12.7109375" bestFit="1" customWidth="1"/>
    <col min="18" max="18" width="26.140625" bestFit="1" customWidth="1"/>
    <col min="19" max="19" width="33.140625" bestFit="1" customWidth="1"/>
    <col min="20" max="20" width="17.140625" bestFit="1" customWidth="1"/>
    <col min="21" max="21" width="18.7109375" bestFit="1" customWidth="1"/>
  </cols>
  <sheetData>
    <row r="1" spans="2:21">
      <c r="P1" s="1"/>
    </row>
    <row r="2" spans="2:21">
      <c r="C2" s="2"/>
      <c r="D2" s="2"/>
      <c r="E2" s="2"/>
      <c r="F2" s="2"/>
      <c r="G2" s="2"/>
      <c r="H2" s="3"/>
      <c r="I2" s="3"/>
      <c r="J2" s="3"/>
      <c r="K2" s="3"/>
      <c r="L2" s="4"/>
      <c r="M2" s="4">
        <v>45565</v>
      </c>
      <c r="N2" s="3"/>
      <c r="O2" s="3"/>
      <c r="P2" s="3"/>
      <c r="Q2" s="3"/>
      <c r="R2" s="3"/>
      <c r="S2" s="3"/>
      <c r="T2" s="3"/>
      <c r="U2" s="3"/>
    </row>
    <row r="3" spans="2:21">
      <c r="C3" s="5"/>
      <c r="D3" s="6"/>
      <c r="E3" s="3"/>
      <c r="F3" s="3"/>
      <c r="G3" s="3"/>
      <c r="H3" s="3"/>
      <c r="I3" s="3"/>
      <c r="J3" s="3"/>
      <c r="K3" s="3"/>
      <c r="L3" s="4">
        <f>M2-M3</f>
        <v>2924</v>
      </c>
      <c r="M3" s="4">
        <v>42641</v>
      </c>
      <c r="N3" s="3"/>
      <c r="O3" s="3"/>
      <c r="P3" s="3"/>
      <c r="Q3" s="3"/>
      <c r="R3" s="3"/>
      <c r="S3" s="3"/>
      <c r="T3" s="3"/>
      <c r="U3" s="3"/>
    </row>
    <row r="4" spans="2:21" ht="15" thickBot="1">
      <c r="C4" s="5"/>
      <c r="D4" s="2"/>
      <c r="E4" s="2"/>
      <c r="F4" s="2"/>
      <c r="G4" s="2"/>
      <c r="H4" s="2"/>
      <c r="I4" s="2"/>
      <c r="J4" s="2"/>
      <c r="K4" s="2"/>
      <c r="L4" s="2"/>
      <c r="M4" s="2"/>
      <c r="N4" s="3"/>
      <c r="O4" s="3"/>
      <c r="P4" s="3"/>
      <c r="Q4" s="3"/>
      <c r="R4" s="5"/>
      <c r="S4" s="7" t="s">
        <v>0</v>
      </c>
      <c r="T4" s="3"/>
      <c r="U4" s="3"/>
    </row>
    <row r="5" spans="2:21" ht="15" thickBot="1">
      <c r="C5" s="3"/>
      <c r="D5" s="49" t="s">
        <v>1</v>
      </c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1"/>
      <c r="R5" s="8" t="s">
        <v>2</v>
      </c>
      <c r="S5" s="9" t="s">
        <v>3</v>
      </c>
      <c r="T5" s="3"/>
      <c r="U5" s="3"/>
    </row>
    <row r="6" spans="2:21">
      <c r="B6" s="45" t="s">
        <v>4</v>
      </c>
      <c r="C6" s="52" t="s">
        <v>5</v>
      </c>
      <c r="D6" s="10" t="s">
        <v>6</v>
      </c>
      <c r="E6" s="10" t="s">
        <v>7</v>
      </c>
      <c r="F6" s="10" t="s">
        <v>8</v>
      </c>
      <c r="G6" s="10" t="s">
        <v>9</v>
      </c>
      <c r="H6" s="10" t="s">
        <v>10</v>
      </c>
      <c r="I6" s="10" t="s">
        <v>11</v>
      </c>
      <c r="J6" s="11" t="s">
        <v>12</v>
      </c>
      <c r="K6" s="12" t="s">
        <v>13</v>
      </c>
      <c r="L6" s="12" t="s">
        <v>14</v>
      </c>
      <c r="M6" s="12" t="s">
        <v>15</v>
      </c>
      <c r="N6" s="12" t="s">
        <v>16</v>
      </c>
      <c r="O6" s="12" t="s">
        <v>17</v>
      </c>
      <c r="P6" s="12" t="s">
        <v>18</v>
      </c>
      <c r="Q6" s="12" t="s">
        <v>19</v>
      </c>
      <c r="R6" s="54" t="s">
        <v>20</v>
      </c>
      <c r="S6" s="56" t="s">
        <v>3</v>
      </c>
      <c r="T6" s="58" t="s">
        <v>21</v>
      </c>
      <c r="U6" s="56" t="s">
        <v>22</v>
      </c>
    </row>
    <row r="7" spans="2:21" hidden="1">
      <c r="C7" s="53"/>
      <c r="D7" s="13" t="s">
        <v>6</v>
      </c>
      <c r="E7" s="13" t="s">
        <v>7</v>
      </c>
      <c r="F7" s="13" t="s">
        <v>8</v>
      </c>
      <c r="G7" s="13" t="s">
        <v>9</v>
      </c>
      <c r="H7" s="13" t="s">
        <v>10</v>
      </c>
      <c r="I7" s="13" t="s">
        <v>11</v>
      </c>
      <c r="J7" s="13" t="s">
        <v>23</v>
      </c>
      <c r="K7" s="13"/>
      <c r="L7" s="13"/>
      <c r="M7" s="13"/>
      <c r="N7" s="13" t="s">
        <v>24</v>
      </c>
      <c r="O7" s="13" t="s">
        <v>25</v>
      </c>
      <c r="P7" s="13" t="s">
        <v>26</v>
      </c>
      <c r="Q7" s="13" t="s">
        <v>27</v>
      </c>
      <c r="R7" s="55"/>
      <c r="S7" s="57"/>
      <c r="T7" s="59"/>
      <c r="U7" s="60"/>
    </row>
    <row r="8" spans="2:21" hidden="1">
      <c r="C8" s="14" t="s">
        <v>28</v>
      </c>
      <c r="D8" s="14"/>
      <c r="E8" s="14"/>
      <c r="F8" s="14"/>
      <c r="G8" s="14"/>
      <c r="H8" s="14"/>
      <c r="I8" s="14">
        <v>-527467</v>
      </c>
      <c r="J8" s="14">
        <v>65604.72</v>
      </c>
      <c r="K8" s="14"/>
      <c r="L8" s="14"/>
      <c r="M8" s="14"/>
      <c r="N8" s="14"/>
      <c r="O8" s="14"/>
      <c r="P8" s="14"/>
      <c r="Q8" s="14"/>
      <c r="R8" s="14">
        <v>-461862.28</v>
      </c>
      <c r="S8" s="14">
        <f>R8-Q8-P8-O8-N8-M8</f>
        <v>-461862.28</v>
      </c>
      <c r="T8" s="14"/>
      <c r="U8" s="15">
        <f>S8-T8</f>
        <v>-461862.28</v>
      </c>
    </row>
    <row r="9" spans="2:21" hidden="1">
      <c r="C9" s="16" t="s">
        <v>29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>
        <v>-20674321</v>
      </c>
      <c r="Q9" s="17"/>
      <c r="R9" s="17">
        <v>-20674321</v>
      </c>
      <c r="S9">
        <f>R9-Q9-P9-O9-N9-M9-L9</f>
        <v>0</v>
      </c>
    </row>
    <row r="10" spans="2:21" hidden="1">
      <c r="C10" s="14" t="s">
        <v>30</v>
      </c>
      <c r="D10" s="14"/>
      <c r="E10" s="14"/>
      <c r="F10" s="14"/>
      <c r="G10" s="14"/>
      <c r="H10" s="14"/>
      <c r="I10" s="14">
        <v>-108000</v>
      </c>
      <c r="J10" s="14"/>
      <c r="K10" s="14"/>
      <c r="L10" s="14"/>
      <c r="M10" s="14"/>
      <c r="N10" s="14"/>
      <c r="O10" s="14"/>
      <c r="P10" s="14"/>
      <c r="Q10" s="14"/>
      <c r="R10" s="14">
        <v>-108000</v>
      </c>
      <c r="S10" s="14">
        <f>R10-Q10-P10-O10-N10-M10</f>
        <v>-108000</v>
      </c>
      <c r="T10" s="14"/>
      <c r="U10" s="15">
        <f>S10-T10</f>
        <v>-108000</v>
      </c>
    </row>
    <row r="11" spans="2:21" hidden="1">
      <c r="C11" s="14" t="s">
        <v>31</v>
      </c>
      <c r="D11" s="14"/>
      <c r="E11" s="14"/>
      <c r="F11" s="14"/>
      <c r="G11" s="14"/>
      <c r="H11" s="14"/>
      <c r="I11" s="14">
        <v>-920146</v>
      </c>
      <c r="J11" s="14"/>
      <c r="K11" s="14"/>
      <c r="L11" s="14">
        <v>-164117</v>
      </c>
      <c r="M11" s="14"/>
      <c r="N11" s="14"/>
      <c r="O11" s="14"/>
      <c r="P11" s="14"/>
      <c r="Q11" s="14"/>
      <c r="R11" s="14">
        <v>-1084263</v>
      </c>
      <c r="S11" s="18">
        <f>R11-Q11-P11-O11-N11-M11</f>
        <v>-1084263</v>
      </c>
      <c r="T11" s="18">
        <v>-164117</v>
      </c>
      <c r="U11" s="15">
        <f t="shared" ref="U11:U12" si="0">S11-T11</f>
        <v>-920146</v>
      </c>
    </row>
    <row r="12" spans="2:21" hidden="1">
      <c r="C12" s="14" t="s">
        <v>32</v>
      </c>
      <c r="D12" s="14"/>
      <c r="E12" s="14"/>
      <c r="F12" s="14"/>
      <c r="G12" s="14">
        <v>-307261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>
        <v>-307261</v>
      </c>
      <c r="S12" s="14">
        <f>R12-Q12-P12-O12-N12-M12</f>
        <v>-307261</v>
      </c>
      <c r="T12" s="14"/>
      <c r="U12" s="19">
        <f t="shared" si="0"/>
        <v>-307261</v>
      </c>
    </row>
    <row r="13" spans="2:21" hidden="1">
      <c r="C13" s="16" t="s">
        <v>33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>
        <v>-204166.59</v>
      </c>
      <c r="Q13" s="17"/>
      <c r="R13" s="17">
        <v>-204166.59</v>
      </c>
      <c r="S13">
        <f>R13-Q13-P13-O13-N13-M13-L13</f>
        <v>0</v>
      </c>
    </row>
    <row r="14" spans="2:21" hidden="1">
      <c r="C14" s="14" t="s">
        <v>34</v>
      </c>
      <c r="D14" s="14"/>
      <c r="E14" s="14"/>
      <c r="F14" s="14"/>
      <c r="G14" s="14"/>
      <c r="H14" s="14">
        <v>-633364</v>
      </c>
      <c r="I14" s="14">
        <v>-820714.32000000007</v>
      </c>
      <c r="J14" s="14"/>
      <c r="K14" s="14"/>
      <c r="L14" s="14"/>
      <c r="M14" s="14">
        <v>-2482.65</v>
      </c>
      <c r="N14" s="14"/>
      <c r="O14" s="14"/>
      <c r="P14" s="14"/>
      <c r="Q14" s="14"/>
      <c r="R14" s="14">
        <v>-1456560.97</v>
      </c>
      <c r="S14" s="14">
        <f>R14-Q14-P14-O14-N14-M14</f>
        <v>-1454078.32</v>
      </c>
      <c r="T14" s="14"/>
      <c r="U14" s="19">
        <f>S14-T14</f>
        <v>-1454078.32</v>
      </c>
    </row>
    <row r="15" spans="2:21" hidden="1">
      <c r="C15" s="16" t="s">
        <v>35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>
        <v>-298556.28000000003</v>
      </c>
      <c r="Q15" s="17"/>
      <c r="R15" s="17">
        <v>-298556.28000000003</v>
      </c>
      <c r="S15">
        <f>R15-Q15-P15-O15-N15-M15-L15</f>
        <v>0</v>
      </c>
    </row>
    <row r="16" spans="2:21" hidden="1">
      <c r="C16" s="14" t="s">
        <v>36</v>
      </c>
      <c r="D16" s="14"/>
      <c r="E16" s="14">
        <v>-500000</v>
      </c>
      <c r="F16" s="14"/>
      <c r="G16" s="14"/>
      <c r="H16" s="14"/>
      <c r="I16" s="14"/>
      <c r="J16" s="14"/>
      <c r="K16" s="14"/>
      <c r="L16" s="14">
        <v>-19003</v>
      </c>
      <c r="M16" s="14"/>
      <c r="N16" s="14"/>
      <c r="O16" s="14"/>
      <c r="P16" s="14"/>
      <c r="Q16" s="14"/>
      <c r="R16" s="14">
        <v>-519003</v>
      </c>
      <c r="S16" s="14">
        <f>R16-Q16-P16-O16-N16-M16</f>
        <v>-519003</v>
      </c>
      <c r="T16" s="14">
        <v>-19003</v>
      </c>
      <c r="U16" s="19">
        <f>S16-T16</f>
        <v>-500000</v>
      </c>
    </row>
    <row r="17" spans="2:21" hidden="1">
      <c r="C17" s="20" t="s">
        <v>37</v>
      </c>
      <c r="D17" s="21"/>
      <c r="E17" s="21"/>
      <c r="F17" s="21"/>
      <c r="G17" s="21"/>
      <c r="H17" s="21"/>
      <c r="I17" s="21"/>
      <c r="J17" s="21"/>
      <c r="K17" s="21"/>
      <c r="L17" s="21">
        <v>-2364046.23</v>
      </c>
      <c r="M17" s="21">
        <v>-450133.29000000004</v>
      </c>
      <c r="N17" s="21">
        <v>-1034624.02</v>
      </c>
      <c r="O17" s="21">
        <v>-53605.929999999993</v>
      </c>
      <c r="P17" s="21"/>
      <c r="Q17" s="21"/>
      <c r="R17" s="21">
        <v>-3902409.4700000007</v>
      </c>
      <c r="S17">
        <f>R17-Q17-P17-O17-N17-M17-L17</f>
        <v>0</v>
      </c>
    </row>
    <row r="18" spans="2:21" hidden="1">
      <c r="C18" s="22" t="s">
        <v>38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-342577.95999999996</v>
      </c>
      <c r="Q18" s="14"/>
      <c r="R18" s="14">
        <v>-342577.95999999996</v>
      </c>
      <c r="S18">
        <f>R18-Q18-P18-O18-N18-M18-L18</f>
        <v>0</v>
      </c>
    </row>
    <row r="19" spans="2:21" hidden="1">
      <c r="C19" s="22" t="s">
        <v>39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>
        <v>-840913.14</v>
      </c>
      <c r="O19" s="14"/>
      <c r="P19" s="14"/>
      <c r="Q19" s="14"/>
      <c r="R19" s="14">
        <v>-840913.14</v>
      </c>
      <c r="S19">
        <f>R19-Q19-P19-O19-N19-M19-L19</f>
        <v>0</v>
      </c>
    </row>
    <row r="20" spans="2:21" hidden="1">
      <c r="C20" s="23" t="s">
        <v>40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>
        <v>-108902.3</v>
      </c>
      <c r="Q20" s="24"/>
      <c r="R20" s="24">
        <v>-108902.3</v>
      </c>
      <c r="S20">
        <f>R20-Q20-P20-O20-N20-M20-L20</f>
        <v>0</v>
      </c>
    </row>
    <row r="21" spans="2:21">
      <c r="B21" t="s">
        <v>41</v>
      </c>
      <c r="C21" s="25" t="s">
        <v>42</v>
      </c>
      <c r="D21" s="18"/>
      <c r="E21" s="18"/>
      <c r="F21" s="18"/>
      <c r="G21" s="18">
        <v>-2264213.2599999998</v>
      </c>
      <c r="H21" s="18">
        <v>33553.660000000003</v>
      </c>
      <c r="I21" s="18">
        <v>263871.09000000003</v>
      </c>
      <c r="J21" s="18"/>
      <c r="K21" s="18"/>
      <c r="L21" s="18"/>
      <c r="M21" s="18"/>
      <c r="N21" s="18"/>
      <c r="O21" s="18"/>
      <c r="P21" s="18">
        <v>-370914062.54000002</v>
      </c>
      <c r="Q21" s="18"/>
      <c r="R21" s="18">
        <v>-372880851.05000001</v>
      </c>
      <c r="S21" s="18">
        <f>R21-Q21-P21-O21-N21-M21</f>
        <v>-1966788.5099999905</v>
      </c>
      <c r="T21" s="18"/>
      <c r="U21" s="15">
        <f>S21-T21</f>
        <v>-1966788.5099999905</v>
      </c>
    </row>
    <row r="22" spans="2:21" hidden="1">
      <c r="C22" s="16" t="s">
        <v>43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>
        <v>98500</v>
      </c>
      <c r="P22" s="17">
        <v>-243500</v>
      </c>
      <c r="Q22" s="17"/>
      <c r="R22" s="17">
        <v>-145000</v>
      </c>
      <c r="S22">
        <f>R22-Q22-P22-O22-N22-M22-L22</f>
        <v>0</v>
      </c>
    </row>
    <row r="23" spans="2:21">
      <c r="B23" t="s">
        <v>44</v>
      </c>
      <c r="C23" s="25" t="s">
        <v>45</v>
      </c>
      <c r="D23" s="18"/>
      <c r="E23" s="18"/>
      <c r="F23" s="18"/>
      <c r="G23" s="18"/>
      <c r="H23" s="18">
        <v>-231465</v>
      </c>
      <c r="I23" s="18"/>
      <c r="J23" s="18"/>
      <c r="K23" s="18"/>
      <c r="L23" s="18"/>
      <c r="M23" s="18"/>
      <c r="N23" s="18"/>
      <c r="O23" s="18"/>
      <c r="P23" s="18"/>
      <c r="Q23" s="18"/>
      <c r="R23" s="18">
        <v>-231465</v>
      </c>
      <c r="S23" s="18">
        <f>R23-Q23-P23-O23-N23-M23</f>
        <v>-231465</v>
      </c>
      <c r="T23" s="18"/>
      <c r="U23" s="15">
        <f>S23-T23</f>
        <v>-231465</v>
      </c>
    </row>
    <row r="24" spans="2:21" hidden="1">
      <c r="C24" s="20" t="s">
        <v>46</v>
      </c>
      <c r="D24" s="21"/>
      <c r="E24" s="21"/>
      <c r="F24" s="21"/>
      <c r="G24" s="21"/>
      <c r="H24" s="21"/>
      <c r="I24" s="21"/>
      <c r="J24" s="21"/>
      <c r="K24" s="21"/>
      <c r="L24" s="21">
        <v>-174329.33</v>
      </c>
      <c r="M24" s="21"/>
      <c r="N24" s="21"/>
      <c r="O24" s="21"/>
      <c r="P24" s="21"/>
      <c r="Q24" s="21"/>
      <c r="R24" s="21">
        <v>-174329.33</v>
      </c>
      <c r="S24">
        <f>R24-Q24-P24-O24-N24-M24-L24</f>
        <v>0</v>
      </c>
      <c r="T24">
        <v>-174329.33</v>
      </c>
    </row>
    <row r="25" spans="2:21" hidden="1">
      <c r="C25" s="23" t="s">
        <v>47</v>
      </c>
      <c r="D25" s="24"/>
      <c r="E25" s="24"/>
      <c r="F25" s="24"/>
      <c r="G25" s="24"/>
      <c r="H25" s="24"/>
      <c r="I25" s="24"/>
      <c r="J25" s="24">
        <v>-3701832.21</v>
      </c>
      <c r="K25" s="24">
        <v>4022274.7600000002</v>
      </c>
      <c r="L25" s="24">
        <v>247228.48</v>
      </c>
      <c r="M25" s="24">
        <v>4165.9599999999627</v>
      </c>
      <c r="N25" s="24">
        <v>0.27999999999883585</v>
      </c>
      <c r="O25" s="24">
        <v>-236033.67999999993</v>
      </c>
      <c r="P25" s="24">
        <v>-3163236.09</v>
      </c>
      <c r="Q25" s="24"/>
      <c r="R25" s="24">
        <v>-2827432.5</v>
      </c>
      <c r="S25">
        <f>R25-Q25-P25-O25-N25-M25-L25</f>
        <v>320442.54999999981</v>
      </c>
      <c r="T25">
        <v>247228.48</v>
      </c>
    </row>
    <row r="26" spans="2:21" hidden="1">
      <c r="C26" s="14" t="s">
        <v>48</v>
      </c>
      <c r="D26" s="14"/>
      <c r="E26" s="14"/>
      <c r="F26" s="14"/>
      <c r="G26" s="14"/>
      <c r="H26" s="14"/>
      <c r="I26" s="14"/>
      <c r="J26" s="14">
        <v>-278267</v>
      </c>
      <c r="K26" s="14"/>
      <c r="L26" s="14"/>
      <c r="M26" s="14"/>
      <c r="N26" s="14"/>
      <c r="O26" s="14">
        <v>-3942389.18</v>
      </c>
      <c r="P26" s="14"/>
      <c r="Q26" s="14"/>
      <c r="R26" s="14">
        <v>-4220656.18</v>
      </c>
      <c r="S26" s="14">
        <f>R26-Q26-P26-O26-N26-M26</f>
        <v>-278266.99999999953</v>
      </c>
      <c r="T26" s="14"/>
      <c r="U26" s="19">
        <f>S26-T26</f>
        <v>-278266.99999999953</v>
      </c>
    </row>
    <row r="27" spans="2:21" hidden="1">
      <c r="C27" s="20" t="s">
        <v>49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>
        <v>-202935851.43999997</v>
      </c>
      <c r="P27" s="21">
        <v>-53920511.839999996</v>
      </c>
      <c r="Q27" s="21"/>
      <c r="R27" s="21">
        <v>-256856363.27999991</v>
      </c>
      <c r="S27">
        <f>R27-Q27-P27-O27-N27-M27-L27</f>
        <v>5.9604644775390625E-8</v>
      </c>
    </row>
    <row r="28" spans="2:21" hidden="1">
      <c r="C28" s="23" t="s">
        <v>50</v>
      </c>
      <c r="D28" s="24"/>
      <c r="E28" s="24"/>
      <c r="F28" s="24"/>
      <c r="G28" s="24"/>
      <c r="H28" s="24"/>
      <c r="I28" s="24"/>
      <c r="J28" s="24"/>
      <c r="K28" s="24"/>
      <c r="L28" s="24"/>
      <c r="M28" s="24">
        <v>-110586.58</v>
      </c>
      <c r="N28" s="24"/>
      <c r="O28" s="24"/>
      <c r="P28" s="24"/>
      <c r="Q28" s="24"/>
      <c r="R28" s="24">
        <v>-110586.58</v>
      </c>
      <c r="S28">
        <f>R28-Q28-P28-O28-N28-M28-L28</f>
        <v>0</v>
      </c>
    </row>
    <row r="29" spans="2:21" hidden="1">
      <c r="C29" s="14" t="s">
        <v>51</v>
      </c>
      <c r="D29" s="14"/>
      <c r="E29" s="14"/>
      <c r="F29" s="14"/>
      <c r="G29" s="14"/>
      <c r="H29" s="14"/>
      <c r="I29" s="14">
        <v>-107290</v>
      </c>
      <c r="J29" s="14"/>
      <c r="K29" s="14"/>
      <c r="L29" s="14"/>
      <c r="M29" s="14"/>
      <c r="N29" s="14"/>
      <c r="O29" s="14"/>
      <c r="P29" s="14"/>
      <c r="Q29" s="14"/>
      <c r="R29" s="14">
        <v>-107290</v>
      </c>
      <c r="S29" s="14">
        <f>R29-Q29-P29-O29-N29-M29</f>
        <v>-107290</v>
      </c>
      <c r="T29" s="14"/>
      <c r="U29" s="19">
        <f>S29-T29</f>
        <v>-107290</v>
      </c>
    </row>
    <row r="30" spans="2:21" hidden="1">
      <c r="C30" s="20" t="s">
        <v>52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>
        <v>-3822025.4</v>
      </c>
      <c r="Q30" s="21"/>
      <c r="R30" s="21">
        <v>-3822025.4</v>
      </c>
      <c r="S30">
        <f>R30-Q30-P30-O30-N30-M30-L30</f>
        <v>0</v>
      </c>
    </row>
    <row r="31" spans="2:21" hidden="1">
      <c r="C31" s="23" t="s">
        <v>53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>
        <v>-269806.80000000005</v>
      </c>
      <c r="Q31" s="24"/>
      <c r="R31" s="24">
        <v>-269806.80000000005</v>
      </c>
      <c r="S31">
        <f>R31-Q31-P31-O31-N31-M31-L31</f>
        <v>0</v>
      </c>
    </row>
    <row r="32" spans="2:21" hidden="1">
      <c r="C32" s="14" t="s">
        <v>54</v>
      </c>
      <c r="D32" s="14"/>
      <c r="E32" s="14"/>
      <c r="F32" s="14"/>
      <c r="G32" s="14"/>
      <c r="H32" s="14"/>
      <c r="I32" s="14"/>
      <c r="J32" s="14">
        <v>-324413.66000000003</v>
      </c>
      <c r="K32" s="14">
        <v>-15152.51</v>
      </c>
      <c r="L32" s="14"/>
      <c r="M32" s="14"/>
      <c r="N32" s="14"/>
      <c r="O32" s="14"/>
      <c r="P32" s="14"/>
      <c r="Q32" s="14"/>
      <c r="R32" s="14">
        <v>-339566.17000000004</v>
      </c>
      <c r="S32" s="14">
        <f>R32-Q32-P32-O32-N32-M32</f>
        <v>-339566.17000000004</v>
      </c>
      <c r="T32" s="14"/>
      <c r="U32" s="19">
        <f>S32-T32</f>
        <v>-339566.17000000004</v>
      </c>
    </row>
    <row r="33" spans="2:21" hidden="1">
      <c r="C33" s="16" t="s">
        <v>55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>
        <v>9056495</v>
      </c>
      <c r="P33" s="17">
        <v>-38052050.399999999</v>
      </c>
      <c r="Q33" s="17"/>
      <c r="R33" s="17">
        <v>-28995555.399999999</v>
      </c>
      <c r="S33">
        <f>R33-Q33-P33-O33-N33-M33-L33</f>
        <v>0</v>
      </c>
    </row>
    <row r="34" spans="2:21" hidden="1">
      <c r="C34" s="14" t="s">
        <v>56</v>
      </c>
      <c r="D34" s="14"/>
      <c r="E34" s="14">
        <v>-382843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>
        <v>-382843</v>
      </c>
      <c r="S34" s="14">
        <f>R34-Q34-P34-O34-N34-M34</f>
        <v>-382843</v>
      </c>
      <c r="T34" s="14"/>
      <c r="U34" s="19">
        <f t="shared" ref="U34:U36" si="1">S34-T34</f>
        <v>-382843</v>
      </c>
    </row>
    <row r="35" spans="2:21" hidden="1">
      <c r="C35" s="14" t="s">
        <v>57</v>
      </c>
      <c r="D35" s="14"/>
      <c r="E35" s="14"/>
      <c r="F35" s="14"/>
      <c r="G35" s="14"/>
      <c r="H35" s="14"/>
      <c r="I35" s="14"/>
      <c r="J35" s="14">
        <v>-154930.70000000001</v>
      </c>
      <c r="K35" s="14"/>
      <c r="L35" s="14"/>
      <c r="M35" s="14"/>
      <c r="N35" s="14"/>
      <c r="O35" s="14"/>
      <c r="P35" s="14"/>
      <c r="Q35" s="14"/>
      <c r="R35" s="14">
        <v>-154930.70000000001</v>
      </c>
      <c r="S35" s="14">
        <f>R35-Q35-P35-O35-N35-M35</f>
        <v>-154930.70000000001</v>
      </c>
      <c r="T35" s="14"/>
      <c r="U35" s="19">
        <f t="shared" si="1"/>
        <v>-154930.70000000001</v>
      </c>
    </row>
    <row r="36" spans="2:21" hidden="1">
      <c r="C36" s="14" t="s">
        <v>58</v>
      </c>
      <c r="D36" s="14"/>
      <c r="E36" s="14"/>
      <c r="F36" s="14"/>
      <c r="G36" s="14">
        <v>-176991</v>
      </c>
      <c r="H36" s="14">
        <v>-81097</v>
      </c>
      <c r="I36" s="14"/>
      <c r="J36" s="14"/>
      <c r="K36" s="14"/>
      <c r="L36" s="14"/>
      <c r="M36" s="14"/>
      <c r="N36" s="14"/>
      <c r="O36" s="14"/>
      <c r="P36" s="14"/>
      <c r="Q36" s="14"/>
      <c r="R36" s="14">
        <v>-258088</v>
      </c>
      <c r="S36" s="14">
        <f>R36-Q36-P36-O36-N36-M36</f>
        <v>-258088</v>
      </c>
      <c r="T36" s="14"/>
      <c r="U36" s="19">
        <f t="shared" si="1"/>
        <v>-258088</v>
      </c>
    </row>
    <row r="37" spans="2:21" hidden="1">
      <c r="C37" s="16" t="s">
        <v>59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>
        <v>-2518237.8199999998</v>
      </c>
      <c r="Q37" s="17"/>
      <c r="R37" s="17">
        <v>-2518237.8199999998</v>
      </c>
      <c r="S37">
        <f>R37-Q37-P37-O37-N37-M37-L37</f>
        <v>0</v>
      </c>
    </row>
    <row r="38" spans="2:21" hidden="1">
      <c r="C38" s="14" t="s">
        <v>60</v>
      </c>
      <c r="D38" s="14"/>
      <c r="E38" s="14"/>
      <c r="F38" s="14"/>
      <c r="G38" s="14"/>
      <c r="H38" s="14">
        <v>-1184870</v>
      </c>
      <c r="I38" s="14">
        <v>-452383</v>
      </c>
      <c r="J38" s="14"/>
      <c r="K38" s="14"/>
      <c r="L38" s="14">
        <v>-99967</v>
      </c>
      <c r="M38" s="14"/>
      <c r="N38" s="14"/>
      <c r="O38" s="14"/>
      <c r="P38" s="14"/>
      <c r="Q38" s="14"/>
      <c r="R38" s="14">
        <v>-1737220</v>
      </c>
      <c r="S38" s="14">
        <f>R38-Q38-P38-O38-N38-M38</f>
        <v>-1737220</v>
      </c>
      <c r="T38" s="14">
        <v>-99967</v>
      </c>
      <c r="U38" s="19">
        <f t="shared" ref="U38:U41" si="2">S38-T38</f>
        <v>-1637253</v>
      </c>
    </row>
    <row r="39" spans="2:21" hidden="1">
      <c r="C39" s="14" t="s">
        <v>61</v>
      </c>
      <c r="D39" s="14"/>
      <c r="E39" s="14"/>
      <c r="F39" s="14"/>
      <c r="G39" s="14"/>
      <c r="H39" s="14"/>
      <c r="I39" s="14">
        <v>-54681</v>
      </c>
      <c r="J39" s="14">
        <v>-9848.82</v>
      </c>
      <c r="K39" s="14"/>
      <c r="L39" s="14">
        <v>-54723.86</v>
      </c>
      <c r="M39" s="14">
        <v>-72423</v>
      </c>
      <c r="N39" s="14">
        <v>-28405.260000000002</v>
      </c>
      <c r="O39" s="14"/>
      <c r="P39" s="14">
        <v>-934650.49</v>
      </c>
      <c r="Q39" s="14"/>
      <c r="R39" s="14">
        <v>-1154732.43</v>
      </c>
      <c r="S39" s="14">
        <f>R39-Q39-P39-O39-N39-M39</f>
        <v>-119253.67999999993</v>
      </c>
      <c r="T39" s="14">
        <v>-54723.86</v>
      </c>
      <c r="U39" s="19">
        <f t="shared" si="2"/>
        <v>-64529.819999999934</v>
      </c>
    </row>
    <row r="40" spans="2:21" hidden="1">
      <c r="C40" s="14" t="s">
        <v>62</v>
      </c>
      <c r="D40" s="14"/>
      <c r="E40" s="14"/>
      <c r="F40" s="14"/>
      <c r="G40" s="14"/>
      <c r="H40" s="14"/>
      <c r="I40" s="14"/>
      <c r="J40" s="14"/>
      <c r="K40" s="14">
        <v>-733898.6</v>
      </c>
      <c r="L40" s="14">
        <v>-1611430.48</v>
      </c>
      <c r="M40" s="14">
        <v>-448644</v>
      </c>
      <c r="N40" s="14">
        <v>-148.47999999999999</v>
      </c>
      <c r="O40" s="14">
        <v>-945429.03</v>
      </c>
      <c r="P40" s="14"/>
      <c r="Q40" s="14"/>
      <c r="R40" s="14">
        <v>-3739550.5900000003</v>
      </c>
      <c r="S40" s="14">
        <f>R40-Q40-P40-O40-N40-M40</f>
        <v>-2345329.0800000005</v>
      </c>
      <c r="T40" s="14"/>
      <c r="U40" s="19">
        <f t="shared" si="2"/>
        <v>-2345329.0800000005</v>
      </c>
    </row>
    <row r="41" spans="2:21" hidden="1">
      <c r="C41" s="14" t="s">
        <v>63</v>
      </c>
      <c r="D41" s="14"/>
      <c r="E41" s="14"/>
      <c r="F41" s="14"/>
      <c r="G41" s="14"/>
      <c r="H41" s="14">
        <v>-589913</v>
      </c>
      <c r="I41" s="14">
        <v>-919624</v>
      </c>
      <c r="J41" s="14"/>
      <c r="K41" s="14"/>
      <c r="L41" s="14"/>
      <c r="M41" s="14"/>
      <c r="N41" s="14"/>
      <c r="O41" s="14"/>
      <c r="P41" s="14"/>
      <c r="Q41" s="14"/>
      <c r="R41" s="14">
        <v>-1509537</v>
      </c>
      <c r="S41" s="14">
        <f>R41-Q41-P41-O41-N41-M41</f>
        <v>-1509537</v>
      </c>
      <c r="T41" s="14"/>
      <c r="U41" s="19">
        <f t="shared" si="2"/>
        <v>-1509537</v>
      </c>
    </row>
    <row r="42" spans="2:21" hidden="1">
      <c r="C42" s="20" t="s">
        <v>64</v>
      </c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>
        <v>-454305.41</v>
      </c>
      <c r="O42" s="21"/>
      <c r="P42" s="21"/>
      <c r="Q42" s="21"/>
      <c r="R42" s="21">
        <v>-454305.41</v>
      </c>
      <c r="S42">
        <f>R42-Q42-P42-O42-N42-M42-L42</f>
        <v>0</v>
      </c>
    </row>
    <row r="43" spans="2:21" hidden="1">
      <c r="C43" s="23" t="s">
        <v>65</v>
      </c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>
        <v>-119368955.91</v>
      </c>
      <c r="Q43" s="24"/>
      <c r="R43" s="24">
        <v>-119368955.91</v>
      </c>
      <c r="S43">
        <f>R43-Q43-P43-O43-N43-M43-L43</f>
        <v>0</v>
      </c>
    </row>
    <row r="44" spans="2:21">
      <c r="B44" t="s">
        <v>41</v>
      </c>
      <c r="C44" s="25" t="s">
        <v>66</v>
      </c>
      <c r="D44" s="18">
        <v>-4612485.33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>
        <v>-4612485.33</v>
      </c>
      <c r="S44" s="18">
        <f>R44-Q44-P44-O44-N44-M44</f>
        <v>-4612485.33</v>
      </c>
      <c r="T44" s="18"/>
      <c r="U44" s="15">
        <f>S44-T44</f>
        <v>-4612485.33</v>
      </c>
    </row>
    <row r="45" spans="2:21" hidden="1">
      <c r="C45" s="16" t="s">
        <v>67</v>
      </c>
      <c r="D45" s="17"/>
      <c r="E45" s="17"/>
      <c r="F45" s="17"/>
      <c r="G45" s="17"/>
      <c r="H45" s="17"/>
      <c r="I45" s="17"/>
      <c r="J45" s="17"/>
      <c r="K45" s="17"/>
      <c r="L45" s="17">
        <v>-168078</v>
      </c>
      <c r="M45" s="17"/>
      <c r="N45" s="17"/>
      <c r="O45" s="17"/>
      <c r="P45" s="17"/>
      <c r="Q45" s="17"/>
      <c r="R45" s="17">
        <v>-168078</v>
      </c>
      <c r="S45">
        <f>R45-Q45-P45-O45-N45-M45-L45</f>
        <v>0</v>
      </c>
      <c r="T45">
        <v>-168078</v>
      </c>
    </row>
    <row r="46" spans="2:21" hidden="1">
      <c r="C46" s="14" t="s">
        <v>68</v>
      </c>
      <c r="D46" s="14"/>
      <c r="E46" s="14"/>
      <c r="F46" s="14"/>
      <c r="G46" s="14"/>
      <c r="H46" s="14"/>
      <c r="I46" s="14">
        <v>-19330.8</v>
      </c>
      <c r="J46" s="14"/>
      <c r="K46" s="14">
        <v>-6006.15</v>
      </c>
      <c r="L46" s="14">
        <v>-14506.26</v>
      </c>
      <c r="M46" s="14"/>
      <c r="N46" s="14"/>
      <c r="O46" s="14">
        <v>-68389</v>
      </c>
      <c r="P46" s="14">
        <v>-60203</v>
      </c>
      <c r="Q46" s="14"/>
      <c r="R46" s="14">
        <v>-168435.21</v>
      </c>
      <c r="S46" s="14">
        <f>R46-Q46-P46-O46-N46-M46</f>
        <v>-39843.209999999992</v>
      </c>
      <c r="T46" s="14"/>
      <c r="U46" s="19">
        <f>S46-T46</f>
        <v>-39843.209999999992</v>
      </c>
    </row>
    <row r="47" spans="2:21" hidden="1">
      <c r="C47" s="20" t="s">
        <v>69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>
        <v>-2216052</v>
      </c>
      <c r="Q47" s="21"/>
      <c r="R47" s="21">
        <v>-2216052</v>
      </c>
      <c r="S47">
        <f>R47-Q47-P47-O47-N47-M47-L47</f>
        <v>0</v>
      </c>
    </row>
    <row r="48" spans="2:21" hidden="1">
      <c r="C48" s="22" t="s">
        <v>70</v>
      </c>
      <c r="D48" s="14"/>
      <c r="E48" s="14"/>
      <c r="F48" s="14"/>
      <c r="G48" s="14"/>
      <c r="H48" s="14"/>
      <c r="I48" s="14">
        <v>253364.41</v>
      </c>
      <c r="J48" s="14"/>
      <c r="K48" s="14"/>
      <c r="L48" s="14">
        <v>-118000</v>
      </c>
      <c r="M48" s="14"/>
      <c r="N48" s="14">
        <v>-1145683</v>
      </c>
      <c r="O48" s="14"/>
      <c r="P48" s="14"/>
      <c r="Q48" s="14"/>
      <c r="R48" s="14">
        <v>-1010318.59</v>
      </c>
      <c r="S48">
        <f>R48-Q48-P48-O48-N48-M48-L48</f>
        <v>253364.41000000003</v>
      </c>
    </row>
    <row r="49" spans="2:21" hidden="1">
      <c r="C49" s="22" t="s">
        <v>71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>
        <v>-2438157.0099999998</v>
      </c>
      <c r="R49" s="14">
        <v>-2438157.0099999998</v>
      </c>
      <c r="S49">
        <f>R49-Q49-P49-O49-N49-M49-L49</f>
        <v>0</v>
      </c>
    </row>
    <row r="50" spans="2:21" hidden="1">
      <c r="C50" s="23" t="s">
        <v>72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>
        <v>-18000</v>
      </c>
      <c r="O50" s="24">
        <v>-36000</v>
      </c>
      <c r="P50" s="24">
        <v>-450000</v>
      </c>
      <c r="Q50" s="24"/>
      <c r="R50" s="24">
        <v>-504000</v>
      </c>
      <c r="S50">
        <f>R50-Q50-P50-O50-N50-M50-L50</f>
        <v>0</v>
      </c>
    </row>
    <row r="51" spans="2:21" hidden="1">
      <c r="C51" s="14" t="s">
        <v>73</v>
      </c>
      <c r="D51" s="14"/>
      <c r="E51" s="14"/>
      <c r="F51" s="14"/>
      <c r="G51" s="14"/>
      <c r="H51" s="14"/>
      <c r="I51" s="14">
        <v>-110432</v>
      </c>
      <c r="J51" s="14"/>
      <c r="K51" s="14"/>
      <c r="L51" s="14"/>
      <c r="M51" s="14"/>
      <c r="N51" s="14"/>
      <c r="O51" s="14"/>
      <c r="P51" s="14"/>
      <c r="Q51" s="14"/>
      <c r="R51" s="14">
        <v>-110432</v>
      </c>
      <c r="S51" s="14">
        <f>R51-Q51-P51-O51-N51-M51</f>
        <v>-110432</v>
      </c>
      <c r="T51" s="14"/>
      <c r="U51" s="19">
        <f t="shared" ref="U51:U55" si="3">S51-T51</f>
        <v>-110432</v>
      </c>
    </row>
    <row r="52" spans="2:21" hidden="1">
      <c r="C52" s="14" t="s">
        <v>74</v>
      </c>
      <c r="D52" s="14"/>
      <c r="E52" s="14"/>
      <c r="F52" s="14"/>
      <c r="G52" s="14"/>
      <c r="H52" s="14">
        <v>-181699</v>
      </c>
      <c r="I52" s="14"/>
      <c r="J52" s="14"/>
      <c r="K52" s="14"/>
      <c r="L52" s="14"/>
      <c r="M52" s="14"/>
      <c r="N52" s="14"/>
      <c r="O52" s="14"/>
      <c r="P52" s="14"/>
      <c r="Q52" s="14"/>
      <c r="R52" s="14">
        <v>-181699</v>
      </c>
      <c r="S52" s="14">
        <f>R52-Q52-P52-O52-N52-M52</f>
        <v>-181699</v>
      </c>
      <c r="T52" s="14"/>
      <c r="U52" s="19">
        <f t="shared" si="3"/>
        <v>-181699</v>
      </c>
    </row>
    <row r="53" spans="2:21">
      <c r="B53" t="s">
        <v>44</v>
      </c>
      <c r="C53" s="25" t="s">
        <v>75</v>
      </c>
      <c r="D53" s="18"/>
      <c r="E53" s="18"/>
      <c r="F53" s="18"/>
      <c r="G53" s="18"/>
      <c r="H53" s="18">
        <v>-108439</v>
      </c>
      <c r="I53" s="18"/>
      <c r="J53" s="18"/>
      <c r="K53" s="18"/>
      <c r="L53" s="18"/>
      <c r="M53" s="18"/>
      <c r="N53" s="18"/>
      <c r="O53" s="18"/>
      <c r="P53" s="18"/>
      <c r="Q53" s="18"/>
      <c r="R53" s="18">
        <v>-108439</v>
      </c>
      <c r="S53" s="18">
        <f>R53-Q53-P53-O53-N53-M53</f>
        <v>-108439</v>
      </c>
      <c r="T53" s="18"/>
      <c r="U53" s="15">
        <f t="shared" si="3"/>
        <v>-108439</v>
      </c>
    </row>
    <row r="54" spans="2:21" hidden="1">
      <c r="C54" s="14" t="s">
        <v>76</v>
      </c>
      <c r="D54" s="14"/>
      <c r="E54" s="14"/>
      <c r="F54" s="14">
        <v>-125715</v>
      </c>
      <c r="G54" s="14"/>
      <c r="H54" s="14"/>
      <c r="I54" s="14">
        <v>-11210</v>
      </c>
      <c r="J54" s="14"/>
      <c r="K54" s="14"/>
      <c r="L54" s="14"/>
      <c r="M54" s="14"/>
      <c r="N54" s="14"/>
      <c r="O54" s="14"/>
      <c r="P54" s="14"/>
      <c r="Q54" s="14"/>
      <c r="R54" s="14">
        <v>-136925</v>
      </c>
      <c r="S54" s="14">
        <f>R54-Q54-P54-O54-N54-M54</f>
        <v>-136925</v>
      </c>
      <c r="T54" s="14"/>
      <c r="U54" s="19">
        <f t="shared" si="3"/>
        <v>-136925</v>
      </c>
    </row>
    <row r="55" spans="2:21" hidden="1">
      <c r="C55" s="14" t="s">
        <v>77</v>
      </c>
      <c r="D55" s="14"/>
      <c r="E55" s="14"/>
      <c r="F55" s="14"/>
      <c r="G55" s="14"/>
      <c r="H55" s="14"/>
      <c r="I55" s="14"/>
      <c r="J55" s="14">
        <v>-1127340</v>
      </c>
      <c r="K55" s="14"/>
      <c r="L55" s="14"/>
      <c r="M55" s="14"/>
      <c r="N55" s="14"/>
      <c r="O55" s="14"/>
      <c r="P55" s="14"/>
      <c r="Q55" s="14"/>
      <c r="R55" s="14">
        <v>-1127340</v>
      </c>
      <c r="S55" s="14">
        <f>R55-Q55-P55-O55-N55-M55</f>
        <v>-1127340</v>
      </c>
      <c r="T55" s="14"/>
      <c r="U55" s="19">
        <f t="shared" si="3"/>
        <v>-1127340</v>
      </c>
    </row>
    <row r="56" spans="2:21" hidden="1">
      <c r="C56" s="20" t="s">
        <v>78</v>
      </c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>
        <v>-430705.05</v>
      </c>
      <c r="Q56" s="21"/>
      <c r="R56" s="21">
        <v>-430705.05</v>
      </c>
      <c r="S56">
        <f>R56-Q56-P56-O56-N56-M56-L56</f>
        <v>0</v>
      </c>
    </row>
    <row r="57" spans="2:21" hidden="1">
      <c r="C57" s="22" t="s">
        <v>79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>
        <v>-204823.25</v>
      </c>
      <c r="P57" s="14"/>
      <c r="Q57" s="14"/>
      <c r="R57" s="14">
        <v>-204823.25</v>
      </c>
      <c r="S57">
        <f>R57-Q57-P57-O57-N57-M57-L57</f>
        <v>0</v>
      </c>
    </row>
    <row r="58" spans="2:21" hidden="1">
      <c r="C58" s="22" t="s">
        <v>80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-6049591.6999999993</v>
      </c>
      <c r="Q58" s="14"/>
      <c r="R58" s="14">
        <v>-6049591.6999999993</v>
      </c>
      <c r="S58">
        <f>R58-Q58-P58-O58-N58-M58-L58</f>
        <v>0</v>
      </c>
    </row>
    <row r="59" spans="2:21" hidden="1">
      <c r="C59" s="22" t="s">
        <v>81</v>
      </c>
      <c r="D59" s="14"/>
      <c r="E59" s="14"/>
      <c r="F59" s="14"/>
      <c r="G59" s="14"/>
      <c r="H59" s="14"/>
      <c r="I59" s="14"/>
      <c r="J59" s="14"/>
      <c r="K59" s="14"/>
      <c r="L59" s="14">
        <v>-110264</v>
      </c>
      <c r="M59" s="14">
        <v>-121506</v>
      </c>
      <c r="N59" s="14">
        <v>-33032</v>
      </c>
      <c r="O59" s="14"/>
      <c r="P59" s="14"/>
      <c r="Q59" s="14"/>
      <c r="R59" s="14">
        <v>-264802</v>
      </c>
      <c r="S59">
        <f>R59-Q59-P59-O59-N59-M59-L59</f>
        <v>0</v>
      </c>
    </row>
    <row r="60" spans="2:21" hidden="1">
      <c r="C60" s="23" t="s">
        <v>82</v>
      </c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>
        <v>0</v>
      </c>
      <c r="O60" s="24"/>
      <c r="P60" s="24">
        <v>-457920</v>
      </c>
      <c r="Q60" s="24"/>
      <c r="R60" s="24">
        <v>-457920</v>
      </c>
      <c r="S60">
        <f>R60-Q60-P60-O60-N60-M60-L60</f>
        <v>0</v>
      </c>
    </row>
    <row r="61" spans="2:21" hidden="1">
      <c r="C61" s="14" t="s">
        <v>83</v>
      </c>
      <c r="D61" s="14"/>
      <c r="E61" s="14"/>
      <c r="F61" s="14">
        <v>-150060</v>
      </c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>
        <v>-150060</v>
      </c>
      <c r="S61" s="14">
        <f>R61-Q61-P61-O61-N61-M61</f>
        <v>-150060</v>
      </c>
      <c r="T61" s="14"/>
      <c r="U61" s="19">
        <f>S61-T61</f>
        <v>-150060</v>
      </c>
    </row>
    <row r="62" spans="2:21" hidden="1">
      <c r="C62" s="20" t="s">
        <v>84</v>
      </c>
      <c r="D62" s="21"/>
      <c r="E62" s="21"/>
      <c r="F62" s="21"/>
      <c r="G62" s="21"/>
      <c r="H62" s="21"/>
      <c r="I62" s="21"/>
      <c r="J62" s="21"/>
      <c r="K62" s="21"/>
      <c r="L62" s="21"/>
      <c r="M62" s="21">
        <v>-3703268.3099999996</v>
      </c>
      <c r="N62" s="21">
        <v>-156341.74</v>
      </c>
      <c r="O62" s="21"/>
      <c r="P62" s="21"/>
      <c r="Q62" s="21"/>
      <c r="R62" s="21">
        <v>-3859610.05</v>
      </c>
      <c r="S62">
        <f t="shared" ref="S62:S78" si="4">R62-Q62-P62-O62-N62-M62-L62</f>
        <v>0</v>
      </c>
    </row>
    <row r="63" spans="2:21" hidden="1">
      <c r="C63" s="22" t="s">
        <v>85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>
        <v>-286549.56</v>
      </c>
      <c r="P63" s="14">
        <v>-286549.52</v>
      </c>
      <c r="Q63" s="14"/>
      <c r="R63" s="14">
        <v>-573099.08000000007</v>
      </c>
      <c r="S63">
        <f t="shared" si="4"/>
        <v>-5.8207660913467407E-11</v>
      </c>
    </row>
    <row r="64" spans="2:21" hidden="1">
      <c r="C64" s="22" t="s">
        <v>86</v>
      </c>
      <c r="D64" s="14"/>
      <c r="E64" s="14"/>
      <c r="F64" s="14"/>
      <c r="G64" s="14"/>
      <c r="H64" s="14"/>
      <c r="I64" s="14"/>
      <c r="J64" s="14"/>
      <c r="K64" s="14"/>
      <c r="L64" s="14">
        <v>213511.51</v>
      </c>
      <c r="M64" s="14">
        <v>18550</v>
      </c>
      <c r="N64" s="14"/>
      <c r="O64" s="14">
        <v>-795782.76</v>
      </c>
      <c r="P64" s="14">
        <v>-215180</v>
      </c>
      <c r="Q64" s="14"/>
      <c r="R64" s="14">
        <v>-778901.25</v>
      </c>
      <c r="S64">
        <f t="shared" si="4"/>
        <v>0</v>
      </c>
      <c r="T64">
        <v>213511.51</v>
      </c>
    </row>
    <row r="65" spans="3:21" hidden="1">
      <c r="C65" s="22" t="s">
        <v>87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>
        <v>-2636550.2000000002</v>
      </c>
      <c r="P65" s="14">
        <v>793945</v>
      </c>
      <c r="Q65" s="14">
        <v>800000</v>
      </c>
      <c r="R65" s="14">
        <v>-1042605.2</v>
      </c>
      <c r="S65">
        <f t="shared" si="4"/>
        <v>0</v>
      </c>
    </row>
    <row r="66" spans="3:21" hidden="1">
      <c r="C66" s="22" t="s">
        <v>88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-3894000</v>
      </c>
      <c r="Q66" s="14"/>
      <c r="R66" s="14">
        <v>-3894000</v>
      </c>
      <c r="S66">
        <f t="shared" si="4"/>
        <v>0</v>
      </c>
    </row>
    <row r="67" spans="3:21" hidden="1">
      <c r="C67" s="22" t="s">
        <v>89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>
        <v>-1533827.2</v>
      </c>
      <c r="P67" s="14">
        <v>-3260346.3500000006</v>
      </c>
      <c r="Q67" s="14"/>
      <c r="R67" s="14">
        <v>-4794173.5500000007</v>
      </c>
      <c r="S67">
        <f t="shared" si="4"/>
        <v>-2.3283064365386963E-10</v>
      </c>
    </row>
    <row r="68" spans="3:21" hidden="1">
      <c r="C68" s="22" t="s">
        <v>90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-5703605.6600000001</v>
      </c>
      <c r="Q68" s="14"/>
      <c r="R68" s="14">
        <v>-5703605.6600000001</v>
      </c>
      <c r="S68">
        <f t="shared" si="4"/>
        <v>0</v>
      </c>
    </row>
    <row r="69" spans="3:21" hidden="1">
      <c r="C69" s="22" t="s">
        <v>91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>
        <v>-859389.63</v>
      </c>
      <c r="P69" s="14"/>
      <c r="Q69" s="14"/>
      <c r="R69" s="14">
        <v>-859389.63</v>
      </c>
      <c r="S69">
        <f t="shared" si="4"/>
        <v>0</v>
      </c>
    </row>
    <row r="70" spans="3:21" hidden="1">
      <c r="C70" s="22" t="s">
        <v>92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>
        <v>-18636316.600000001</v>
      </c>
      <c r="P70" s="14"/>
      <c r="Q70" s="14"/>
      <c r="R70" s="14">
        <v>-18636316.600000001</v>
      </c>
      <c r="S70">
        <f t="shared" si="4"/>
        <v>0</v>
      </c>
    </row>
    <row r="71" spans="3:21" hidden="1">
      <c r="C71" s="22" t="s">
        <v>93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-1166464.6399999999</v>
      </c>
      <c r="Q71" s="14"/>
      <c r="R71" s="14">
        <v>-1166464.6399999999</v>
      </c>
      <c r="S71">
        <f t="shared" si="4"/>
        <v>0</v>
      </c>
    </row>
    <row r="72" spans="3:21" hidden="1">
      <c r="C72" s="22" t="s">
        <v>94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-714823.92</v>
      </c>
      <c r="Q72" s="14"/>
      <c r="R72" s="14">
        <v>-714823.92</v>
      </c>
      <c r="S72">
        <f t="shared" si="4"/>
        <v>0</v>
      </c>
    </row>
    <row r="73" spans="3:21" hidden="1">
      <c r="C73" s="22" t="s">
        <v>95</v>
      </c>
      <c r="D73" s="14"/>
      <c r="E73" s="14"/>
      <c r="F73" s="14"/>
      <c r="G73" s="14"/>
      <c r="H73" s="14"/>
      <c r="I73" s="14"/>
      <c r="J73" s="14"/>
      <c r="K73" s="14"/>
      <c r="L73" s="14">
        <v>-213667.6</v>
      </c>
      <c r="M73" s="14"/>
      <c r="N73" s="14"/>
      <c r="O73" s="14"/>
      <c r="P73" s="14"/>
      <c r="Q73" s="14"/>
      <c r="R73" s="14">
        <v>-213667.6</v>
      </c>
      <c r="S73">
        <f t="shared" si="4"/>
        <v>0</v>
      </c>
      <c r="T73">
        <v>-213667.6</v>
      </c>
    </row>
    <row r="74" spans="3:21" hidden="1">
      <c r="C74" s="22" t="s">
        <v>96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-675000</v>
      </c>
      <c r="Q74" s="14"/>
      <c r="R74" s="14">
        <v>-675000</v>
      </c>
      <c r="S74">
        <f t="shared" si="4"/>
        <v>0</v>
      </c>
    </row>
    <row r="75" spans="3:21" hidden="1">
      <c r="C75" s="22" t="s">
        <v>97</v>
      </c>
      <c r="D75" s="14"/>
      <c r="E75" s="14"/>
      <c r="F75" s="14"/>
      <c r="G75" s="14"/>
      <c r="H75" s="14"/>
      <c r="I75" s="14"/>
      <c r="J75" s="14"/>
      <c r="K75" s="14"/>
      <c r="L75" s="14">
        <v>-278000</v>
      </c>
      <c r="M75" s="14"/>
      <c r="N75" s="14"/>
      <c r="O75" s="14"/>
      <c r="P75" s="14"/>
      <c r="Q75" s="14"/>
      <c r="R75" s="14">
        <v>-278000</v>
      </c>
      <c r="S75">
        <f t="shared" si="4"/>
        <v>0</v>
      </c>
      <c r="T75">
        <v>-278000</v>
      </c>
    </row>
    <row r="76" spans="3:21" hidden="1">
      <c r="C76" s="22" t="s">
        <v>98</v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>
        <v>-64074.89</v>
      </c>
      <c r="O76" s="14"/>
      <c r="P76" s="14">
        <v>-649851.85</v>
      </c>
      <c r="Q76" s="14"/>
      <c r="R76" s="14">
        <v>-713926.74</v>
      </c>
      <c r="S76">
        <f t="shared" si="4"/>
        <v>-1.4551915228366852E-11</v>
      </c>
    </row>
    <row r="77" spans="3:21" hidden="1">
      <c r="C77" s="22" t="s">
        <v>99</v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>
        <v>-777600</v>
      </c>
      <c r="O77" s="14"/>
      <c r="P77" s="14"/>
      <c r="Q77" s="14"/>
      <c r="R77" s="14">
        <v>-777600</v>
      </c>
      <c r="S77">
        <f t="shared" si="4"/>
        <v>0</v>
      </c>
    </row>
    <row r="78" spans="3:21" hidden="1">
      <c r="C78" s="23" t="s">
        <v>100</v>
      </c>
      <c r="D78" s="24"/>
      <c r="E78" s="24"/>
      <c r="F78" s="24"/>
      <c r="G78" s="24"/>
      <c r="H78" s="24"/>
      <c r="I78" s="24"/>
      <c r="J78" s="24"/>
      <c r="K78" s="24"/>
      <c r="L78" s="24">
        <v>-113575</v>
      </c>
      <c r="M78" s="24"/>
      <c r="N78" s="24"/>
      <c r="O78" s="24"/>
      <c r="P78" s="24"/>
      <c r="Q78" s="24"/>
      <c r="R78" s="24">
        <v>-113575</v>
      </c>
      <c r="S78">
        <f t="shared" si="4"/>
        <v>0</v>
      </c>
      <c r="T78">
        <v>-113575</v>
      </c>
    </row>
    <row r="79" spans="3:21" hidden="1">
      <c r="C79" s="14" t="s">
        <v>101</v>
      </c>
      <c r="D79" s="14"/>
      <c r="E79" s="14"/>
      <c r="F79" s="14"/>
      <c r="G79" s="14"/>
      <c r="H79" s="14"/>
      <c r="I79" s="14">
        <v>-501219</v>
      </c>
      <c r="J79" s="14"/>
      <c r="K79" s="14"/>
      <c r="L79" s="14"/>
      <c r="M79" s="14"/>
      <c r="N79" s="14"/>
      <c r="O79" s="14"/>
      <c r="P79" s="14"/>
      <c r="Q79" s="14"/>
      <c r="R79" s="14">
        <v>-501219</v>
      </c>
      <c r="S79" s="14">
        <f>R79-Q79-P79-O79-N79-M79</f>
        <v>-501219</v>
      </c>
      <c r="T79" s="14"/>
      <c r="U79" s="19">
        <f>S79-T79</f>
        <v>-501219</v>
      </c>
    </row>
    <row r="80" spans="3:21" hidden="1">
      <c r="C80" s="20" t="s">
        <v>102</v>
      </c>
      <c r="D80" s="21"/>
      <c r="E80" s="21"/>
      <c r="F80" s="21"/>
      <c r="G80" s="21"/>
      <c r="H80" s="21"/>
      <c r="I80" s="21"/>
      <c r="J80" s="21"/>
      <c r="K80" s="21"/>
      <c r="L80" s="21"/>
      <c r="M80" s="21">
        <v>-166.2</v>
      </c>
      <c r="N80" s="21">
        <v>-256212.9</v>
      </c>
      <c r="O80" s="21"/>
      <c r="P80" s="21"/>
      <c r="Q80" s="21"/>
      <c r="R80" s="21">
        <v>-256379.1</v>
      </c>
      <c r="S80">
        <f>R80-Q80-P80-O80-N80-M80-L80</f>
        <v>-1.1652900866465643E-11</v>
      </c>
    </row>
    <row r="81" spans="2:21" hidden="1">
      <c r="C81" s="23" t="s">
        <v>103</v>
      </c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>
        <v>-102544</v>
      </c>
      <c r="O81" s="24">
        <v>-79124</v>
      </c>
      <c r="P81" s="24"/>
      <c r="Q81" s="24"/>
      <c r="R81" s="24">
        <v>-181668</v>
      </c>
      <c r="S81">
        <f>R81-Q81-P81-O81-N81-M81-L81</f>
        <v>0</v>
      </c>
    </row>
    <row r="82" spans="2:21" hidden="1">
      <c r="C82" s="14" t="s">
        <v>104</v>
      </c>
      <c r="D82" s="14"/>
      <c r="E82" s="14"/>
      <c r="F82" s="14"/>
      <c r="G82" s="14"/>
      <c r="H82" s="14"/>
      <c r="I82" s="14">
        <v>-169210</v>
      </c>
      <c r="J82" s="14"/>
      <c r="K82" s="14"/>
      <c r="L82" s="14"/>
      <c r="M82" s="14"/>
      <c r="N82" s="14"/>
      <c r="O82" s="14"/>
      <c r="P82" s="14"/>
      <c r="Q82" s="14"/>
      <c r="R82" s="14">
        <v>-169210</v>
      </c>
      <c r="S82" s="14">
        <f>R82-Q82-P82-O82-N82-M82</f>
        <v>-169210</v>
      </c>
      <c r="T82" s="14"/>
      <c r="U82" s="19">
        <f t="shared" ref="U82:U83" si="5">S82-T82</f>
        <v>-169210</v>
      </c>
    </row>
    <row r="83" spans="2:21" hidden="1">
      <c r="C83" s="14" t="s">
        <v>105</v>
      </c>
      <c r="D83" s="14"/>
      <c r="E83" s="14"/>
      <c r="F83" s="14">
        <v>-247775</v>
      </c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>
        <v>-247775</v>
      </c>
      <c r="S83" s="14">
        <f>R83-Q83-P83-O83-N83-M83</f>
        <v>-247775</v>
      </c>
      <c r="T83" s="14"/>
      <c r="U83" s="19">
        <f t="shared" si="5"/>
        <v>-247775</v>
      </c>
    </row>
    <row r="84" spans="2:21" hidden="1">
      <c r="C84" s="20" t="s">
        <v>106</v>
      </c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>
        <v>-219261.05</v>
      </c>
      <c r="R84" s="21">
        <v>-219261.05</v>
      </c>
      <c r="S84">
        <f>R84-Q84-P84-O84-N84-M84-L84</f>
        <v>0</v>
      </c>
    </row>
    <row r="85" spans="2:21" hidden="1">
      <c r="C85" s="23" t="s">
        <v>107</v>
      </c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>
        <v>-572760.93999999994</v>
      </c>
      <c r="P85" s="24"/>
      <c r="Q85" s="24"/>
      <c r="R85" s="24">
        <v>-572760.93999999994</v>
      </c>
      <c r="S85">
        <f>R85-Q85-P85-O85-N85-M85-L85</f>
        <v>0</v>
      </c>
    </row>
    <row r="86" spans="2:21" hidden="1">
      <c r="C86" s="14" t="s">
        <v>108</v>
      </c>
      <c r="D86" s="14"/>
      <c r="E86" s="14"/>
      <c r="F86" s="14"/>
      <c r="G86" s="14"/>
      <c r="H86" s="14"/>
      <c r="I86" s="14">
        <v>-20511</v>
      </c>
      <c r="J86" s="14">
        <v>-443037</v>
      </c>
      <c r="K86" s="14"/>
      <c r="L86" s="14"/>
      <c r="M86" s="14"/>
      <c r="N86" s="14"/>
      <c r="O86" s="14"/>
      <c r="P86" s="14"/>
      <c r="Q86" s="14"/>
      <c r="R86" s="14">
        <v>-463548</v>
      </c>
      <c r="S86" s="14">
        <f>R86-Q86-P86-O86-N86-M86</f>
        <v>-463548</v>
      </c>
      <c r="T86" s="14"/>
      <c r="U86" s="19">
        <f t="shared" ref="U86:U89" si="6">S86-T86</f>
        <v>-463548</v>
      </c>
    </row>
    <row r="87" spans="2:21" hidden="1">
      <c r="C87" s="14" t="s">
        <v>109</v>
      </c>
      <c r="D87" s="14"/>
      <c r="E87" s="14"/>
      <c r="F87" s="14"/>
      <c r="G87" s="14"/>
      <c r="H87" s="14"/>
      <c r="I87" s="14"/>
      <c r="J87" s="14"/>
      <c r="K87" s="14">
        <v>-713539.59</v>
      </c>
      <c r="L87" s="14">
        <v>-50543481.659999989</v>
      </c>
      <c r="M87" s="14">
        <v>-5466640.0899999999</v>
      </c>
      <c r="N87" s="14">
        <v>-490866.15</v>
      </c>
      <c r="O87" s="14"/>
      <c r="P87" s="14"/>
      <c r="Q87" s="14"/>
      <c r="R87" s="14">
        <v>-57214527.489999995</v>
      </c>
      <c r="S87" s="14">
        <f>R87-Q87-P87-O87-N87-M87</f>
        <v>-51257021.25</v>
      </c>
      <c r="T87" s="14">
        <v>-14025401.67</v>
      </c>
      <c r="U87" s="19">
        <f t="shared" si="6"/>
        <v>-37231619.579999998</v>
      </c>
    </row>
    <row r="88" spans="2:21" hidden="1">
      <c r="C88" s="14" t="s">
        <v>110</v>
      </c>
      <c r="D88" s="14"/>
      <c r="E88" s="14"/>
      <c r="F88" s="14"/>
      <c r="G88" s="14"/>
      <c r="H88" s="14"/>
      <c r="I88" s="14"/>
      <c r="J88" s="14"/>
      <c r="K88" s="14">
        <v>-206170</v>
      </c>
      <c r="L88" s="14">
        <v>-10773.4</v>
      </c>
      <c r="M88" s="14">
        <v>-102707</v>
      </c>
      <c r="N88" s="14"/>
      <c r="O88" s="14"/>
      <c r="P88" s="14"/>
      <c r="Q88" s="14"/>
      <c r="R88" s="14">
        <v>-319650.40000000002</v>
      </c>
      <c r="S88" s="14">
        <f>R88-Q88-P88-O88-N88-M88</f>
        <v>-216943.40000000002</v>
      </c>
      <c r="T88" s="14"/>
      <c r="U88" s="19">
        <f t="shared" si="6"/>
        <v>-216943.40000000002</v>
      </c>
    </row>
    <row r="89" spans="2:21">
      <c r="B89" t="s">
        <v>44</v>
      </c>
      <c r="C89" s="25" t="s">
        <v>111</v>
      </c>
      <c r="D89" s="18"/>
      <c r="E89" s="18"/>
      <c r="F89" s="18"/>
      <c r="G89" s="18"/>
      <c r="H89" s="18">
        <v>-104399</v>
      </c>
      <c r="I89" s="18"/>
      <c r="J89" s="18"/>
      <c r="K89" s="18"/>
      <c r="L89" s="18"/>
      <c r="M89" s="18"/>
      <c r="N89" s="18"/>
      <c r="O89" s="18"/>
      <c r="P89" s="18"/>
      <c r="Q89" s="18"/>
      <c r="R89" s="18">
        <v>-104399</v>
      </c>
      <c r="S89" s="18">
        <f>R89-Q89-P89-O89-N89-M89</f>
        <v>-104399</v>
      </c>
      <c r="T89" s="18"/>
      <c r="U89" s="15">
        <f t="shared" si="6"/>
        <v>-104399</v>
      </c>
    </row>
    <row r="90" spans="2:21" hidden="1">
      <c r="C90" s="16" t="s">
        <v>112</v>
      </c>
      <c r="D90" s="17"/>
      <c r="E90" s="17"/>
      <c r="F90" s="17"/>
      <c r="G90" s="17"/>
      <c r="H90" s="17"/>
      <c r="I90" s="17"/>
      <c r="J90" s="17"/>
      <c r="K90" s="17"/>
      <c r="L90" s="17">
        <v>-360980.45</v>
      </c>
      <c r="M90" s="17"/>
      <c r="N90" s="17"/>
      <c r="O90" s="17"/>
      <c r="P90" s="17"/>
      <c r="Q90" s="17"/>
      <c r="R90" s="17">
        <v>-360980.45</v>
      </c>
      <c r="S90">
        <f>R90-Q90-P90-O90-N90-M90-L90</f>
        <v>0</v>
      </c>
      <c r="T90">
        <v>-360980.45</v>
      </c>
    </row>
    <row r="91" spans="2:21" hidden="1">
      <c r="C91" s="14" t="s">
        <v>113</v>
      </c>
      <c r="D91" s="14"/>
      <c r="E91" s="14"/>
      <c r="F91" s="14"/>
      <c r="G91" s="14"/>
      <c r="H91" s="14"/>
      <c r="I91" s="14"/>
      <c r="J91" s="14">
        <v>-40320</v>
      </c>
      <c r="K91" s="14"/>
      <c r="L91" s="14">
        <v>-2792557.94</v>
      </c>
      <c r="M91" s="14"/>
      <c r="N91" s="14"/>
      <c r="O91" s="14"/>
      <c r="P91" s="14"/>
      <c r="Q91" s="14"/>
      <c r="R91" s="14">
        <v>-2832877.94</v>
      </c>
      <c r="S91" s="14">
        <f>R91-Q91-P91-O91-N91-M91</f>
        <v>-2832877.94</v>
      </c>
      <c r="T91" s="14">
        <v>-2792557.94</v>
      </c>
      <c r="U91" s="19">
        <f>S91-T91</f>
        <v>-40320</v>
      </c>
    </row>
    <row r="92" spans="2:21" hidden="1">
      <c r="C92" s="16" t="s">
        <v>114</v>
      </c>
      <c r="D92" s="17"/>
      <c r="E92" s="17"/>
      <c r="F92" s="17"/>
      <c r="G92" s="17"/>
      <c r="H92" s="17"/>
      <c r="I92" s="17"/>
      <c r="J92" s="17"/>
      <c r="K92" s="17"/>
      <c r="L92" s="17"/>
      <c r="M92" s="17">
        <v>-12723239.43</v>
      </c>
      <c r="N92" s="17">
        <v>-92415841.329999983</v>
      </c>
      <c r="O92" s="17"/>
      <c r="P92" s="17">
        <v>-63542235.75</v>
      </c>
      <c r="Q92" s="17"/>
      <c r="R92" s="17">
        <v>-168681316.50999999</v>
      </c>
      <c r="S92">
        <f>R92-Q92-P92-O92-N92-M92-L92</f>
        <v>-7.4505805969238281E-9</v>
      </c>
    </row>
    <row r="93" spans="2:21" hidden="1">
      <c r="C93" s="14" t="s">
        <v>115</v>
      </c>
      <c r="D93" s="14"/>
      <c r="E93" s="14"/>
      <c r="F93" s="14"/>
      <c r="G93" s="14"/>
      <c r="H93" s="14"/>
      <c r="I93" s="14">
        <v>-908290.5</v>
      </c>
      <c r="J93" s="14"/>
      <c r="K93" s="14"/>
      <c r="L93" s="14"/>
      <c r="M93" s="14"/>
      <c r="N93" s="14"/>
      <c r="O93" s="14"/>
      <c r="P93" s="14"/>
      <c r="Q93" s="14"/>
      <c r="R93" s="14">
        <v>-908290.5</v>
      </c>
      <c r="S93" s="14">
        <f>R93-Q93-P93-O93-N93-M93</f>
        <v>-908290.5</v>
      </c>
      <c r="T93" s="14"/>
      <c r="U93" s="19">
        <f>S93-T93</f>
        <v>-908290.5</v>
      </c>
    </row>
    <row r="94" spans="2:21" hidden="1">
      <c r="C94" s="20" t="s">
        <v>116</v>
      </c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>
        <v>-39778704</v>
      </c>
      <c r="P94" s="21">
        <v>-14655312</v>
      </c>
      <c r="Q94" s="21"/>
      <c r="R94" s="21">
        <v>-54434016</v>
      </c>
      <c r="S94">
        <f>R94-Q94-P94-O94-N94-M94-L94</f>
        <v>0</v>
      </c>
    </row>
    <row r="95" spans="2:21" hidden="1">
      <c r="C95" s="23" t="s">
        <v>117</v>
      </c>
      <c r="D95" s="24"/>
      <c r="E95" s="24"/>
      <c r="F95" s="24"/>
      <c r="G95" s="24"/>
      <c r="H95" s="24"/>
      <c r="I95" s="24">
        <v>-17.7</v>
      </c>
      <c r="J95" s="24">
        <v>49064.4</v>
      </c>
      <c r="K95" s="24"/>
      <c r="L95" s="24">
        <v>409.52</v>
      </c>
      <c r="M95" s="24"/>
      <c r="N95" s="24">
        <v>8335.75</v>
      </c>
      <c r="O95" s="24">
        <v>-9432</v>
      </c>
      <c r="P95" s="24">
        <v>-26174622.129999995</v>
      </c>
      <c r="Q95" s="24"/>
      <c r="R95" s="24">
        <v>-26126262.159999996</v>
      </c>
      <c r="S95">
        <f>R95-Q95-P95-O95-N95-M95-L95</f>
        <v>49046.699999998811</v>
      </c>
      <c r="T95">
        <v>409.52</v>
      </c>
    </row>
    <row r="96" spans="2:21" hidden="1">
      <c r="C96" s="14" t="s">
        <v>118</v>
      </c>
      <c r="D96" s="14"/>
      <c r="E96" s="14"/>
      <c r="F96" s="14"/>
      <c r="G96" s="14"/>
      <c r="H96" s="14"/>
      <c r="I96" s="14">
        <v>-10563795</v>
      </c>
      <c r="J96" s="14"/>
      <c r="K96" s="14"/>
      <c r="L96" s="14"/>
      <c r="M96" s="14"/>
      <c r="N96" s="14">
        <v>-1977910</v>
      </c>
      <c r="O96" s="14"/>
      <c r="P96" s="14"/>
      <c r="Q96" s="14"/>
      <c r="R96" s="14">
        <v>-12541705</v>
      </c>
      <c r="S96" s="14">
        <f>R96-Q96-P96-O96-N96-M96</f>
        <v>-10563795</v>
      </c>
      <c r="T96" s="14"/>
      <c r="U96" s="19">
        <f>S96-T96</f>
        <v>-10563795</v>
      </c>
    </row>
    <row r="97" spans="3:21" hidden="1">
      <c r="C97" s="20" t="s">
        <v>119</v>
      </c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>
        <v>-5584446.1900000004</v>
      </c>
      <c r="Q97" s="21"/>
      <c r="R97" s="21">
        <v>-5584446.1900000004</v>
      </c>
      <c r="S97">
        <f>R97-Q97-P97-O97-N97-M97-L97</f>
        <v>0</v>
      </c>
    </row>
    <row r="98" spans="3:21" hidden="1">
      <c r="C98" s="22" t="s">
        <v>120</v>
      </c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>
        <v>-23859712.649999999</v>
      </c>
      <c r="O98" s="14"/>
      <c r="P98" s="14"/>
      <c r="Q98" s="14"/>
      <c r="R98" s="14">
        <v>-23859712.649999999</v>
      </c>
      <c r="S98">
        <f>R98-Q98-P98-O98-N98-M98-L98</f>
        <v>0</v>
      </c>
    </row>
    <row r="99" spans="3:21" hidden="1">
      <c r="C99" s="22" t="s">
        <v>121</v>
      </c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>
        <v>-424000</v>
      </c>
      <c r="Q99" s="14"/>
      <c r="R99" s="14">
        <v>-424000</v>
      </c>
      <c r="S99">
        <f>R99-Q99-P99-O99-N99-M99-L99</f>
        <v>0</v>
      </c>
    </row>
    <row r="100" spans="3:21" hidden="1">
      <c r="C100" s="22" t="s">
        <v>122</v>
      </c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>
        <v>-3622976.87</v>
      </c>
      <c r="P100" s="14">
        <v>-6132504.7400000002</v>
      </c>
      <c r="Q100" s="14">
        <v>-999999.87</v>
      </c>
      <c r="R100" s="14">
        <v>-10755481.479999999</v>
      </c>
      <c r="S100">
        <f>R100-Q100-P100-O100-N100-M100-L100</f>
        <v>9.3132257461547852E-10</v>
      </c>
    </row>
    <row r="101" spans="3:21" hidden="1">
      <c r="C101" s="23" t="s">
        <v>123</v>
      </c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>
        <v>-11611964.140000001</v>
      </c>
      <c r="Q101" s="24">
        <v>1330933.75</v>
      </c>
      <c r="R101" s="24">
        <v>-10281030.390000001</v>
      </c>
      <c r="S101">
        <f>R101-Q101-P101-O101-N101-M101-L101</f>
        <v>0</v>
      </c>
    </row>
    <row r="102" spans="3:21" hidden="1">
      <c r="C102" s="14" t="s">
        <v>124</v>
      </c>
      <c r="D102" s="14"/>
      <c r="E102" s="14"/>
      <c r="F102" s="14"/>
      <c r="G102" s="14"/>
      <c r="H102" s="14"/>
      <c r="I102" s="14"/>
      <c r="J102" s="14"/>
      <c r="K102" s="14">
        <v>-481689.67</v>
      </c>
      <c r="L102" s="14">
        <v>-1215438.7</v>
      </c>
      <c r="M102" s="14">
        <v>-2485094.83</v>
      </c>
      <c r="N102" s="14">
        <v>-2411.92</v>
      </c>
      <c r="O102" s="14"/>
      <c r="P102" s="14"/>
      <c r="Q102" s="14">
        <v>-1111389.4099999999</v>
      </c>
      <c r="R102" s="14">
        <v>-5296024.53</v>
      </c>
      <c r="S102" s="14">
        <f>R102-Q102-P102-O102-N102-M102</f>
        <v>-1697128.37</v>
      </c>
      <c r="T102" s="14">
        <v>-1215438.7</v>
      </c>
      <c r="U102" s="19">
        <f>S102-T102</f>
        <v>-481689.67000000016</v>
      </c>
    </row>
    <row r="103" spans="3:21" hidden="1">
      <c r="C103" s="20" t="s">
        <v>125</v>
      </c>
      <c r="D103" s="21"/>
      <c r="E103" s="21"/>
      <c r="F103" s="21"/>
      <c r="G103" s="21"/>
      <c r="H103" s="21"/>
      <c r="I103" s="21"/>
      <c r="J103" s="21"/>
      <c r="K103" s="21"/>
      <c r="L103" s="21"/>
      <c r="M103" s="21">
        <v>-189980</v>
      </c>
      <c r="N103" s="21">
        <v>-8260</v>
      </c>
      <c r="O103" s="21">
        <v>-107380.02</v>
      </c>
      <c r="P103" s="21">
        <v>0</v>
      </c>
      <c r="Q103" s="21"/>
      <c r="R103" s="21">
        <v>-305620.02</v>
      </c>
      <c r="S103">
        <f>R103-Q103-P103-O103-N103-M103-L103</f>
        <v>0</v>
      </c>
    </row>
    <row r="104" spans="3:21" hidden="1">
      <c r="C104" s="22" t="s">
        <v>126</v>
      </c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>
        <v>-200798</v>
      </c>
      <c r="Q104" s="14"/>
      <c r="R104" s="14">
        <v>-200798</v>
      </c>
      <c r="S104">
        <f>R104-Q104-P104-O104-N104-M104-L104</f>
        <v>0</v>
      </c>
    </row>
    <row r="105" spans="3:21" hidden="1">
      <c r="C105" s="23" t="s">
        <v>127</v>
      </c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>
        <v>-260678288.38999999</v>
      </c>
      <c r="Q105" s="24"/>
      <c r="R105" s="24">
        <v>-260678288.38999999</v>
      </c>
      <c r="S105">
        <f>R105-Q105-P105-O105-N105-M105-L105</f>
        <v>0</v>
      </c>
    </row>
    <row r="106" spans="3:21" hidden="1">
      <c r="C106" s="14" t="s">
        <v>128</v>
      </c>
      <c r="D106" s="14"/>
      <c r="E106" s="14"/>
      <c r="F106" s="14"/>
      <c r="G106" s="14"/>
      <c r="H106" s="14"/>
      <c r="I106" s="14"/>
      <c r="J106" s="14"/>
      <c r="K106" s="14">
        <v>-323217.33999999997</v>
      </c>
      <c r="L106" s="14">
        <v>-330771.94</v>
      </c>
      <c r="M106" s="14">
        <v>-886486.79999999993</v>
      </c>
      <c r="N106" s="14">
        <v>-131735.78</v>
      </c>
      <c r="O106" s="14"/>
      <c r="P106" s="14"/>
      <c r="Q106" s="14"/>
      <c r="R106" s="14">
        <v>-1672211.8599999999</v>
      </c>
      <c r="S106" s="14">
        <f>R106-Q106-P106-O106-N106-M106</f>
        <v>-653989.27999999991</v>
      </c>
      <c r="T106" s="14">
        <v>-42961.68</v>
      </c>
      <c r="U106" s="19">
        <f t="shared" ref="U106:U108" si="7">S106-T106</f>
        <v>-611027.59999999986</v>
      </c>
    </row>
    <row r="107" spans="3:21" hidden="1">
      <c r="C107" s="14" t="s">
        <v>129</v>
      </c>
      <c r="D107" s="14"/>
      <c r="E107" s="14"/>
      <c r="F107" s="14"/>
      <c r="G107" s="14"/>
      <c r="H107" s="14">
        <v>-11532</v>
      </c>
      <c r="I107" s="14">
        <v>-69569.98</v>
      </c>
      <c r="J107" s="14"/>
      <c r="K107" s="14"/>
      <c r="L107" s="14">
        <v>-4832.9399999999996</v>
      </c>
      <c r="M107" s="14"/>
      <c r="N107" s="14">
        <v>-20648</v>
      </c>
      <c r="O107" s="14">
        <v>-8050</v>
      </c>
      <c r="P107" s="14">
        <v>-11724</v>
      </c>
      <c r="Q107" s="14"/>
      <c r="R107" s="14">
        <v>-126356.91999999998</v>
      </c>
      <c r="S107" s="14">
        <f>R107-Q107-P107-O107-N107-M107</f>
        <v>-85934.919999999984</v>
      </c>
      <c r="T107" s="14">
        <v>-4832.9399999999996</v>
      </c>
      <c r="U107" s="19">
        <f t="shared" si="7"/>
        <v>-81101.979999999981</v>
      </c>
    </row>
    <row r="108" spans="3:21" hidden="1">
      <c r="C108" s="14" t="s">
        <v>130</v>
      </c>
      <c r="D108" s="14"/>
      <c r="E108" s="14"/>
      <c r="F108" s="14"/>
      <c r="G108" s="14">
        <v>-38169</v>
      </c>
      <c r="H108" s="14">
        <v>-107500</v>
      </c>
      <c r="I108" s="14"/>
      <c r="J108" s="14"/>
      <c r="K108" s="14"/>
      <c r="L108" s="14"/>
      <c r="M108" s="14"/>
      <c r="N108" s="14"/>
      <c r="O108" s="14"/>
      <c r="P108" s="14"/>
      <c r="Q108" s="14"/>
      <c r="R108" s="14">
        <v>-145669</v>
      </c>
      <c r="S108" s="14">
        <f>R108-Q108-P108-O108-N108-M108</f>
        <v>-145669</v>
      </c>
      <c r="T108" s="14"/>
      <c r="U108" s="19">
        <f t="shared" si="7"/>
        <v>-145669</v>
      </c>
    </row>
    <row r="109" spans="3:21" hidden="1">
      <c r="C109" s="20" t="s">
        <v>131</v>
      </c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>
        <v>-133400</v>
      </c>
      <c r="Q109" s="21"/>
      <c r="R109" s="21">
        <v>-133400</v>
      </c>
      <c r="S109">
        <f>R109-Q109-P109-O109-N109-M109-L109</f>
        <v>0</v>
      </c>
    </row>
    <row r="110" spans="3:21" hidden="1">
      <c r="C110" s="22" t="s">
        <v>132</v>
      </c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>
        <v>-783248</v>
      </c>
      <c r="Q110" s="14">
        <v>171808</v>
      </c>
      <c r="R110" s="14">
        <v>-611440</v>
      </c>
      <c r="S110">
        <f>R110-Q110-P110-O110-N110-M110-L110</f>
        <v>0</v>
      </c>
    </row>
    <row r="111" spans="3:21" hidden="1">
      <c r="C111" s="23" t="s">
        <v>133</v>
      </c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>
        <v>-380626</v>
      </c>
      <c r="O111" s="24"/>
      <c r="P111" s="24"/>
      <c r="Q111" s="24"/>
      <c r="R111" s="24">
        <v>-380626</v>
      </c>
      <c r="S111">
        <f>R111-Q111-P111-O111-N111-M111-L111</f>
        <v>0</v>
      </c>
    </row>
    <row r="112" spans="3:21" hidden="1">
      <c r="C112" s="14" t="s">
        <v>134</v>
      </c>
      <c r="D112" s="14"/>
      <c r="E112" s="14">
        <v>-1215353</v>
      </c>
      <c r="F112" s="14"/>
      <c r="G112" s="14">
        <v>-47775</v>
      </c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>
        <v>-1263128</v>
      </c>
      <c r="S112" s="14">
        <f>R112-Q112-P112-O112-N112-M112</f>
        <v>-1263128</v>
      </c>
      <c r="T112" s="14"/>
      <c r="U112" s="19">
        <f t="shared" ref="U112:U113" si="8">S112-T112</f>
        <v>-1263128</v>
      </c>
    </row>
    <row r="113" spans="2:21" hidden="1">
      <c r="C113" s="14" t="s">
        <v>135</v>
      </c>
      <c r="D113" s="14"/>
      <c r="E113" s="14"/>
      <c r="F113" s="14"/>
      <c r="G113" s="14">
        <v>-343781</v>
      </c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>
        <v>-343781</v>
      </c>
      <c r="S113" s="14">
        <f>R113-Q113-P113-O113-N113-M113</f>
        <v>-343781</v>
      </c>
      <c r="T113" s="14"/>
      <c r="U113" s="19">
        <f t="shared" si="8"/>
        <v>-343781</v>
      </c>
    </row>
    <row r="114" spans="2:21" hidden="1">
      <c r="C114" s="20" t="s">
        <v>136</v>
      </c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>
        <v>-298146</v>
      </c>
      <c r="Q114" s="21"/>
      <c r="R114" s="21">
        <v>-298146</v>
      </c>
      <c r="S114">
        <f>R114-Q114-P114-O114-N114-M114-L114</f>
        <v>0</v>
      </c>
    </row>
    <row r="115" spans="2:21" hidden="1">
      <c r="C115" s="22" t="s">
        <v>137</v>
      </c>
      <c r="D115" s="14"/>
      <c r="E115" s="14"/>
      <c r="F115" s="14"/>
      <c r="G115" s="14"/>
      <c r="H115" s="14"/>
      <c r="I115" s="14"/>
      <c r="J115" s="14"/>
      <c r="K115" s="14"/>
      <c r="L115" s="14"/>
      <c r="M115" s="14">
        <v>-1973423.6</v>
      </c>
      <c r="N115" s="14"/>
      <c r="O115" s="14"/>
      <c r="P115" s="14"/>
      <c r="Q115" s="14"/>
      <c r="R115" s="14">
        <v>-1973423.6</v>
      </c>
      <c r="S115">
        <f>R115-Q115-P115-O115-N115-M115-L115</f>
        <v>0</v>
      </c>
    </row>
    <row r="116" spans="2:21" hidden="1">
      <c r="C116" s="22" t="s">
        <v>138</v>
      </c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>
        <v>-708825.3</v>
      </c>
      <c r="O116" s="14">
        <v>7004.9000000003725</v>
      </c>
      <c r="P116" s="14"/>
      <c r="Q116" s="14"/>
      <c r="R116" s="14">
        <v>-701820.39999999967</v>
      </c>
      <c r="S116">
        <f>R116-Q116-P116-O116-N116-M116-L116</f>
        <v>0</v>
      </c>
    </row>
    <row r="117" spans="2:21" hidden="1">
      <c r="C117" s="23" t="s">
        <v>139</v>
      </c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>
        <v>-347551</v>
      </c>
      <c r="P117" s="24">
        <v>-339829.24</v>
      </c>
      <c r="Q117" s="24"/>
      <c r="R117" s="24">
        <v>-687380.24</v>
      </c>
      <c r="S117">
        <f>R117-Q117-P117-O117-N117-M117-L117</f>
        <v>0</v>
      </c>
    </row>
    <row r="118" spans="2:21" hidden="1">
      <c r="C118" s="14" t="s">
        <v>140</v>
      </c>
      <c r="D118" s="14"/>
      <c r="E118" s="14"/>
      <c r="F118" s="14"/>
      <c r="G118" s="14"/>
      <c r="H118" s="14"/>
      <c r="I118" s="14"/>
      <c r="J118" s="14"/>
      <c r="K118" s="14">
        <v>-68124.399999999994</v>
      </c>
      <c r="L118" s="14">
        <v>-183850.02</v>
      </c>
      <c r="M118" s="14">
        <v>-325248.12</v>
      </c>
      <c r="N118" s="14">
        <v>-339893.95000000007</v>
      </c>
      <c r="O118" s="14">
        <v>0</v>
      </c>
      <c r="P118" s="14"/>
      <c r="Q118" s="14"/>
      <c r="R118" s="14">
        <v>-917116.48999999987</v>
      </c>
      <c r="S118" s="14">
        <f>R118-Q118-P118-O118-N118-M118</f>
        <v>-251974.41999999981</v>
      </c>
      <c r="T118" s="14">
        <v>-183850.02</v>
      </c>
      <c r="U118" s="19">
        <f t="shared" ref="U118:U119" si="9">S118-T118</f>
        <v>-68124.39999999982</v>
      </c>
    </row>
    <row r="119" spans="2:21">
      <c r="B119" t="s">
        <v>141</v>
      </c>
      <c r="C119" s="25" t="s">
        <v>142</v>
      </c>
      <c r="D119" s="18"/>
      <c r="E119" s="18"/>
      <c r="F119" s="18"/>
      <c r="G119" s="18">
        <v>-25624</v>
      </c>
      <c r="H119" s="18">
        <v>-4053123</v>
      </c>
      <c r="I119" s="18"/>
      <c r="J119" s="18"/>
      <c r="K119" s="18"/>
      <c r="L119" s="18"/>
      <c r="M119" s="18"/>
      <c r="N119" s="18"/>
      <c r="O119" s="18"/>
      <c r="P119" s="18"/>
      <c r="Q119" s="18"/>
      <c r="R119" s="18">
        <v>-4078747</v>
      </c>
      <c r="S119" s="18">
        <f>R119-Q119-P119-O119-N119-M119</f>
        <v>-4078747</v>
      </c>
      <c r="T119" s="18"/>
      <c r="U119" s="15">
        <f t="shared" si="9"/>
        <v>-4078747</v>
      </c>
    </row>
    <row r="120" spans="2:21" hidden="1">
      <c r="C120" s="20" t="s">
        <v>143</v>
      </c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>
        <v>-110993399.68000001</v>
      </c>
      <c r="Q120" s="21"/>
      <c r="R120" s="21">
        <v>-110993399.68000001</v>
      </c>
      <c r="S120">
        <f>R120-Q120-P120-O120-N120-M120-L120</f>
        <v>0</v>
      </c>
    </row>
    <row r="121" spans="2:21" hidden="1">
      <c r="C121" s="23" t="s">
        <v>144</v>
      </c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>
        <v>-126543378.64</v>
      </c>
      <c r="P121" s="24">
        <v>73394501.180000007</v>
      </c>
      <c r="Q121" s="24"/>
      <c r="R121" s="24">
        <v>-53148877.459999993</v>
      </c>
      <c r="S121">
        <f>R121-Q121-P121-O121-N121-M121-L121</f>
        <v>0</v>
      </c>
    </row>
    <row r="122" spans="2:21">
      <c r="B122" t="s">
        <v>44</v>
      </c>
      <c r="C122" s="25" t="s">
        <v>145</v>
      </c>
      <c r="D122" s="18"/>
      <c r="E122" s="18"/>
      <c r="F122" s="18"/>
      <c r="G122" s="18"/>
      <c r="H122" s="18">
        <v>-130406</v>
      </c>
      <c r="I122" s="18"/>
      <c r="J122" s="18"/>
      <c r="K122" s="18"/>
      <c r="L122" s="18"/>
      <c r="M122" s="18"/>
      <c r="N122" s="18"/>
      <c r="O122" s="18"/>
      <c r="P122" s="18"/>
      <c r="Q122" s="18"/>
      <c r="R122" s="18">
        <v>-130406</v>
      </c>
      <c r="S122" s="18">
        <f>R122-Q122-P122-O122-N122-M122</f>
        <v>-130406</v>
      </c>
      <c r="T122" s="18"/>
      <c r="U122" s="15">
        <f>S122-T122</f>
        <v>-130406</v>
      </c>
    </row>
    <row r="123" spans="2:21" s="2" customFormat="1" ht="15" hidden="1" thickBot="1">
      <c r="C123" s="26" t="s">
        <v>20</v>
      </c>
      <c r="D123" s="27">
        <v>-4612485.33</v>
      </c>
      <c r="E123" s="27">
        <v>-2098196</v>
      </c>
      <c r="F123" s="27">
        <v>-561203.4</v>
      </c>
      <c r="G123" s="27">
        <v>-3375732.51</v>
      </c>
      <c r="H123" s="27">
        <v>-7184095.2299999995</v>
      </c>
      <c r="I123" s="27">
        <v>-14310208.379999999</v>
      </c>
      <c r="J123" s="27">
        <v>-4408618.3500000006</v>
      </c>
      <c r="K123" s="27">
        <v>2714356.5900000003</v>
      </c>
      <c r="L123" s="27">
        <v>-53463557.839999989</v>
      </c>
      <c r="M123" s="27">
        <v>-27214960.360000003</v>
      </c>
      <c r="N123" s="27">
        <v>-131060172.22999997</v>
      </c>
      <c r="O123" s="27">
        <v>-390249692.24999988</v>
      </c>
      <c r="P123" s="27">
        <v>-995644689.24000096</v>
      </c>
      <c r="Q123" s="27">
        <v>1495055.1100000003</v>
      </c>
      <c r="R123" s="27">
        <v>-1629974199.4199991</v>
      </c>
    </row>
    <row r="126" spans="2:21">
      <c r="C126" s="28"/>
    </row>
    <row r="127" spans="2:21">
      <c r="C127" s="28"/>
    </row>
    <row r="128" spans="2:21">
      <c r="C128" s="28"/>
    </row>
    <row r="129" spans="3:3">
      <c r="C129" s="28"/>
    </row>
    <row r="130" spans="3:3">
      <c r="C130" s="28"/>
    </row>
    <row r="131" spans="3:3">
      <c r="C131" s="28"/>
    </row>
    <row r="132" spans="3:3">
      <c r="C132" s="28"/>
    </row>
    <row r="133" spans="3:3">
      <c r="C133" s="28"/>
    </row>
    <row r="134" spans="3:3">
      <c r="C134" s="28"/>
    </row>
    <row r="135" spans="3:3">
      <c r="C135" s="28"/>
    </row>
    <row r="136" spans="3:3">
      <c r="C136" s="28"/>
    </row>
    <row r="137" spans="3:3">
      <c r="C137" s="28"/>
    </row>
    <row r="138" spans="3:3">
      <c r="C138" s="28"/>
    </row>
    <row r="139" spans="3:3">
      <c r="C139" s="28"/>
    </row>
    <row r="140" spans="3:3">
      <c r="C140" s="28"/>
    </row>
    <row r="141" spans="3:3">
      <c r="C141" s="28"/>
    </row>
    <row r="142" spans="3:3">
      <c r="C142" s="28"/>
    </row>
    <row r="143" spans="3:3">
      <c r="C143" s="28"/>
    </row>
    <row r="144" spans="3:3">
      <c r="C144" s="28"/>
    </row>
    <row r="145" spans="3:3">
      <c r="C145" s="28"/>
    </row>
    <row r="146" spans="3:3">
      <c r="C146" s="28"/>
    </row>
    <row r="147" spans="3:3">
      <c r="C147" s="28"/>
    </row>
    <row r="148" spans="3:3">
      <c r="C148" s="28"/>
    </row>
    <row r="149" spans="3:3">
      <c r="C149" s="28"/>
    </row>
    <row r="150" spans="3:3">
      <c r="C150" s="28"/>
    </row>
    <row r="151" spans="3:3">
      <c r="C151" s="28"/>
    </row>
    <row r="152" spans="3:3">
      <c r="C152" s="28"/>
    </row>
    <row r="153" spans="3:3">
      <c r="C153" s="28"/>
    </row>
    <row r="154" spans="3:3">
      <c r="C154" s="28"/>
    </row>
    <row r="155" spans="3:3">
      <c r="C155" s="28"/>
    </row>
    <row r="156" spans="3:3">
      <c r="C156" s="28"/>
    </row>
    <row r="157" spans="3:3">
      <c r="C157" s="28"/>
    </row>
  </sheetData>
  <autoFilter ref="C6:U123" xr:uid="{799BAA28-464C-4BF5-A1E4-6A9CA9202DC7}">
    <filterColumn colId="0">
      <colorFilter dxfId="8"/>
    </filterColumn>
    <filterColumn colId="18">
      <customFilters>
        <customFilter operator="lessThan" val="-100000"/>
      </customFilters>
    </filterColumn>
  </autoFilter>
  <mergeCells count="6">
    <mergeCell ref="U6:U7"/>
    <mergeCell ref="D5:Q5"/>
    <mergeCell ref="C6:C7"/>
    <mergeCell ref="R6:R7"/>
    <mergeCell ref="S6:S7"/>
    <mergeCell ref="T6:T7"/>
  </mergeCells>
  <conditionalFormatting sqref="C8:C157">
    <cfRule type="duplicateValues" dxfId="9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36716-F5E0-4C00-BE8F-811886C9864B}">
  <sheetPr>
    <tabColor rgb="FF92D050"/>
  </sheetPr>
  <dimension ref="A1:Q82"/>
  <sheetViews>
    <sheetView workbookViewId="0">
      <selection activeCell="A4" sqref="A4"/>
    </sheetView>
  </sheetViews>
  <sheetFormatPr defaultRowHeight="14.45"/>
  <cols>
    <col min="1" max="1" width="30.42578125" bestFit="1" customWidth="1"/>
    <col min="2" max="2" width="37.28515625" bestFit="1" customWidth="1"/>
    <col min="3" max="3" width="12.7109375" bestFit="1" customWidth="1"/>
    <col min="4" max="6" width="12.42578125" bestFit="1" customWidth="1"/>
    <col min="7" max="7" width="11.85546875" bestFit="1" customWidth="1"/>
    <col min="8" max="8" width="12.42578125" bestFit="1" customWidth="1"/>
    <col min="9" max="9" width="11.42578125" bestFit="1" customWidth="1"/>
    <col min="10" max="12" width="12.42578125" bestFit="1" customWidth="1"/>
    <col min="13" max="13" width="11.85546875" bestFit="1" customWidth="1"/>
    <col min="14" max="14" width="12.42578125" bestFit="1" customWidth="1"/>
    <col min="15" max="15" width="18.5703125" style="29" bestFit="1" customWidth="1"/>
    <col min="17" max="17" width="14.42578125" bestFit="1" customWidth="1"/>
  </cols>
  <sheetData>
    <row r="1" spans="1:17">
      <c r="C1" t="s">
        <v>146</v>
      </c>
    </row>
    <row r="2" spans="1:17">
      <c r="C2" s="61" t="s">
        <v>1</v>
      </c>
      <c r="D2" s="61"/>
      <c r="E2" s="61"/>
      <c r="F2" s="61"/>
      <c r="G2" s="61"/>
      <c r="H2" s="61"/>
      <c r="I2" s="61"/>
      <c r="J2" s="61"/>
      <c r="K2" s="61"/>
      <c r="L2" s="61"/>
      <c r="M2" s="61"/>
      <c r="O2" s="30" t="s">
        <v>147</v>
      </c>
    </row>
    <row r="3" spans="1:17" s="31" customFormat="1">
      <c r="B3" s="62" t="s">
        <v>5</v>
      </c>
      <c r="C3" s="32" t="s">
        <v>9</v>
      </c>
      <c r="D3" s="32" t="s">
        <v>10</v>
      </c>
      <c r="E3" s="32" t="s">
        <v>11</v>
      </c>
      <c r="F3" s="32" t="s">
        <v>23</v>
      </c>
      <c r="G3" s="32" t="s">
        <v>13</v>
      </c>
      <c r="H3" s="32" t="s">
        <v>14</v>
      </c>
      <c r="I3" s="32" t="s">
        <v>15</v>
      </c>
      <c r="J3" s="32" t="s">
        <v>24</v>
      </c>
      <c r="K3" s="32" t="s">
        <v>17</v>
      </c>
      <c r="L3" s="32" t="s">
        <v>18</v>
      </c>
      <c r="M3" s="32" t="s">
        <v>19</v>
      </c>
      <c r="N3" s="63" t="s">
        <v>20</v>
      </c>
      <c r="O3" s="64" t="s">
        <v>22</v>
      </c>
      <c r="P3" s="33"/>
      <c r="Q3" s="65" t="s">
        <v>148</v>
      </c>
    </row>
    <row r="4" spans="1:17" s="31" customFormat="1">
      <c r="A4" s="45" t="s">
        <v>4</v>
      </c>
      <c r="B4" s="62"/>
      <c r="C4" s="32" t="s">
        <v>9</v>
      </c>
      <c r="D4" s="32" t="s">
        <v>10</v>
      </c>
      <c r="E4" s="32" t="s">
        <v>11</v>
      </c>
      <c r="F4" s="32" t="s">
        <v>149</v>
      </c>
      <c r="G4" s="32" t="s">
        <v>13</v>
      </c>
      <c r="H4" s="32" t="s">
        <v>14</v>
      </c>
      <c r="I4" s="32" t="s">
        <v>15</v>
      </c>
      <c r="J4" s="32" t="s">
        <v>16</v>
      </c>
      <c r="K4" s="32" t="s">
        <v>17</v>
      </c>
      <c r="L4" s="32" t="s">
        <v>18</v>
      </c>
      <c r="M4" s="32" t="s">
        <v>19</v>
      </c>
      <c r="N4" s="63"/>
      <c r="O4" s="64"/>
      <c r="P4" s="33">
        <v>45170</v>
      </c>
      <c r="Q4" s="65"/>
    </row>
    <row r="5" spans="1:17">
      <c r="A5" t="s">
        <v>150</v>
      </c>
      <c r="B5" s="34" t="s">
        <v>151</v>
      </c>
      <c r="D5" s="3">
        <v>-249464.43</v>
      </c>
      <c r="J5">
        <v>9722</v>
      </c>
      <c r="N5">
        <v>-239742.43</v>
      </c>
      <c r="O5" s="35">
        <f t="shared" ref="O5:O6" si="0">N5-M5-L5-K5-J5-I5</f>
        <v>-249464.43</v>
      </c>
      <c r="P5">
        <f>_xlfn.XLOOKUP(B5,'[3]Vend balance pivot'!A51:A673,'[3]Vend balance pivot'!I51:I673)</f>
        <v>0</v>
      </c>
      <c r="Q5" s="36">
        <f t="shared" ref="Q5:Q6" si="1">O5-P5</f>
        <v>-249464.43</v>
      </c>
    </row>
    <row r="6" spans="1:17" ht="43.5">
      <c r="A6" s="47" t="s">
        <v>152</v>
      </c>
      <c r="B6" s="34" t="s">
        <v>142</v>
      </c>
      <c r="D6">
        <v>-34423501.869999997</v>
      </c>
      <c r="N6">
        <v>-34423501.869999997</v>
      </c>
      <c r="O6" s="35">
        <f t="shared" si="0"/>
        <v>-34423501.869999997</v>
      </c>
      <c r="P6">
        <f>_xlfn.XLOOKUP(B6,'[3]Vend balance pivot'!A154:A776,'[3]Vend balance pivot'!I154:I776)</f>
        <v>0</v>
      </c>
      <c r="Q6" s="36">
        <f t="shared" si="1"/>
        <v>-34423501.869999997</v>
      </c>
    </row>
    <row r="9" spans="1:17">
      <c r="B9" s="28"/>
    </row>
    <row r="10" spans="1:17">
      <c r="B10" s="28"/>
    </row>
    <row r="11" spans="1:17">
      <c r="B11" s="28"/>
    </row>
    <row r="12" spans="1:17">
      <c r="B12" s="28"/>
    </row>
    <row r="13" spans="1:17">
      <c r="B13" s="28"/>
    </row>
    <row r="14" spans="1:17">
      <c r="B14" s="28"/>
    </row>
    <row r="15" spans="1:17">
      <c r="B15" s="28"/>
    </row>
    <row r="16" spans="1:17">
      <c r="B16" s="28"/>
    </row>
    <row r="17" spans="2:2">
      <c r="B17" s="28"/>
    </row>
    <row r="18" spans="2:2">
      <c r="B18" s="28"/>
    </row>
    <row r="19" spans="2:2">
      <c r="B19" s="28"/>
    </row>
    <row r="20" spans="2:2">
      <c r="B20" s="28"/>
    </row>
    <row r="21" spans="2:2">
      <c r="B21" s="28"/>
    </row>
    <row r="22" spans="2:2">
      <c r="B22" s="28"/>
    </row>
    <row r="23" spans="2:2">
      <c r="B23" s="28"/>
    </row>
    <row r="24" spans="2:2">
      <c r="B24" s="28"/>
    </row>
    <row r="25" spans="2:2">
      <c r="B25" s="28"/>
    </row>
    <row r="26" spans="2:2">
      <c r="B26" s="28"/>
    </row>
    <row r="27" spans="2:2">
      <c r="B27" s="28"/>
    </row>
    <row r="28" spans="2:2">
      <c r="B28" s="28"/>
    </row>
    <row r="29" spans="2:2">
      <c r="B29" s="28"/>
    </row>
    <row r="30" spans="2:2">
      <c r="B30" s="28"/>
    </row>
    <row r="31" spans="2:2">
      <c r="B31" s="28"/>
    </row>
    <row r="32" spans="2:2">
      <c r="B32" s="28"/>
    </row>
    <row r="33" spans="2:2">
      <c r="B33" s="28"/>
    </row>
    <row r="34" spans="2:2">
      <c r="B34" s="28"/>
    </row>
    <row r="35" spans="2:2">
      <c r="B35" s="28"/>
    </row>
    <row r="36" spans="2:2">
      <c r="B36" s="28"/>
    </row>
    <row r="37" spans="2:2">
      <c r="B37" s="28"/>
    </row>
    <row r="38" spans="2:2">
      <c r="B38" s="28"/>
    </row>
    <row r="39" spans="2:2">
      <c r="B39" s="28"/>
    </row>
    <row r="40" spans="2:2">
      <c r="B40" s="28"/>
    </row>
    <row r="41" spans="2:2">
      <c r="B41" s="28"/>
    </row>
    <row r="42" spans="2:2">
      <c r="B42" s="28"/>
    </row>
    <row r="43" spans="2:2">
      <c r="B43" s="28"/>
    </row>
    <row r="44" spans="2:2">
      <c r="B44" s="28"/>
    </row>
    <row r="45" spans="2:2">
      <c r="B45" s="28"/>
    </row>
    <row r="46" spans="2:2">
      <c r="B46" s="28"/>
    </row>
    <row r="47" spans="2:2">
      <c r="B47" s="28"/>
    </row>
    <row r="48" spans="2:2">
      <c r="B48" s="28"/>
    </row>
    <row r="49" spans="2:2">
      <c r="B49" s="28"/>
    </row>
    <row r="50" spans="2:2">
      <c r="B50" s="28"/>
    </row>
    <row r="51" spans="2:2">
      <c r="B51" s="28"/>
    </row>
    <row r="52" spans="2:2">
      <c r="B52" s="28"/>
    </row>
    <row r="53" spans="2:2">
      <c r="B53" s="28"/>
    </row>
    <row r="54" spans="2:2">
      <c r="B54" s="28"/>
    </row>
    <row r="55" spans="2:2">
      <c r="B55" s="28"/>
    </row>
    <row r="56" spans="2:2">
      <c r="B56" s="28"/>
    </row>
    <row r="57" spans="2:2">
      <c r="B57" s="28"/>
    </row>
    <row r="58" spans="2:2">
      <c r="B58" s="28"/>
    </row>
    <row r="59" spans="2:2">
      <c r="B59" s="28"/>
    </row>
    <row r="60" spans="2:2">
      <c r="B60" s="28"/>
    </row>
    <row r="61" spans="2:2">
      <c r="B61" s="28"/>
    </row>
    <row r="62" spans="2:2">
      <c r="B62" s="28"/>
    </row>
    <row r="63" spans="2:2">
      <c r="B63" s="28"/>
    </row>
    <row r="64" spans="2:2">
      <c r="B64" s="28"/>
    </row>
    <row r="65" spans="2:2">
      <c r="B65" s="28"/>
    </row>
    <row r="66" spans="2:2">
      <c r="B66" s="28"/>
    </row>
    <row r="67" spans="2:2">
      <c r="B67" s="28"/>
    </row>
    <row r="68" spans="2:2">
      <c r="B68" s="28"/>
    </row>
    <row r="69" spans="2:2">
      <c r="B69" s="28"/>
    </row>
    <row r="70" spans="2:2">
      <c r="B70" s="28"/>
    </row>
    <row r="71" spans="2:2">
      <c r="B71" s="28"/>
    </row>
    <row r="72" spans="2:2">
      <c r="B72" s="28"/>
    </row>
    <row r="73" spans="2:2">
      <c r="B73" s="28"/>
    </row>
    <row r="74" spans="2:2">
      <c r="B74" s="28"/>
    </row>
    <row r="75" spans="2:2">
      <c r="B75" s="28"/>
    </row>
    <row r="76" spans="2:2">
      <c r="B76" s="28"/>
    </row>
    <row r="77" spans="2:2">
      <c r="B77" s="28"/>
    </row>
    <row r="78" spans="2:2">
      <c r="B78" s="28"/>
    </row>
    <row r="79" spans="2:2">
      <c r="B79" s="28"/>
    </row>
    <row r="80" spans="2:2">
      <c r="B80" s="28"/>
    </row>
    <row r="81" spans="2:2">
      <c r="B81" s="28"/>
    </row>
    <row r="82" spans="2:2">
      <c r="B82" s="28"/>
    </row>
  </sheetData>
  <autoFilter ref="B3:Q6" xr:uid="{38BC1B09-E256-475F-972B-AAD5B5D0FD05}"/>
  <mergeCells count="5">
    <mergeCell ref="C2:M2"/>
    <mergeCell ref="B3:B4"/>
    <mergeCell ref="N3:N4"/>
    <mergeCell ref="O3:O4"/>
    <mergeCell ref="Q3:Q4"/>
  </mergeCells>
  <conditionalFormatting sqref="B5:B82">
    <cfRule type="duplicateValues" dxfId="7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B7F49-13E7-412E-A2B8-996AAD6D22CF}">
  <sheetPr>
    <tabColor rgb="FF92D050"/>
  </sheetPr>
  <dimension ref="A1:O82"/>
  <sheetViews>
    <sheetView workbookViewId="0">
      <selection activeCell="A4" sqref="A4"/>
    </sheetView>
  </sheetViews>
  <sheetFormatPr defaultRowHeight="14.45"/>
  <cols>
    <col min="1" max="1" width="27" bestFit="1" customWidth="1"/>
    <col min="2" max="2" width="37.28515625" bestFit="1" customWidth="1"/>
    <col min="3" max="3" width="12.7109375" bestFit="1" customWidth="1"/>
    <col min="4" max="6" width="12.42578125" bestFit="1" customWidth="1"/>
    <col min="7" max="7" width="11.85546875" bestFit="1" customWidth="1"/>
    <col min="8" max="8" width="12.42578125" bestFit="1" customWidth="1"/>
    <col min="9" max="9" width="11.42578125" bestFit="1" customWidth="1"/>
    <col min="10" max="12" width="12.42578125" bestFit="1" customWidth="1"/>
    <col min="13" max="13" width="11.85546875" bestFit="1" customWidth="1"/>
    <col min="14" max="14" width="12.42578125" bestFit="1" customWidth="1"/>
    <col min="15" max="15" width="18.5703125" style="29" bestFit="1" customWidth="1"/>
  </cols>
  <sheetData>
    <row r="1" spans="1:15">
      <c r="C1" t="s">
        <v>153</v>
      </c>
    </row>
    <row r="2" spans="1:15">
      <c r="C2" s="61" t="s">
        <v>1</v>
      </c>
      <c r="D2" s="61"/>
      <c r="E2" s="61"/>
      <c r="F2" s="61"/>
      <c r="G2" s="61"/>
      <c r="H2" s="61"/>
      <c r="I2" s="61"/>
      <c r="J2" s="61"/>
      <c r="K2" s="61"/>
      <c r="L2" s="61"/>
      <c r="M2" s="61"/>
      <c r="O2" s="37" t="s">
        <v>154</v>
      </c>
    </row>
    <row r="3" spans="1:15" s="31" customFormat="1">
      <c r="B3" s="62" t="s">
        <v>5</v>
      </c>
      <c r="C3" s="32" t="s">
        <v>9</v>
      </c>
      <c r="D3" s="32" t="s">
        <v>10</v>
      </c>
      <c r="E3" s="32" t="s">
        <v>11</v>
      </c>
      <c r="F3" s="32" t="s">
        <v>23</v>
      </c>
      <c r="G3" s="32" t="s">
        <v>13</v>
      </c>
      <c r="H3" s="32" t="s">
        <v>14</v>
      </c>
      <c r="I3" s="32" t="s">
        <v>15</v>
      </c>
      <c r="J3" s="32" t="s">
        <v>24</v>
      </c>
      <c r="K3" s="32" t="s">
        <v>17</v>
      </c>
      <c r="L3" s="32" t="s">
        <v>18</v>
      </c>
      <c r="M3" s="32" t="s">
        <v>19</v>
      </c>
      <c r="N3" s="63" t="s">
        <v>20</v>
      </c>
      <c r="O3" s="64" t="s">
        <v>155</v>
      </c>
    </row>
    <row r="4" spans="1:15" s="31" customFormat="1">
      <c r="A4" s="45" t="s">
        <v>4</v>
      </c>
      <c r="B4" s="62"/>
      <c r="C4" s="32" t="s">
        <v>9</v>
      </c>
      <c r="D4" s="32" t="s">
        <v>10</v>
      </c>
      <c r="E4" s="32" t="s">
        <v>11</v>
      </c>
      <c r="F4" s="32" t="s">
        <v>149</v>
      </c>
      <c r="G4" s="32" t="s">
        <v>13</v>
      </c>
      <c r="H4" s="32" t="s">
        <v>14</v>
      </c>
      <c r="I4" s="32" t="s">
        <v>15</v>
      </c>
      <c r="J4" s="32" t="s">
        <v>16</v>
      </c>
      <c r="K4" s="32" t="s">
        <v>17</v>
      </c>
      <c r="L4" s="32" t="s">
        <v>18</v>
      </c>
      <c r="M4" s="32" t="s">
        <v>19</v>
      </c>
      <c r="N4" s="63"/>
      <c r="O4" s="64"/>
    </row>
    <row r="5" spans="1:15">
      <c r="A5" t="s">
        <v>156</v>
      </c>
      <c r="B5" s="34" t="s">
        <v>157</v>
      </c>
      <c r="E5">
        <v>-33006</v>
      </c>
      <c r="J5">
        <v>-735962.64</v>
      </c>
      <c r="L5">
        <v>334.95000000001164</v>
      </c>
      <c r="N5">
        <v>-768633.69</v>
      </c>
      <c r="O5" s="38">
        <f t="shared" ref="O5:O6" si="0">N5-M5-L5-K5</f>
        <v>-768968.6399999999</v>
      </c>
    </row>
    <row r="6" spans="1:15">
      <c r="A6" t="s">
        <v>156</v>
      </c>
      <c r="B6" s="34" t="s">
        <v>158</v>
      </c>
      <c r="I6">
        <v>-752698.38</v>
      </c>
      <c r="N6">
        <v>-752698.38</v>
      </c>
      <c r="O6" s="38">
        <f t="shared" si="0"/>
        <v>-752698.38</v>
      </c>
    </row>
    <row r="9" spans="1:15">
      <c r="B9" s="28"/>
    </row>
    <row r="10" spans="1:15">
      <c r="B10" s="28"/>
    </row>
    <row r="11" spans="1:15">
      <c r="B11" s="28"/>
    </row>
    <row r="12" spans="1:15">
      <c r="B12" s="28"/>
    </row>
    <row r="13" spans="1:15">
      <c r="B13" s="28"/>
    </row>
    <row r="14" spans="1:15">
      <c r="B14" s="28"/>
    </row>
    <row r="15" spans="1:15">
      <c r="B15" s="28"/>
    </row>
    <row r="16" spans="1:15">
      <c r="B16" s="28"/>
    </row>
    <row r="17" spans="2:2">
      <c r="B17" s="28"/>
    </row>
    <row r="18" spans="2:2">
      <c r="B18" s="28"/>
    </row>
    <row r="19" spans="2:2">
      <c r="B19" s="28"/>
    </row>
    <row r="20" spans="2:2">
      <c r="B20" s="28"/>
    </row>
    <row r="21" spans="2:2">
      <c r="B21" s="28"/>
    </row>
    <row r="22" spans="2:2">
      <c r="B22" s="28"/>
    </row>
    <row r="23" spans="2:2">
      <c r="B23" s="28"/>
    </row>
    <row r="24" spans="2:2">
      <c r="B24" s="28"/>
    </row>
    <row r="25" spans="2:2">
      <c r="B25" s="28"/>
    </row>
    <row r="26" spans="2:2">
      <c r="B26" s="28"/>
    </row>
    <row r="27" spans="2:2">
      <c r="B27" s="28"/>
    </row>
    <row r="28" spans="2:2">
      <c r="B28" s="28"/>
    </row>
    <row r="29" spans="2:2">
      <c r="B29" s="28"/>
    </row>
    <row r="30" spans="2:2">
      <c r="B30" s="28"/>
    </row>
    <row r="31" spans="2:2">
      <c r="B31" s="28"/>
    </row>
    <row r="32" spans="2:2">
      <c r="B32" s="28"/>
    </row>
    <row r="33" spans="2:2">
      <c r="B33" s="28"/>
    </row>
    <row r="34" spans="2:2">
      <c r="B34" s="28"/>
    </row>
    <row r="35" spans="2:2">
      <c r="B35" s="28"/>
    </row>
    <row r="36" spans="2:2">
      <c r="B36" s="28"/>
    </row>
    <row r="37" spans="2:2">
      <c r="B37" s="28"/>
    </row>
    <row r="38" spans="2:2">
      <c r="B38" s="28"/>
    </row>
    <row r="39" spans="2:2">
      <c r="B39" s="28"/>
    </row>
    <row r="40" spans="2:2">
      <c r="B40" s="28"/>
    </row>
    <row r="41" spans="2:2">
      <c r="B41" s="28"/>
    </row>
    <row r="42" spans="2:2">
      <c r="B42" s="28"/>
    </row>
    <row r="43" spans="2:2">
      <c r="B43" s="28"/>
    </row>
    <row r="44" spans="2:2">
      <c r="B44" s="28"/>
    </row>
    <row r="45" spans="2:2">
      <c r="B45" s="28"/>
    </row>
    <row r="46" spans="2:2">
      <c r="B46" s="28"/>
    </row>
    <row r="47" spans="2:2">
      <c r="B47" s="28"/>
    </row>
    <row r="48" spans="2:2">
      <c r="B48" s="28"/>
    </row>
    <row r="49" spans="2:2">
      <c r="B49" s="28"/>
    </row>
    <row r="50" spans="2:2">
      <c r="B50" s="28"/>
    </row>
    <row r="51" spans="2:2">
      <c r="B51" s="28"/>
    </row>
    <row r="52" spans="2:2">
      <c r="B52" s="28"/>
    </row>
    <row r="53" spans="2:2">
      <c r="B53" s="28"/>
    </row>
    <row r="54" spans="2:2">
      <c r="B54" s="28"/>
    </row>
    <row r="55" spans="2:2">
      <c r="B55" s="28"/>
    </row>
    <row r="56" spans="2:2">
      <c r="B56" s="28"/>
    </row>
    <row r="57" spans="2:2">
      <c r="B57" s="28"/>
    </row>
    <row r="58" spans="2:2">
      <c r="B58" s="28"/>
    </row>
    <row r="59" spans="2:2">
      <c r="B59" s="28"/>
    </row>
    <row r="60" spans="2:2">
      <c r="B60" s="28"/>
    </row>
    <row r="61" spans="2:2">
      <c r="B61" s="28"/>
    </row>
    <row r="62" spans="2:2">
      <c r="B62" s="28"/>
    </row>
    <row r="63" spans="2:2">
      <c r="B63" s="28"/>
    </row>
    <row r="64" spans="2:2">
      <c r="B64" s="28"/>
    </row>
    <row r="65" spans="2:2">
      <c r="B65" s="28"/>
    </row>
    <row r="66" spans="2:2">
      <c r="B66" s="28"/>
    </row>
    <row r="67" spans="2:2">
      <c r="B67" s="28"/>
    </row>
    <row r="68" spans="2:2">
      <c r="B68" s="28"/>
    </row>
    <row r="69" spans="2:2">
      <c r="B69" s="28"/>
    </row>
    <row r="70" spans="2:2">
      <c r="B70" s="28"/>
    </row>
    <row r="71" spans="2:2">
      <c r="B71" s="28"/>
    </row>
    <row r="72" spans="2:2">
      <c r="B72" s="28"/>
    </row>
    <row r="73" spans="2:2">
      <c r="B73" s="28"/>
    </row>
    <row r="74" spans="2:2">
      <c r="B74" s="28"/>
    </row>
    <row r="75" spans="2:2">
      <c r="B75" s="28"/>
    </row>
    <row r="76" spans="2:2">
      <c r="B76" s="28"/>
    </row>
    <row r="77" spans="2:2">
      <c r="B77" s="28"/>
    </row>
    <row r="78" spans="2:2">
      <c r="B78" s="28"/>
    </row>
    <row r="79" spans="2:2">
      <c r="B79" s="28"/>
    </row>
    <row r="80" spans="2:2">
      <c r="B80" s="28"/>
    </row>
    <row r="81" spans="2:2">
      <c r="B81" s="28"/>
    </row>
    <row r="82" spans="2:2">
      <c r="B82" s="28"/>
    </row>
  </sheetData>
  <autoFilter ref="B3:O6" xr:uid="{995FBE53-7299-407C-A7E0-70C6075E63E1}"/>
  <mergeCells count="4">
    <mergeCell ref="C2:M2"/>
    <mergeCell ref="B3:B4"/>
    <mergeCell ref="N3:N4"/>
    <mergeCell ref="O3:O4"/>
  </mergeCells>
  <conditionalFormatting sqref="B5:B82">
    <cfRule type="duplicateValues" dxfId="6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CC5C2-CED9-49E5-9BE5-7BA3482BB817}">
  <sheetPr filterMode="1">
    <tabColor rgb="FF92D050"/>
  </sheetPr>
  <dimension ref="A1:N83"/>
  <sheetViews>
    <sheetView workbookViewId="0">
      <selection activeCell="A2" sqref="A2"/>
    </sheetView>
  </sheetViews>
  <sheetFormatPr defaultRowHeight="14.45"/>
  <cols>
    <col min="1" max="1" width="25.140625" customWidth="1"/>
    <col min="2" max="2" width="34.140625" bestFit="1" customWidth="1"/>
    <col min="4" max="4" width="11.85546875" bestFit="1" customWidth="1"/>
    <col min="5" max="5" width="12.42578125" bestFit="1" customWidth="1"/>
    <col min="6" max="6" width="11.42578125" bestFit="1" customWidth="1"/>
    <col min="7" max="8" width="11.85546875" bestFit="1" customWidth="1"/>
    <col min="9" max="11" width="12.42578125" bestFit="1" customWidth="1"/>
    <col min="12" max="13" width="15.42578125" bestFit="1" customWidth="1"/>
  </cols>
  <sheetData>
    <row r="1" spans="1:14">
      <c r="C1" s="44" t="s">
        <v>159</v>
      </c>
    </row>
    <row r="2" spans="1:14">
      <c r="A2" s="45" t="s">
        <v>4</v>
      </c>
      <c r="B2" s="66" t="s">
        <v>160</v>
      </c>
      <c r="C2" s="40" t="s">
        <v>11</v>
      </c>
      <c r="D2" s="40" t="s">
        <v>23</v>
      </c>
      <c r="E2" s="40" t="s">
        <v>13</v>
      </c>
      <c r="F2" s="40" t="s">
        <v>14</v>
      </c>
      <c r="G2" s="40" t="s">
        <v>15</v>
      </c>
      <c r="H2" s="40" t="s">
        <v>24</v>
      </c>
      <c r="I2" s="40" t="s">
        <v>17</v>
      </c>
      <c r="J2" s="40" t="s">
        <v>18</v>
      </c>
      <c r="K2" s="40" t="s">
        <v>19</v>
      </c>
      <c r="L2" s="40" t="s">
        <v>20</v>
      </c>
      <c r="M2" s="40" t="s">
        <v>22</v>
      </c>
      <c r="N2" s="40" t="s">
        <v>161</v>
      </c>
    </row>
    <row r="3" spans="1:14" hidden="1">
      <c r="B3" s="67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4" hidden="1">
      <c r="B4" s="46" t="s">
        <v>162</v>
      </c>
      <c r="I4">
        <v>-5199500.49</v>
      </c>
      <c r="J4">
        <v>-229277362.88</v>
      </c>
      <c r="L4">
        <v>-234476863.37</v>
      </c>
      <c r="M4" s="29">
        <f t="shared" ref="M4:M28" si="0">L4-K4-J4-I4-H4-N4</f>
        <v>-9.3132257461547852E-9</v>
      </c>
      <c r="N4">
        <v>0</v>
      </c>
    </row>
    <row r="5" spans="1:14" ht="57.95">
      <c r="A5" s="47" t="s">
        <v>163</v>
      </c>
      <c r="B5" s="46" t="s">
        <v>164</v>
      </c>
      <c r="G5" s="3">
        <v>-235045.06</v>
      </c>
      <c r="L5">
        <v>-235045.06</v>
      </c>
      <c r="M5" s="29">
        <f t="shared" si="0"/>
        <v>-235045.06</v>
      </c>
      <c r="N5">
        <v>0</v>
      </c>
    </row>
    <row r="6" spans="1:14" hidden="1">
      <c r="B6" s="46" t="s">
        <v>165</v>
      </c>
      <c r="D6">
        <v>46770353.920000002</v>
      </c>
      <c r="F6">
        <v>-7037487.5999999996</v>
      </c>
      <c r="G6">
        <v>-290391.03999999998</v>
      </c>
      <c r="H6">
        <v>-41369857.600000001</v>
      </c>
      <c r="L6">
        <v>-1927382.3199999989</v>
      </c>
      <c r="M6" s="29">
        <f t="shared" si="0"/>
        <v>46479962.880000003</v>
      </c>
      <c r="N6">
        <v>-7037487.5999999996</v>
      </c>
    </row>
    <row r="7" spans="1:14" hidden="1">
      <c r="B7" s="46" t="s">
        <v>166</v>
      </c>
      <c r="I7">
        <v>18118215.460000001</v>
      </c>
      <c r="J7">
        <v>-60836458.600000001</v>
      </c>
      <c r="L7">
        <v>-42718243.140000001</v>
      </c>
      <c r="M7" s="29">
        <f t="shared" si="0"/>
        <v>0</v>
      </c>
      <c r="N7">
        <v>0</v>
      </c>
    </row>
    <row r="8" spans="1:14" hidden="1">
      <c r="B8" s="46" t="s">
        <v>167</v>
      </c>
      <c r="J8">
        <v>-169862729.72</v>
      </c>
      <c r="L8">
        <v>-169862729.72</v>
      </c>
      <c r="M8" s="29">
        <f t="shared" si="0"/>
        <v>0</v>
      </c>
      <c r="N8">
        <v>0</v>
      </c>
    </row>
    <row r="9" spans="1:14" hidden="1">
      <c r="B9" s="46" t="s">
        <v>168</v>
      </c>
      <c r="I9">
        <v>-35880400.799999997</v>
      </c>
      <c r="J9">
        <v>-182313961.69999999</v>
      </c>
      <c r="L9">
        <v>-218194362.49999997</v>
      </c>
      <c r="M9" s="29">
        <f t="shared" si="0"/>
        <v>1.4901161193847656E-8</v>
      </c>
      <c r="N9">
        <v>0</v>
      </c>
    </row>
    <row r="10" spans="1:14" hidden="1">
      <c r="B10" s="46" t="s">
        <v>169</v>
      </c>
      <c r="J10">
        <v>-406819029.40000004</v>
      </c>
      <c r="L10">
        <v>-406819029.40000004</v>
      </c>
      <c r="M10" s="29">
        <f t="shared" si="0"/>
        <v>0</v>
      </c>
      <c r="N10">
        <v>0</v>
      </c>
    </row>
    <row r="11" spans="1:14" hidden="1">
      <c r="B11" s="46" t="s">
        <v>170</v>
      </c>
      <c r="I11">
        <v>-704875.76</v>
      </c>
      <c r="L11">
        <v>-704875.76</v>
      </c>
      <c r="M11" s="29">
        <f t="shared" si="0"/>
        <v>0</v>
      </c>
      <c r="N11">
        <v>0</v>
      </c>
    </row>
    <row r="12" spans="1:14" hidden="1">
      <c r="B12" s="46" t="s">
        <v>171</v>
      </c>
      <c r="J12">
        <v>-129336162.84</v>
      </c>
      <c r="L12">
        <v>-129336162.84</v>
      </c>
      <c r="M12" s="29">
        <f t="shared" si="0"/>
        <v>0</v>
      </c>
      <c r="N12">
        <v>0</v>
      </c>
    </row>
    <row r="13" spans="1:14" hidden="1">
      <c r="B13" s="46" t="s">
        <v>172</v>
      </c>
      <c r="I13">
        <v>-104065248.23999999</v>
      </c>
      <c r="J13">
        <v>-235646622.33000001</v>
      </c>
      <c r="L13">
        <v>-339711870.56999999</v>
      </c>
      <c r="M13" s="29">
        <f t="shared" si="0"/>
        <v>1.4901161193847656E-8</v>
      </c>
      <c r="N13">
        <v>0</v>
      </c>
    </row>
    <row r="14" spans="1:14" ht="57.95">
      <c r="A14" s="47" t="s">
        <v>173</v>
      </c>
      <c r="B14" s="46" t="s">
        <v>174</v>
      </c>
      <c r="D14">
        <v>15848388.01</v>
      </c>
      <c r="G14">
        <v>-18376308</v>
      </c>
      <c r="J14">
        <v>2049637.5</v>
      </c>
      <c r="L14">
        <v>-478282.49000000209</v>
      </c>
      <c r="M14" s="29">
        <f t="shared" si="0"/>
        <v>-2527919.9900000021</v>
      </c>
      <c r="N14">
        <v>0</v>
      </c>
    </row>
    <row r="15" spans="1:14" hidden="1">
      <c r="B15" s="46" t="s">
        <v>175</v>
      </c>
      <c r="H15">
        <v>-1224943.25</v>
      </c>
      <c r="L15">
        <v>-1224943.25</v>
      </c>
      <c r="M15" s="29">
        <f t="shared" si="0"/>
        <v>0</v>
      </c>
      <c r="N15">
        <v>0</v>
      </c>
    </row>
    <row r="16" spans="1:14" hidden="1">
      <c r="B16" s="46" t="s">
        <v>176</v>
      </c>
      <c r="H16">
        <v>-2994120</v>
      </c>
      <c r="L16">
        <v>-2994120</v>
      </c>
      <c r="M16" s="29">
        <f t="shared" si="0"/>
        <v>0</v>
      </c>
      <c r="N16">
        <v>0</v>
      </c>
    </row>
    <row r="17" spans="1:14" hidden="1">
      <c r="B17" s="46" t="s">
        <v>177</v>
      </c>
      <c r="I17">
        <v>-857451748.32999969</v>
      </c>
      <c r="J17">
        <v>-130162058.88000071</v>
      </c>
      <c r="K17">
        <v>248321254.99999991</v>
      </c>
      <c r="L17">
        <v>-739292552.21000087</v>
      </c>
      <c r="M17" s="29">
        <f t="shared" si="0"/>
        <v>-3.5762786865234375E-7</v>
      </c>
      <c r="N17">
        <v>0</v>
      </c>
    </row>
    <row r="18" spans="1:14" ht="57.95">
      <c r="A18" s="47" t="s">
        <v>178</v>
      </c>
      <c r="B18" s="46" t="s">
        <v>179</v>
      </c>
      <c r="G18">
        <v>-341550.5</v>
      </c>
      <c r="L18">
        <v>-341550.5</v>
      </c>
      <c r="M18" s="29">
        <f t="shared" si="0"/>
        <v>-341550.5</v>
      </c>
      <c r="N18">
        <v>0</v>
      </c>
    </row>
    <row r="19" spans="1:14">
      <c r="A19" t="s">
        <v>41</v>
      </c>
      <c r="B19" s="46" t="s">
        <v>180</v>
      </c>
      <c r="G19">
        <v>-198191.88</v>
      </c>
      <c r="L19">
        <v>-198191.88</v>
      </c>
      <c r="M19" s="29">
        <f t="shared" si="0"/>
        <v>-198191.88</v>
      </c>
      <c r="N19">
        <v>0</v>
      </c>
    </row>
    <row r="20" spans="1:14">
      <c r="B20" s="48" t="s">
        <v>181</v>
      </c>
      <c r="G20">
        <v>-1317031.06</v>
      </c>
      <c r="H20">
        <v>7046.59</v>
      </c>
      <c r="L20">
        <v>-1309984.47</v>
      </c>
      <c r="M20" s="29">
        <f t="shared" si="0"/>
        <v>-1317031.06</v>
      </c>
      <c r="N20">
        <v>0</v>
      </c>
    </row>
    <row r="21" spans="1:14" ht="29.1">
      <c r="A21" s="47" t="s">
        <v>182</v>
      </c>
      <c r="B21" s="46" t="s">
        <v>183</v>
      </c>
      <c r="E21">
        <v>25134626.559999999</v>
      </c>
      <c r="G21">
        <v>-78986468.799999997</v>
      </c>
      <c r="J21">
        <v>1938344.02</v>
      </c>
      <c r="L21" s="3">
        <v>-51913498.219999999</v>
      </c>
      <c r="M21" s="29">
        <f t="shared" si="0"/>
        <v>-53851842.240000002</v>
      </c>
      <c r="N21">
        <v>0</v>
      </c>
    </row>
    <row r="22" spans="1:14">
      <c r="A22" t="s">
        <v>184</v>
      </c>
      <c r="B22" s="46" t="s">
        <v>185</v>
      </c>
      <c r="G22">
        <v>-2657967.34</v>
      </c>
      <c r="L22">
        <v>-2657967.34</v>
      </c>
      <c r="M22" s="29">
        <f t="shared" si="0"/>
        <v>-2657967.34</v>
      </c>
      <c r="N22">
        <v>0</v>
      </c>
    </row>
    <row r="23" spans="1:14" ht="72.599999999999994">
      <c r="A23" s="47" t="s">
        <v>186</v>
      </c>
      <c r="B23" s="46" t="s">
        <v>187</v>
      </c>
      <c r="E23">
        <v>-396036224.22000003</v>
      </c>
      <c r="H23">
        <v>286606409.31</v>
      </c>
      <c r="J23">
        <v>245385.53</v>
      </c>
      <c r="L23" s="3">
        <v>-109184429.38000003</v>
      </c>
      <c r="M23" s="29">
        <f t="shared" si="0"/>
        <v>-396036224.22000003</v>
      </c>
      <c r="N23">
        <v>0</v>
      </c>
    </row>
    <row r="24" spans="1:14" hidden="1">
      <c r="B24" s="46" t="s">
        <v>188</v>
      </c>
      <c r="J24">
        <v>-18598470.859999999</v>
      </c>
      <c r="L24">
        <v>-18598470.859999999</v>
      </c>
      <c r="M24" s="29">
        <f t="shared" si="0"/>
        <v>0</v>
      </c>
      <c r="N24">
        <v>0</v>
      </c>
    </row>
    <row r="25" spans="1:14" hidden="1">
      <c r="B25" s="46" t="s">
        <v>189</v>
      </c>
      <c r="J25">
        <v>-345613239.33000004</v>
      </c>
      <c r="L25">
        <v>-345613239.33000004</v>
      </c>
      <c r="M25" s="29">
        <f t="shared" si="0"/>
        <v>0</v>
      </c>
      <c r="N25">
        <v>0</v>
      </c>
    </row>
    <row r="26" spans="1:14" hidden="1">
      <c r="B26" s="46" t="s">
        <v>190</v>
      </c>
      <c r="J26">
        <v>-95460248.090000004</v>
      </c>
      <c r="L26">
        <v>-95460248.090000004</v>
      </c>
      <c r="M26" s="29">
        <f t="shared" si="0"/>
        <v>0</v>
      </c>
      <c r="N26">
        <v>0</v>
      </c>
    </row>
    <row r="27" spans="1:14" hidden="1">
      <c r="B27" s="46" t="s">
        <v>191</v>
      </c>
      <c r="H27">
        <v>-11627280</v>
      </c>
      <c r="L27">
        <v>-11627280</v>
      </c>
      <c r="M27" s="29">
        <f t="shared" si="0"/>
        <v>0</v>
      </c>
      <c r="N27">
        <v>0</v>
      </c>
    </row>
    <row r="28" spans="1:14" hidden="1">
      <c r="B28" s="46" t="s">
        <v>192</v>
      </c>
      <c r="J28">
        <v>-48394206.149999999</v>
      </c>
      <c r="L28">
        <v>-48394206.149999999</v>
      </c>
      <c r="M28" s="29">
        <f t="shared" si="0"/>
        <v>0</v>
      </c>
      <c r="N28">
        <v>0</v>
      </c>
    </row>
    <row r="31" spans="1:14">
      <c r="B31" s="28"/>
    </row>
    <row r="32" spans="1:14">
      <c r="B32" s="28"/>
    </row>
    <row r="33" spans="2:2">
      <c r="B33" s="28"/>
    </row>
    <row r="34" spans="2:2">
      <c r="B34" s="28"/>
    </row>
    <row r="35" spans="2:2">
      <c r="B35" s="28"/>
    </row>
    <row r="36" spans="2:2">
      <c r="B36" s="28"/>
    </row>
    <row r="37" spans="2:2">
      <c r="B37" s="28"/>
    </row>
    <row r="38" spans="2:2">
      <c r="B38" s="28"/>
    </row>
    <row r="39" spans="2:2">
      <c r="B39" s="28"/>
    </row>
    <row r="40" spans="2:2">
      <c r="B40" s="28"/>
    </row>
    <row r="41" spans="2:2">
      <c r="B41" s="28"/>
    </row>
    <row r="42" spans="2:2">
      <c r="B42" s="28"/>
    </row>
    <row r="43" spans="2:2">
      <c r="B43" s="28"/>
    </row>
    <row r="44" spans="2:2">
      <c r="B44" s="28"/>
    </row>
    <row r="45" spans="2:2">
      <c r="B45" s="28"/>
    </row>
    <row r="46" spans="2:2">
      <c r="B46" s="28"/>
    </row>
    <row r="47" spans="2:2">
      <c r="B47" s="28"/>
    </row>
    <row r="48" spans="2:2">
      <c r="B48" s="28"/>
    </row>
    <row r="49" spans="2:2">
      <c r="B49" s="28"/>
    </row>
    <row r="50" spans="2:2">
      <c r="B50" s="28"/>
    </row>
    <row r="51" spans="2:2">
      <c r="B51" s="28"/>
    </row>
    <row r="52" spans="2:2">
      <c r="B52" s="28"/>
    </row>
    <row r="53" spans="2:2">
      <c r="B53" s="28"/>
    </row>
    <row r="54" spans="2:2">
      <c r="B54" s="28"/>
    </row>
    <row r="55" spans="2:2">
      <c r="B55" s="28"/>
    </row>
    <row r="56" spans="2:2">
      <c r="B56" s="28"/>
    </row>
    <row r="57" spans="2:2">
      <c r="B57" s="28"/>
    </row>
    <row r="58" spans="2:2">
      <c r="B58" s="28"/>
    </row>
    <row r="59" spans="2:2">
      <c r="B59" s="28"/>
    </row>
    <row r="60" spans="2:2">
      <c r="B60" s="28"/>
    </row>
    <row r="61" spans="2:2">
      <c r="B61" s="28"/>
    </row>
    <row r="62" spans="2:2">
      <c r="B62" s="28"/>
    </row>
    <row r="63" spans="2:2">
      <c r="B63" s="28"/>
    </row>
    <row r="64" spans="2:2">
      <c r="B64" s="28"/>
    </row>
    <row r="65" spans="2:2">
      <c r="B65" s="28"/>
    </row>
    <row r="66" spans="2:2">
      <c r="B66" s="28"/>
    </row>
    <row r="67" spans="2:2">
      <c r="B67" s="28"/>
    </row>
    <row r="68" spans="2:2">
      <c r="B68" s="28"/>
    </row>
    <row r="69" spans="2:2">
      <c r="B69" s="28"/>
    </row>
    <row r="70" spans="2:2">
      <c r="B70" s="28"/>
    </row>
    <row r="71" spans="2:2">
      <c r="B71" s="28"/>
    </row>
    <row r="72" spans="2:2">
      <c r="B72" s="28"/>
    </row>
    <row r="73" spans="2:2">
      <c r="B73" s="28"/>
    </row>
    <row r="74" spans="2:2">
      <c r="B74" s="28"/>
    </row>
    <row r="75" spans="2:2">
      <c r="B75" s="28"/>
    </row>
    <row r="76" spans="2:2">
      <c r="B76" s="28"/>
    </row>
    <row r="77" spans="2:2">
      <c r="B77" s="28"/>
    </row>
    <row r="78" spans="2:2">
      <c r="B78" s="28"/>
    </row>
    <row r="79" spans="2:2">
      <c r="B79" s="28"/>
    </row>
    <row r="80" spans="2:2">
      <c r="B80" s="28"/>
    </row>
    <row r="81" spans="2:2">
      <c r="B81" s="28"/>
    </row>
    <row r="82" spans="2:2">
      <c r="B82" s="28"/>
    </row>
    <row r="83" spans="2:2">
      <c r="B83" s="28"/>
    </row>
  </sheetData>
  <autoFilter ref="B2:N28" xr:uid="{7A6DA551-49D0-4F48-B82B-13CB2175D20B}">
    <filterColumn colId="11">
      <customFilters>
        <customFilter operator="lessThan" val="-100000"/>
      </customFilters>
    </filterColumn>
  </autoFilter>
  <mergeCells count="1">
    <mergeCell ref="B2:B3"/>
  </mergeCells>
  <conditionalFormatting sqref="B4:B83">
    <cfRule type="duplicateValues" dxfId="5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BC99B-535E-4746-8F73-08653D15E4E1}">
  <sheetPr>
    <tabColor rgb="FF92D050"/>
  </sheetPr>
  <dimension ref="A1:N62"/>
  <sheetViews>
    <sheetView workbookViewId="0">
      <selection activeCell="A3" sqref="A3"/>
    </sheetView>
  </sheetViews>
  <sheetFormatPr defaultRowHeight="14.45"/>
  <cols>
    <col min="1" max="1" width="32.28515625" customWidth="1"/>
    <col min="2" max="2" width="34.140625" bestFit="1" customWidth="1"/>
    <col min="4" max="4" width="11.85546875" bestFit="1" customWidth="1"/>
    <col min="5" max="5" width="12.42578125" bestFit="1" customWidth="1"/>
    <col min="6" max="7" width="11.42578125" bestFit="1" customWidth="1"/>
    <col min="8" max="8" width="11.85546875" bestFit="1" customWidth="1"/>
    <col min="9" max="12" width="12.42578125" bestFit="1" customWidth="1"/>
    <col min="13" max="14" width="15.42578125" bestFit="1" customWidth="1"/>
  </cols>
  <sheetData>
    <row r="1" spans="1:14">
      <c r="C1" s="44" t="s">
        <v>193</v>
      </c>
    </row>
    <row r="2" spans="1:14">
      <c r="B2" s="68" t="s">
        <v>160</v>
      </c>
      <c r="C2" s="40" t="s">
        <v>11</v>
      </c>
      <c r="D2" s="40" t="s">
        <v>23</v>
      </c>
      <c r="E2" s="40" t="s">
        <v>13</v>
      </c>
      <c r="F2" s="40" t="s">
        <v>14</v>
      </c>
      <c r="G2" s="40" t="s">
        <v>15</v>
      </c>
      <c r="H2" s="40" t="s">
        <v>24</v>
      </c>
      <c r="I2" s="40" t="s">
        <v>17</v>
      </c>
      <c r="J2" s="40" t="s">
        <v>18</v>
      </c>
      <c r="K2" s="40" t="s">
        <v>19</v>
      </c>
      <c r="L2" s="40" t="s">
        <v>20</v>
      </c>
      <c r="M2" s="40" t="s">
        <v>194</v>
      </c>
      <c r="N2" s="31" t="s">
        <v>22</v>
      </c>
    </row>
    <row r="3" spans="1:14">
      <c r="A3" s="45" t="s">
        <v>4</v>
      </c>
      <c r="B3" s="69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4">
      <c r="A4" t="s">
        <v>195</v>
      </c>
      <c r="B4" s="46" t="s">
        <v>165</v>
      </c>
      <c r="D4">
        <v>46770353.920000002</v>
      </c>
      <c r="F4">
        <v>-7037487.5999999996</v>
      </c>
      <c r="G4">
        <v>-290391.03999999998</v>
      </c>
      <c r="H4">
        <v>-41369857.600000001</v>
      </c>
      <c r="L4">
        <v>-1927382.3199999989</v>
      </c>
      <c r="M4" s="29">
        <f t="shared" ref="M4:M7" si="0">L4-K4-J4-I4-N4</f>
        <v>-48407345.200000003</v>
      </c>
      <c r="N4" s="29">
        <v>46479962.880000003</v>
      </c>
    </row>
    <row r="5" spans="1:14" ht="29.1">
      <c r="A5" s="47" t="s">
        <v>196</v>
      </c>
      <c r="B5" s="46" t="s">
        <v>175</v>
      </c>
      <c r="H5">
        <v>-1224943.25</v>
      </c>
      <c r="L5">
        <v>-1224943.25</v>
      </c>
      <c r="M5" s="29">
        <f t="shared" si="0"/>
        <v>-1224943.25</v>
      </c>
      <c r="N5" s="29">
        <v>0</v>
      </c>
    </row>
    <row r="6" spans="1:14" ht="29.1">
      <c r="A6" s="47" t="s">
        <v>197</v>
      </c>
      <c r="B6" s="46" t="s">
        <v>176</v>
      </c>
      <c r="H6">
        <v>-2994120</v>
      </c>
      <c r="L6">
        <v>-2994120</v>
      </c>
      <c r="M6" s="29">
        <f t="shared" si="0"/>
        <v>-2994120</v>
      </c>
      <c r="N6" s="29">
        <v>0</v>
      </c>
    </row>
    <row r="7" spans="1:14">
      <c r="A7" t="s">
        <v>198</v>
      </c>
      <c r="B7" s="46" t="s">
        <v>191</v>
      </c>
      <c r="H7">
        <v>-11627280</v>
      </c>
      <c r="L7">
        <v>-11627280</v>
      </c>
      <c r="M7" s="29">
        <f t="shared" si="0"/>
        <v>-11627280</v>
      </c>
      <c r="N7" s="29">
        <v>0</v>
      </c>
    </row>
    <row r="10" spans="1:14">
      <c r="B10" s="28"/>
    </row>
    <row r="11" spans="1:14">
      <c r="B11" s="28"/>
    </row>
    <row r="12" spans="1:14">
      <c r="B12" s="28"/>
    </row>
    <row r="13" spans="1:14">
      <c r="B13" s="28"/>
    </row>
    <row r="14" spans="1:14">
      <c r="B14" s="28"/>
    </row>
    <row r="15" spans="1:14">
      <c r="B15" s="28"/>
    </row>
    <row r="16" spans="1:14">
      <c r="B16" s="28"/>
    </row>
    <row r="17" spans="2:2">
      <c r="B17" s="28"/>
    </row>
    <row r="18" spans="2:2">
      <c r="B18" s="28"/>
    </row>
    <row r="19" spans="2:2">
      <c r="B19" s="28"/>
    </row>
    <row r="20" spans="2:2">
      <c r="B20" s="28"/>
    </row>
    <row r="21" spans="2:2">
      <c r="B21" s="28"/>
    </row>
    <row r="22" spans="2:2">
      <c r="B22" s="28"/>
    </row>
    <row r="23" spans="2:2">
      <c r="B23" s="28"/>
    </row>
    <row r="24" spans="2:2">
      <c r="B24" s="28"/>
    </row>
    <row r="25" spans="2:2">
      <c r="B25" s="28"/>
    </row>
    <row r="26" spans="2:2">
      <c r="B26" s="28"/>
    </row>
    <row r="27" spans="2:2">
      <c r="B27" s="28"/>
    </row>
    <row r="28" spans="2:2">
      <c r="B28" s="28"/>
    </row>
    <row r="29" spans="2:2">
      <c r="B29" s="28"/>
    </row>
    <row r="30" spans="2:2">
      <c r="B30" s="28"/>
    </row>
    <row r="31" spans="2:2">
      <c r="B31" s="28"/>
    </row>
    <row r="32" spans="2:2">
      <c r="B32" s="28"/>
    </row>
    <row r="33" spans="2:2">
      <c r="B33" s="28"/>
    </row>
    <row r="34" spans="2:2">
      <c r="B34" s="28"/>
    </row>
    <row r="35" spans="2:2">
      <c r="B35" s="28"/>
    </row>
    <row r="36" spans="2:2">
      <c r="B36" s="28"/>
    </row>
    <row r="37" spans="2:2">
      <c r="B37" s="28"/>
    </row>
    <row r="38" spans="2:2">
      <c r="B38" s="28"/>
    </row>
    <row r="39" spans="2:2">
      <c r="B39" s="28"/>
    </row>
    <row r="40" spans="2:2">
      <c r="B40" s="28"/>
    </row>
    <row r="41" spans="2:2">
      <c r="B41" s="28"/>
    </row>
    <row r="42" spans="2:2">
      <c r="B42" s="28"/>
    </row>
    <row r="43" spans="2:2">
      <c r="B43" s="28"/>
    </row>
    <row r="44" spans="2:2">
      <c r="B44" s="28"/>
    </row>
    <row r="45" spans="2:2">
      <c r="B45" s="28"/>
    </row>
    <row r="46" spans="2:2">
      <c r="B46" s="28"/>
    </row>
    <row r="47" spans="2:2">
      <c r="B47" s="28"/>
    </row>
    <row r="48" spans="2:2">
      <c r="B48" s="28"/>
    </row>
    <row r="49" spans="2:2">
      <c r="B49" s="28"/>
    </row>
    <row r="50" spans="2:2">
      <c r="B50" s="28"/>
    </row>
    <row r="51" spans="2:2">
      <c r="B51" s="28"/>
    </row>
    <row r="52" spans="2:2">
      <c r="B52" s="28"/>
    </row>
    <row r="53" spans="2:2">
      <c r="B53" s="28"/>
    </row>
    <row r="54" spans="2:2">
      <c r="B54" s="28"/>
    </row>
    <row r="55" spans="2:2">
      <c r="B55" s="28"/>
    </row>
    <row r="56" spans="2:2">
      <c r="B56" s="28"/>
    </row>
    <row r="57" spans="2:2">
      <c r="B57" s="28"/>
    </row>
    <row r="58" spans="2:2">
      <c r="B58" s="28"/>
    </row>
    <row r="59" spans="2:2">
      <c r="B59" s="28"/>
    </row>
    <row r="60" spans="2:2">
      <c r="B60" s="28"/>
    </row>
    <row r="61" spans="2:2">
      <c r="B61" s="28"/>
    </row>
    <row r="62" spans="2:2">
      <c r="B62" s="28"/>
    </row>
  </sheetData>
  <autoFilter ref="B2:N7" xr:uid="{B44AD84B-F00F-4820-86F6-06837AEEE0E1}"/>
  <mergeCells count="1">
    <mergeCell ref="B2:B3"/>
  </mergeCells>
  <conditionalFormatting sqref="B4:B62">
    <cfRule type="duplicateValues" dxfId="4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ED20-60C2-4210-AA37-A2072626E14D}">
  <sheetPr filterMode="1">
    <tabColor rgb="FFFFFF00"/>
  </sheetPr>
  <dimension ref="A3:BL509"/>
  <sheetViews>
    <sheetView zoomScale="76" workbookViewId="0">
      <selection activeCell="A5" sqref="A5"/>
    </sheetView>
  </sheetViews>
  <sheetFormatPr defaultRowHeight="14.45"/>
  <cols>
    <col min="1" max="1" width="39.7109375" bestFit="1" customWidth="1"/>
    <col min="2" max="2" width="22.85546875" bestFit="1" customWidth="1"/>
    <col min="3" max="3" width="25.42578125" bestFit="1" customWidth="1"/>
    <col min="4" max="4" width="24.28515625" bestFit="1" customWidth="1"/>
    <col min="5" max="5" width="17.28515625" bestFit="1" customWidth="1"/>
    <col min="6" max="6" width="12.42578125" bestFit="1" customWidth="1"/>
    <col min="7" max="7" width="13.42578125" bestFit="1" customWidth="1"/>
    <col min="8" max="8" width="12.42578125" bestFit="1" customWidth="1"/>
    <col min="9" max="9" width="11.85546875" bestFit="1" customWidth="1"/>
    <col min="10" max="62" width="13.42578125" bestFit="1" customWidth="1"/>
    <col min="63" max="63" width="12.42578125" bestFit="1" customWidth="1"/>
    <col min="64" max="64" width="13.42578125" bestFit="1" customWidth="1"/>
    <col min="65" max="66" width="24.28515625" bestFit="1" customWidth="1"/>
    <col min="67" max="67" width="12.42578125" bestFit="1" customWidth="1"/>
    <col min="68" max="594" width="24.28515625" bestFit="1" customWidth="1"/>
    <col min="595" max="595" width="12.42578125" bestFit="1" customWidth="1"/>
  </cols>
  <sheetData>
    <row r="3" spans="1:64">
      <c r="A3" s="34"/>
      <c r="B3" s="40" t="s">
        <v>6</v>
      </c>
      <c r="C3" s="40" t="s">
        <v>7</v>
      </c>
      <c r="D3" s="40" t="s">
        <v>8</v>
      </c>
      <c r="E3" s="40" t="s">
        <v>9</v>
      </c>
      <c r="F3" s="40" t="s">
        <v>10</v>
      </c>
      <c r="G3" s="40" t="s">
        <v>11</v>
      </c>
      <c r="H3" s="40" t="s">
        <v>23</v>
      </c>
      <c r="K3" t="s">
        <v>199</v>
      </c>
      <c r="L3" s="34"/>
      <c r="M3" t="s">
        <v>2</v>
      </c>
    </row>
    <row r="4" spans="1:64">
      <c r="A4" s="34" t="s">
        <v>1</v>
      </c>
      <c r="B4" s="42" t="s">
        <v>200</v>
      </c>
      <c r="C4" s="42" t="s">
        <v>201</v>
      </c>
      <c r="D4" s="42" t="s">
        <v>202</v>
      </c>
      <c r="E4" s="42" t="s">
        <v>203</v>
      </c>
    </row>
    <row r="5" spans="1:64">
      <c r="A5" s="34"/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23</v>
      </c>
      <c r="AG5" t="s">
        <v>24</v>
      </c>
      <c r="BL5" t="s">
        <v>20</v>
      </c>
    </row>
    <row r="6" spans="1:64">
      <c r="A6" s="34"/>
      <c r="B6" t="s">
        <v>26</v>
      </c>
      <c r="H6" t="s">
        <v>204</v>
      </c>
      <c r="I6" t="s">
        <v>25</v>
      </c>
      <c r="J6" t="s">
        <v>26</v>
      </c>
      <c r="AF6" t="s">
        <v>27</v>
      </c>
      <c r="AG6" t="s">
        <v>204</v>
      </c>
      <c r="AH6" t="s">
        <v>25</v>
      </c>
      <c r="AI6" t="s">
        <v>26</v>
      </c>
      <c r="BK6" t="s">
        <v>27</v>
      </c>
    </row>
    <row r="7" spans="1:64">
      <c r="A7" s="34"/>
      <c r="B7" t="s">
        <v>205</v>
      </c>
      <c r="J7" t="s">
        <v>206</v>
      </c>
      <c r="K7" t="s">
        <v>207</v>
      </c>
      <c r="L7" t="s">
        <v>205</v>
      </c>
      <c r="AI7" t="s">
        <v>206</v>
      </c>
      <c r="AJ7" t="s">
        <v>207</v>
      </c>
      <c r="AK7" t="s">
        <v>205</v>
      </c>
    </row>
    <row r="8" spans="1:64">
      <c r="A8" s="34" t="s">
        <v>5</v>
      </c>
      <c r="B8" s="43">
        <v>42641</v>
      </c>
      <c r="L8" s="43">
        <v>45170</v>
      </c>
      <c r="M8" s="43">
        <v>45173</v>
      </c>
      <c r="N8" s="43">
        <v>45174</v>
      </c>
      <c r="O8" s="43">
        <v>45175</v>
      </c>
      <c r="P8" s="43">
        <v>45176</v>
      </c>
      <c r="Q8" s="43">
        <v>45180</v>
      </c>
      <c r="R8" s="43">
        <v>45181</v>
      </c>
      <c r="S8" s="43">
        <v>45182</v>
      </c>
      <c r="T8" s="43">
        <v>45183</v>
      </c>
      <c r="U8" s="43">
        <v>45184</v>
      </c>
      <c r="V8" s="43">
        <v>45185</v>
      </c>
      <c r="W8" s="43">
        <v>45188</v>
      </c>
      <c r="X8" s="43">
        <v>45190</v>
      </c>
      <c r="Y8" s="43">
        <v>45191</v>
      </c>
      <c r="Z8" s="43">
        <v>45192</v>
      </c>
      <c r="AA8" s="43">
        <v>45194</v>
      </c>
      <c r="AB8" s="43">
        <v>45195</v>
      </c>
      <c r="AC8" s="43">
        <v>45197</v>
      </c>
      <c r="AD8" s="43">
        <v>45198</v>
      </c>
      <c r="AE8" s="43">
        <v>45199</v>
      </c>
      <c r="AK8" s="43">
        <v>45536</v>
      </c>
      <c r="AL8" s="43">
        <v>45537</v>
      </c>
      <c r="AM8" s="43">
        <v>45538</v>
      </c>
      <c r="AN8" s="43">
        <v>45539</v>
      </c>
      <c r="AO8" s="43">
        <v>45540</v>
      </c>
      <c r="AP8" s="43">
        <v>45541</v>
      </c>
      <c r="AQ8" s="43">
        <v>45542</v>
      </c>
      <c r="AR8" s="43">
        <v>45544</v>
      </c>
      <c r="AS8" s="43">
        <v>45545</v>
      </c>
      <c r="AT8" s="43">
        <v>45546</v>
      </c>
      <c r="AU8" s="43">
        <v>45547</v>
      </c>
      <c r="AV8" s="43">
        <v>45548</v>
      </c>
      <c r="AW8" s="43">
        <v>45549</v>
      </c>
      <c r="AX8" s="43">
        <v>45550</v>
      </c>
      <c r="AY8" s="43">
        <v>45551</v>
      </c>
      <c r="AZ8" s="43">
        <v>45552</v>
      </c>
      <c r="BA8" s="43">
        <v>45553</v>
      </c>
      <c r="BB8" s="43">
        <v>45554</v>
      </c>
      <c r="BC8" s="43">
        <v>45555</v>
      </c>
      <c r="BD8" s="43">
        <v>45556</v>
      </c>
      <c r="BE8" s="43">
        <v>45557</v>
      </c>
      <c r="BF8" s="43">
        <v>45558</v>
      </c>
      <c r="BG8" s="43">
        <v>45559</v>
      </c>
      <c r="BH8" s="43">
        <v>45560</v>
      </c>
      <c r="BI8" s="43">
        <v>45561</v>
      </c>
      <c r="BJ8" s="43">
        <v>45565</v>
      </c>
    </row>
    <row r="9" spans="1:64" hidden="1">
      <c r="A9" t="s">
        <v>208</v>
      </c>
      <c r="G9">
        <v>-256</v>
      </c>
      <c r="BL9">
        <v>-256</v>
      </c>
    </row>
    <row r="10" spans="1:64" hidden="1">
      <c r="A10" t="s">
        <v>209</v>
      </c>
      <c r="AG10">
        <v>1690.94</v>
      </c>
      <c r="BL10">
        <v>1690.94</v>
      </c>
    </row>
    <row r="11" spans="1:64" hidden="1">
      <c r="A11" t="s">
        <v>210</v>
      </c>
      <c r="G11">
        <v>-79360.899999999994</v>
      </c>
      <c r="AG11">
        <v>21744</v>
      </c>
      <c r="AH11">
        <v>4613.130000000001</v>
      </c>
      <c r="AI11">
        <v>78513.600000000006</v>
      </c>
      <c r="AM11">
        <v>130730</v>
      </c>
      <c r="AT11">
        <v>55000</v>
      </c>
      <c r="BL11">
        <v>211239.83000000002</v>
      </c>
    </row>
    <row r="12" spans="1:64" hidden="1">
      <c r="A12" t="s">
        <v>211</v>
      </c>
      <c r="AI12">
        <v>7080</v>
      </c>
      <c r="BL12">
        <v>7080</v>
      </c>
    </row>
    <row r="13" spans="1:64" hidden="1">
      <c r="A13" t="s">
        <v>212</v>
      </c>
      <c r="G13">
        <v>104166</v>
      </c>
      <c r="BL13">
        <v>104166</v>
      </c>
    </row>
    <row r="14" spans="1:64" hidden="1">
      <c r="A14" t="s">
        <v>213</v>
      </c>
      <c r="W14">
        <v>5000</v>
      </c>
      <c r="BL14">
        <v>5000</v>
      </c>
    </row>
    <row r="15" spans="1:64" hidden="1">
      <c r="A15" t="s">
        <v>214</v>
      </c>
      <c r="G15">
        <v>-91193</v>
      </c>
      <c r="BL15">
        <v>-91193</v>
      </c>
    </row>
    <row r="16" spans="1:64" hidden="1">
      <c r="A16" t="s">
        <v>215</v>
      </c>
      <c r="BK16">
        <v>-3000</v>
      </c>
      <c r="BL16">
        <v>-3000</v>
      </c>
    </row>
    <row r="17" spans="1:64" hidden="1">
      <c r="A17" t="s">
        <v>28</v>
      </c>
      <c r="G17">
        <v>-527467</v>
      </c>
      <c r="H17">
        <v>65604.72</v>
      </c>
      <c r="BL17">
        <v>-461862.28</v>
      </c>
    </row>
    <row r="18" spans="1:64" hidden="1">
      <c r="A18" t="s">
        <v>29</v>
      </c>
      <c r="AS18">
        <v>-10344679.42</v>
      </c>
      <c r="BH18">
        <v>-10329641.58</v>
      </c>
      <c r="BL18">
        <v>-20674321</v>
      </c>
    </row>
    <row r="19" spans="1:64" hidden="1">
      <c r="A19" t="s">
        <v>216</v>
      </c>
      <c r="F19">
        <v>-22177</v>
      </c>
      <c r="BL19">
        <v>-22177</v>
      </c>
    </row>
    <row r="20" spans="1:64" hidden="1">
      <c r="A20" t="s">
        <v>30</v>
      </c>
      <c r="G20">
        <v>-108000</v>
      </c>
      <c r="BL20">
        <v>-108000</v>
      </c>
    </row>
    <row r="21" spans="1:64" hidden="1">
      <c r="A21" t="s">
        <v>217</v>
      </c>
      <c r="BK21">
        <v>1500000</v>
      </c>
      <c r="BL21">
        <v>1500000</v>
      </c>
    </row>
    <row r="22" spans="1:64" hidden="1">
      <c r="A22" t="s">
        <v>218</v>
      </c>
      <c r="AH22">
        <v>39858</v>
      </c>
      <c r="BL22">
        <v>39858</v>
      </c>
    </row>
    <row r="23" spans="1:64" hidden="1">
      <c r="A23" t="s">
        <v>219</v>
      </c>
      <c r="AY23">
        <v>6.48</v>
      </c>
      <c r="BL23">
        <v>6.48</v>
      </c>
    </row>
    <row r="24" spans="1:64" hidden="1">
      <c r="A24" t="s">
        <v>220</v>
      </c>
      <c r="H24">
        <v>5125.68</v>
      </c>
      <c r="BL24">
        <v>5125.68</v>
      </c>
    </row>
    <row r="25" spans="1:64" hidden="1">
      <c r="A25" t="s">
        <v>221</v>
      </c>
      <c r="AH25">
        <v>-134</v>
      </c>
      <c r="BL25">
        <v>-134</v>
      </c>
    </row>
    <row r="26" spans="1:64" hidden="1">
      <c r="A26" t="s">
        <v>222</v>
      </c>
      <c r="I26">
        <v>-4006.1</v>
      </c>
      <c r="BL26">
        <v>-4006.1</v>
      </c>
    </row>
    <row r="27" spans="1:64" hidden="1">
      <c r="A27" t="s">
        <v>223</v>
      </c>
      <c r="AG27">
        <v>-10510.01</v>
      </c>
      <c r="AH27">
        <v>-21008.989999999998</v>
      </c>
      <c r="BL27">
        <v>-31519</v>
      </c>
    </row>
    <row r="28" spans="1:64" hidden="1">
      <c r="A28" t="s">
        <v>224</v>
      </c>
      <c r="H28">
        <v>-30602.82</v>
      </c>
      <c r="BL28">
        <v>-30602.82</v>
      </c>
    </row>
    <row r="29" spans="1:64" hidden="1">
      <c r="A29" t="s">
        <v>225</v>
      </c>
      <c r="G29">
        <v>5000</v>
      </c>
      <c r="BL29">
        <v>5000</v>
      </c>
    </row>
    <row r="30" spans="1:64" hidden="1">
      <c r="A30" t="s">
        <v>31</v>
      </c>
      <c r="G30">
        <v>-920146</v>
      </c>
      <c r="AE30">
        <v>-164117</v>
      </c>
      <c r="BL30">
        <v>-1084263</v>
      </c>
    </row>
    <row r="31" spans="1:64" hidden="1">
      <c r="A31" t="s">
        <v>226</v>
      </c>
      <c r="D31">
        <v>-8469</v>
      </c>
      <c r="E31">
        <v>-27790</v>
      </c>
      <c r="BL31">
        <v>-36259</v>
      </c>
    </row>
    <row r="32" spans="1:64" hidden="1">
      <c r="A32" t="s">
        <v>227</v>
      </c>
      <c r="I32">
        <v>1510</v>
      </c>
      <c r="BL32">
        <v>1510</v>
      </c>
    </row>
    <row r="33" spans="1:64" hidden="1">
      <c r="A33" t="s">
        <v>32</v>
      </c>
      <c r="E33">
        <v>-307261</v>
      </c>
      <c r="BL33">
        <v>-307261</v>
      </c>
    </row>
    <row r="34" spans="1:64" hidden="1">
      <c r="A34" t="s">
        <v>228</v>
      </c>
      <c r="AE34">
        <v>54400</v>
      </c>
      <c r="BL34">
        <v>54400</v>
      </c>
    </row>
    <row r="35" spans="1:64" hidden="1">
      <c r="A35" t="s">
        <v>229</v>
      </c>
      <c r="AH35">
        <v>-21118.15</v>
      </c>
      <c r="BL35">
        <v>-21118.15</v>
      </c>
    </row>
    <row r="36" spans="1:64" hidden="1">
      <c r="A36" t="s">
        <v>230</v>
      </c>
      <c r="J36">
        <v>4684</v>
      </c>
      <c r="BL36">
        <v>4684</v>
      </c>
    </row>
    <row r="37" spans="1:64" hidden="1">
      <c r="A37" t="s">
        <v>231</v>
      </c>
      <c r="G37">
        <v>64811.6</v>
      </c>
      <c r="BL37">
        <v>64811.6</v>
      </c>
    </row>
    <row r="38" spans="1:64" hidden="1">
      <c r="A38" t="s">
        <v>232</v>
      </c>
      <c r="F38">
        <v>-76515</v>
      </c>
      <c r="BL38">
        <v>-76515</v>
      </c>
    </row>
    <row r="39" spans="1:64" hidden="1">
      <c r="A39" t="s">
        <v>33</v>
      </c>
      <c r="AI39">
        <v>-204166.59</v>
      </c>
      <c r="BL39">
        <v>-204166.59</v>
      </c>
    </row>
    <row r="40" spans="1:64" hidden="1">
      <c r="A40" t="s">
        <v>233</v>
      </c>
      <c r="AI40">
        <v>-294.39999999999998</v>
      </c>
      <c r="BL40">
        <v>-294.39999999999998</v>
      </c>
    </row>
    <row r="41" spans="1:64" hidden="1">
      <c r="A41" t="s">
        <v>234</v>
      </c>
      <c r="H41">
        <v>4198</v>
      </c>
      <c r="BL41">
        <v>4198</v>
      </c>
    </row>
    <row r="42" spans="1:64" hidden="1">
      <c r="A42" t="s">
        <v>235</v>
      </c>
      <c r="AG42">
        <v>-29699.24</v>
      </c>
      <c r="BK42">
        <v>29700</v>
      </c>
      <c r="BL42">
        <v>0.75999999999839929</v>
      </c>
    </row>
    <row r="43" spans="1:64" hidden="1">
      <c r="A43" t="s">
        <v>236</v>
      </c>
      <c r="AE43">
        <v>-2646</v>
      </c>
      <c r="BL43">
        <v>-2646</v>
      </c>
    </row>
    <row r="44" spans="1:64" hidden="1">
      <c r="A44" t="s">
        <v>237</v>
      </c>
      <c r="L44">
        <v>-3500</v>
      </c>
      <c r="AF44">
        <v>-7000</v>
      </c>
      <c r="AG44">
        <v>-3500</v>
      </c>
      <c r="BL44">
        <v>-14000</v>
      </c>
    </row>
    <row r="45" spans="1:64" hidden="1">
      <c r="A45" t="s">
        <v>238</v>
      </c>
      <c r="AE45">
        <v>-6644.8</v>
      </c>
      <c r="BL45">
        <v>-6644.8</v>
      </c>
    </row>
    <row r="46" spans="1:64" hidden="1">
      <c r="A46" t="s">
        <v>239</v>
      </c>
      <c r="AH46">
        <v>1996933</v>
      </c>
      <c r="BL46">
        <v>1996933</v>
      </c>
    </row>
    <row r="47" spans="1:64" hidden="1">
      <c r="A47" t="s">
        <v>240</v>
      </c>
      <c r="AV47">
        <v>432712</v>
      </c>
      <c r="AY47">
        <v>-411112</v>
      </c>
      <c r="BL47">
        <v>21600</v>
      </c>
    </row>
    <row r="48" spans="1:64" hidden="1">
      <c r="A48" t="s">
        <v>34</v>
      </c>
      <c r="F48">
        <v>-633364</v>
      </c>
      <c r="G48">
        <v>-820714.32000000007</v>
      </c>
      <c r="AF48">
        <v>-2482.65</v>
      </c>
      <c r="BL48">
        <v>-1456560.97</v>
      </c>
    </row>
    <row r="49" spans="1:64" hidden="1">
      <c r="A49" t="s">
        <v>241</v>
      </c>
      <c r="BK49">
        <v>-3000</v>
      </c>
      <c r="BL49">
        <v>-3000</v>
      </c>
    </row>
    <row r="50" spans="1:64" hidden="1">
      <c r="A50" t="s">
        <v>35</v>
      </c>
      <c r="AI50">
        <v>-149278.14000000001</v>
      </c>
      <c r="AJ50">
        <v>-149278.14000000001</v>
      </c>
      <c r="BL50">
        <v>-298556.28000000003</v>
      </c>
    </row>
    <row r="51" spans="1:64" hidden="1">
      <c r="A51" t="s">
        <v>242</v>
      </c>
      <c r="H51">
        <v>388.54</v>
      </c>
      <c r="AF51">
        <v>1620.64</v>
      </c>
      <c r="BL51">
        <v>2009.18</v>
      </c>
    </row>
    <row r="52" spans="1:64" hidden="1">
      <c r="A52" t="s">
        <v>243</v>
      </c>
      <c r="I52">
        <v>6050</v>
      </c>
      <c r="BL52">
        <v>6050</v>
      </c>
    </row>
    <row r="53" spans="1:64" hidden="1">
      <c r="A53" t="s">
        <v>244</v>
      </c>
      <c r="AJ53">
        <v>1610700</v>
      </c>
      <c r="BL53">
        <v>1610700</v>
      </c>
    </row>
    <row r="54" spans="1:64" hidden="1">
      <c r="A54" t="s">
        <v>36</v>
      </c>
      <c r="C54">
        <v>-500000</v>
      </c>
      <c r="AE54">
        <v>-19003</v>
      </c>
      <c r="BL54">
        <v>-519003</v>
      </c>
    </row>
    <row r="55" spans="1:64" hidden="1">
      <c r="A55" t="s">
        <v>245</v>
      </c>
      <c r="G55">
        <v>114389.6</v>
      </c>
      <c r="BL55">
        <v>114389.6</v>
      </c>
    </row>
    <row r="56" spans="1:64" hidden="1">
      <c r="A56" t="s">
        <v>246</v>
      </c>
      <c r="BG56">
        <v>42577</v>
      </c>
      <c r="BL56">
        <v>42577</v>
      </c>
    </row>
    <row r="57" spans="1:64" hidden="1">
      <c r="A57" t="s">
        <v>247</v>
      </c>
      <c r="I57">
        <v>1551.06</v>
      </c>
      <c r="AE57">
        <v>1692.38</v>
      </c>
      <c r="AJ57">
        <v>-1406.4</v>
      </c>
      <c r="BA57">
        <v>-29677.53</v>
      </c>
      <c r="BK57">
        <v>-20114.66</v>
      </c>
      <c r="BL57">
        <v>-47955.150000000009</v>
      </c>
    </row>
    <row r="58" spans="1:64" hidden="1">
      <c r="A58" t="s">
        <v>248</v>
      </c>
      <c r="AH58">
        <v>-60626.8</v>
      </c>
      <c r="BL58">
        <v>-60626.8</v>
      </c>
    </row>
    <row r="59" spans="1:64" hidden="1">
      <c r="A59" t="s">
        <v>249</v>
      </c>
      <c r="G59">
        <v>-548</v>
      </c>
      <c r="AH59">
        <v>-11239.2</v>
      </c>
      <c r="BL59">
        <v>-11787.2</v>
      </c>
    </row>
    <row r="60" spans="1:64" hidden="1">
      <c r="A60" t="s">
        <v>250</v>
      </c>
      <c r="AH60">
        <v>60</v>
      </c>
      <c r="BL60">
        <v>60</v>
      </c>
    </row>
    <row r="61" spans="1:64" hidden="1">
      <c r="A61" t="s">
        <v>251</v>
      </c>
      <c r="G61">
        <v>-23181</v>
      </c>
      <c r="I61">
        <v>15831</v>
      </c>
      <c r="AJ61">
        <v>-33080.21</v>
      </c>
      <c r="BJ61">
        <v>-41365.660000000003</v>
      </c>
      <c r="BL61">
        <v>-81795.87</v>
      </c>
    </row>
    <row r="62" spans="1:64" hidden="1">
      <c r="A62" t="s">
        <v>37</v>
      </c>
      <c r="K62">
        <v>-2364046.23</v>
      </c>
      <c r="AF62">
        <v>-450133.29000000004</v>
      </c>
      <c r="AG62">
        <v>-1034624.02</v>
      </c>
      <c r="AH62">
        <v>-53605.929999999993</v>
      </c>
      <c r="BL62">
        <v>-3902409.4700000007</v>
      </c>
    </row>
    <row r="63" spans="1:64" hidden="1">
      <c r="A63" t="s">
        <v>252</v>
      </c>
      <c r="AH63">
        <v>-3780000</v>
      </c>
      <c r="AJ63">
        <v>20057698.219999999</v>
      </c>
      <c r="BL63">
        <v>16277698.220000001</v>
      </c>
    </row>
    <row r="64" spans="1:64" hidden="1">
      <c r="A64" t="s">
        <v>253</v>
      </c>
      <c r="H64">
        <v>-6809.59</v>
      </c>
      <c r="BL64">
        <v>-6809.59</v>
      </c>
    </row>
    <row r="65" spans="1:64" hidden="1">
      <c r="A65" t="s">
        <v>254</v>
      </c>
      <c r="E65">
        <v>-82588.2</v>
      </c>
      <c r="BL65">
        <v>-82588.2</v>
      </c>
    </row>
    <row r="66" spans="1:64" hidden="1">
      <c r="A66" t="s">
        <v>38</v>
      </c>
      <c r="AI66">
        <v>-342623.72</v>
      </c>
      <c r="AJ66">
        <v>45.760000000002037</v>
      </c>
      <c r="BL66">
        <v>-342577.95999999996</v>
      </c>
    </row>
    <row r="67" spans="1:64" hidden="1">
      <c r="A67" t="s">
        <v>255</v>
      </c>
      <c r="AH67">
        <v>34521.489999999991</v>
      </c>
      <c r="AI67">
        <v>-8813.7799999999988</v>
      </c>
      <c r="AJ67">
        <v>-11045</v>
      </c>
      <c r="BC67">
        <v>50000</v>
      </c>
      <c r="BL67">
        <v>64662.709999999992</v>
      </c>
    </row>
    <row r="68" spans="1:64" hidden="1">
      <c r="A68" t="s">
        <v>256</v>
      </c>
      <c r="AG68">
        <v>-2900</v>
      </c>
      <c r="AH68">
        <v>-15080</v>
      </c>
      <c r="AJ68">
        <v>-1740</v>
      </c>
      <c r="BL68">
        <v>-19720</v>
      </c>
    </row>
    <row r="69" spans="1:64" hidden="1">
      <c r="A69" t="s">
        <v>39</v>
      </c>
      <c r="AG69">
        <v>-840913.14</v>
      </c>
      <c r="BL69">
        <v>-840913.14</v>
      </c>
    </row>
    <row r="70" spans="1:64" hidden="1">
      <c r="A70" t="s">
        <v>257</v>
      </c>
      <c r="AF70">
        <v>41300</v>
      </c>
      <c r="BL70">
        <v>41300</v>
      </c>
    </row>
    <row r="71" spans="1:64" hidden="1">
      <c r="A71" t="s">
        <v>258</v>
      </c>
      <c r="AH71">
        <v>118000</v>
      </c>
      <c r="AJ71">
        <v>25484176.759999998</v>
      </c>
      <c r="AN71">
        <v>53100</v>
      </c>
      <c r="BJ71">
        <v>17700</v>
      </c>
      <c r="BL71">
        <v>25672976.759999998</v>
      </c>
    </row>
    <row r="72" spans="1:64" hidden="1">
      <c r="A72" t="s">
        <v>259</v>
      </c>
      <c r="G72">
        <v>266061.65000000002</v>
      </c>
      <c r="BL72">
        <v>266061.65000000002</v>
      </c>
    </row>
    <row r="73" spans="1:64" hidden="1">
      <c r="A73" t="s">
        <v>260</v>
      </c>
      <c r="H73">
        <v>-1700</v>
      </c>
      <c r="BL73">
        <v>-1700</v>
      </c>
    </row>
    <row r="74" spans="1:64" hidden="1">
      <c r="A74" t="s">
        <v>261</v>
      </c>
      <c r="AH74">
        <v>15000</v>
      </c>
      <c r="BL74">
        <v>15000</v>
      </c>
    </row>
    <row r="75" spans="1:64" hidden="1">
      <c r="A75" t="s">
        <v>262</v>
      </c>
      <c r="AE75">
        <v>-6480</v>
      </c>
      <c r="BL75">
        <v>-6480</v>
      </c>
    </row>
    <row r="76" spans="1:64" hidden="1">
      <c r="A76" t="s">
        <v>40</v>
      </c>
      <c r="AJ76">
        <v>-108902.3</v>
      </c>
      <c r="BL76">
        <v>-108902.3</v>
      </c>
    </row>
    <row r="77" spans="1:64">
      <c r="A77" s="34" t="s">
        <v>42</v>
      </c>
      <c r="E77">
        <v>-2264213.2599999998</v>
      </c>
      <c r="F77">
        <v>33553.660000000003</v>
      </c>
      <c r="G77">
        <v>263871.09000000003</v>
      </c>
      <c r="AI77">
        <v>-342404281.94</v>
      </c>
      <c r="AO77">
        <v>-28509780.600000001</v>
      </c>
      <c r="BL77">
        <v>-372880851.05000001</v>
      </c>
    </row>
    <row r="78" spans="1:64" hidden="1">
      <c r="A78" t="s">
        <v>43</v>
      </c>
      <c r="AH78">
        <v>98500</v>
      </c>
      <c r="AJ78">
        <v>-50000</v>
      </c>
      <c r="AN78">
        <v>-45000</v>
      </c>
      <c r="AP78">
        <v>-17500</v>
      </c>
      <c r="AU78">
        <v>-131000</v>
      </c>
      <c r="BL78">
        <v>-145000</v>
      </c>
    </row>
    <row r="79" spans="1:64" hidden="1">
      <c r="A79" t="s">
        <v>263</v>
      </c>
      <c r="AI79">
        <v>-1888</v>
      </c>
      <c r="BL79">
        <v>-1888</v>
      </c>
    </row>
    <row r="80" spans="1:64" hidden="1">
      <c r="A80" t="s">
        <v>264</v>
      </c>
      <c r="AH80">
        <v>26235.3</v>
      </c>
      <c r="BL80">
        <v>26235.3</v>
      </c>
    </row>
    <row r="81" spans="1:64" hidden="1">
      <c r="A81" t="s">
        <v>265</v>
      </c>
      <c r="I81">
        <v>11174.6</v>
      </c>
      <c r="BL81">
        <v>11174.6</v>
      </c>
    </row>
    <row r="82" spans="1:64" hidden="1">
      <c r="A82" t="s">
        <v>266</v>
      </c>
      <c r="AG82">
        <v>15250</v>
      </c>
      <c r="BL82">
        <v>15250</v>
      </c>
    </row>
    <row r="83" spans="1:64" hidden="1">
      <c r="A83" t="s">
        <v>267</v>
      </c>
      <c r="AJ83">
        <v>7080</v>
      </c>
      <c r="BL83">
        <v>7080</v>
      </c>
    </row>
    <row r="84" spans="1:64" hidden="1">
      <c r="A84" t="s">
        <v>268</v>
      </c>
      <c r="AN84">
        <v>58379.32</v>
      </c>
      <c r="AV84">
        <v>28790</v>
      </c>
      <c r="BI84">
        <v>46908.54</v>
      </c>
      <c r="BL84">
        <v>134077.86000000002</v>
      </c>
    </row>
    <row r="85" spans="1:64" hidden="1">
      <c r="A85" t="s">
        <v>269</v>
      </c>
      <c r="BK85">
        <v>-4320</v>
      </c>
      <c r="BL85">
        <v>-4320</v>
      </c>
    </row>
    <row r="86" spans="1:64">
      <c r="A86" s="34" t="s">
        <v>45</v>
      </c>
      <c r="F86">
        <v>-231465</v>
      </c>
      <c r="BL86">
        <v>-231465</v>
      </c>
    </row>
    <row r="87" spans="1:64" hidden="1">
      <c r="A87" t="s">
        <v>270</v>
      </c>
      <c r="AI87">
        <v>-4000</v>
      </c>
      <c r="AJ87">
        <v>11339.999999999913</v>
      </c>
      <c r="AX87">
        <v>-257617.56</v>
      </c>
      <c r="AY87">
        <v>666604.84000000008</v>
      </c>
      <c r="BA87">
        <v>-286332</v>
      </c>
      <c r="BD87">
        <v>-18880</v>
      </c>
      <c r="BJ87">
        <v>-75718.600000000006</v>
      </c>
      <c r="BL87">
        <v>35396.680000000051</v>
      </c>
    </row>
    <row r="88" spans="1:64" hidden="1">
      <c r="A88" t="s">
        <v>271</v>
      </c>
      <c r="AH88">
        <v>28348</v>
      </c>
      <c r="AI88">
        <v>86354</v>
      </c>
      <c r="AJ88">
        <v>3143</v>
      </c>
      <c r="BL88">
        <v>117845</v>
      </c>
    </row>
    <row r="89" spans="1:64" hidden="1">
      <c r="A89" t="s">
        <v>272</v>
      </c>
      <c r="F89">
        <v>-20232</v>
      </c>
      <c r="BL89">
        <v>-20232</v>
      </c>
    </row>
    <row r="90" spans="1:64" hidden="1">
      <c r="A90" t="s">
        <v>46</v>
      </c>
      <c r="AE90">
        <v>-174329.33</v>
      </c>
      <c r="BL90">
        <v>-174329.33</v>
      </c>
    </row>
    <row r="91" spans="1:64" hidden="1">
      <c r="A91" t="s">
        <v>47</v>
      </c>
      <c r="H91">
        <v>-3701832.21</v>
      </c>
      <c r="I91">
        <v>4022274.7600000002</v>
      </c>
      <c r="Q91">
        <v>3718.4800000000105</v>
      </c>
      <c r="T91">
        <v>85596</v>
      </c>
      <c r="Z91">
        <v>97812</v>
      </c>
      <c r="AE91">
        <v>60102</v>
      </c>
      <c r="AF91">
        <v>4165.9599999999627</v>
      </c>
      <c r="AG91">
        <v>0.27999999999883585</v>
      </c>
      <c r="AH91">
        <v>-236033.67999999993</v>
      </c>
      <c r="AJ91">
        <v>-1023880.9700000001</v>
      </c>
      <c r="AO91">
        <v>-15464</v>
      </c>
      <c r="AS91">
        <v>-232772.40000000002</v>
      </c>
      <c r="AV91">
        <v>-83892.04</v>
      </c>
      <c r="BD91">
        <v>-72401.2</v>
      </c>
      <c r="BF91">
        <v>-1610352</v>
      </c>
      <c r="BJ91">
        <v>-124473.48</v>
      </c>
      <c r="BL91">
        <v>-2827432.5</v>
      </c>
    </row>
    <row r="92" spans="1:64" hidden="1">
      <c r="A92" t="s">
        <v>273</v>
      </c>
      <c r="G92">
        <v>-7000</v>
      </c>
      <c r="BL92">
        <v>-7000</v>
      </c>
    </row>
    <row r="93" spans="1:64" hidden="1">
      <c r="A93" t="s">
        <v>274</v>
      </c>
      <c r="H93">
        <v>7500</v>
      </c>
      <c r="BL93">
        <v>7500</v>
      </c>
    </row>
    <row r="94" spans="1:64" hidden="1">
      <c r="A94" t="s">
        <v>275</v>
      </c>
      <c r="G94">
        <v>-15700</v>
      </c>
      <c r="U94">
        <v>4425</v>
      </c>
      <c r="AH94">
        <v>14214.46</v>
      </c>
      <c r="BL94">
        <v>2939.4599999999991</v>
      </c>
    </row>
    <row r="95" spans="1:64" hidden="1">
      <c r="A95" t="s">
        <v>276</v>
      </c>
      <c r="AF95">
        <v>664.2</v>
      </c>
      <c r="BL95">
        <v>664.2</v>
      </c>
    </row>
    <row r="96" spans="1:64" hidden="1">
      <c r="A96" t="s">
        <v>277</v>
      </c>
      <c r="AE96">
        <v>-1325</v>
      </c>
      <c r="BL96">
        <v>-1325</v>
      </c>
    </row>
    <row r="97" spans="1:64" hidden="1">
      <c r="A97" t="s">
        <v>278</v>
      </c>
      <c r="H97">
        <v>1530</v>
      </c>
      <c r="BL97">
        <v>1530</v>
      </c>
    </row>
    <row r="98" spans="1:64" hidden="1">
      <c r="A98" t="s">
        <v>279</v>
      </c>
      <c r="AL98">
        <v>490000</v>
      </c>
      <c r="BL98">
        <v>490000</v>
      </c>
    </row>
    <row r="99" spans="1:64" hidden="1">
      <c r="A99" t="s">
        <v>280</v>
      </c>
      <c r="AH99">
        <v>4880</v>
      </c>
      <c r="BL99">
        <v>4880</v>
      </c>
    </row>
    <row r="100" spans="1:64" hidden="1">
      <c r="A100" t="s">
        <v>281</v>
      </c>
      <c r="AF100">
        <v>-1150</v>
      </c>
      <c r="BL100">
        <v>-1150</v>
      </c>
    </row>
    <row r="101" spans="1:64" hidden="1">
      <c r="A101" t="s">
        <v>48</v>
      </c>
      <c r="H101">
        <v>-278267</v>
      </c>
      <c r="AH101">
        <v>-3942389.18</v>
      </c>
      <c r="BL101">
        <v>-4220656.18</v>
      </c>
    </row>
    <row r="102" spans="1:64" hidden="1">
      <c r="A102" t="s">
        <v>282</v>
      </c>
      <c r="H102">
        <v>-2478.3200000000002</v>
      </c>
      <c r="I102">
        <v>-160310.85</v>
      </c>
      <c r="AH102">
        <v>36067.1</v>
      </c>
      <c r="AI102">
        <v>23609.699999999997</v>
      </c>
      <c r="BC102">
        <v>12425.6</v>
      </c>
      <c r="BL102">
        <v>-90686.76999999999</v>
      </c>
    </row>
    <row r="103" spans="1:64" hidden="1">
      <c r="A103" t="s">
        <v>283</v>
      </c>
      <c r="AI103">
        <v>265720</v>
      </c>
      <c r="BL103">
        <v>265720</v>
      </c>
    </row>
    <row r="104" spans="1:64" hidden="1">
      <c r="A104" t="s">
        <v>284</v>
      </c>
      <c r="I104">
        <v>-4723.88</v>
      </c>
      <c r="BL104">
        <v>-4723.88</v>
      </c>
    </row>
    <row r="105" spans="1:64" hidden="1">
      <c r="A105" t="s">
        <v>285</v>
      </c>
      <c r="AJ105">
        <v>519080</v>
      </c>
      <c r="BL105">
        <v>519080</v>
      </c>
    </row>
    <row r="106" spans="1:64" hidden="1">
      <c r="A106" t="s">
        <v>286</v>
      </c>
      <c r="AH106">
        <v>441040</v>
      </c>
      <c r="BL106">
        <v>441040</v>
      </c>
    </row>
    <row r="107" spans="1:64" hidden="1">
      <c r="A107" t="s">
        <v>287</v>
      </c>
      <c r="G107">
        <v>-36904.89</v>
      </c>
      <c r="H107">
        <v>-2804.44</v>
      </c>
      <c r="N107">
        <v>-3099.9</v>
      </c>
      <c r="BL107">
        <v>-42809.23</v>
      </c>
    </row>
    <row r="108" spans="1:64" hidden="1">
      <c r="A108" t="s">
        <v>288</v>
      </c>
      <c r="G108">
        <v>14105</v>
      </c>
      <c r="BL108">
        <v>14105</v>
      </c>
    </row>
    <row r="109" spans="1:64" hidden="1">
      <c r="A109" t="s">
        <v>289</v>
      </c>
      <c r="I109">
        <v>17990</v>
      </c>
      <c r="BL109">
        <v>17990</v>
      </c>
    </row>
    <row r="110" spans="1:64" hidden="1">
      <c r="A110" t="s">
        <v>290</v>
      </c>
      <c r="AG110">
        <v>6195</v>
      </c>
      <c r="BK110">
        <v>731600</v>
      </c>
      <c r="BL110">
        <v>737795</v>
      </c>
    </row>
    <row r="111" spans="1:64" hidden="1">
      <c r="A111" t="s">
        <v>291</v>
      </c>
      <c r="P111">
        <v>-40965.410000000003</v>
      </c>
      <c r="BL111">
        <v>-40965.410000000003</v>
      </c>
    </row>
    <row r="112" spans="1:64" hidden="1">
      <c r="A112" t="s">
        <v>49</v>
      </c>
      <c r="AH112">
        <v>-202935851.43999997</v>
      </c>
      <c r="AI112">
        <v>-11668978.619999999</v>
      </c>
      <c r="AJ112">
        <v>-41031731.059999995</v>
      </c>
      <c r="BJ112">
        <v>-1219802.1599999999</v>
      </c>
      <c r="BL112">
        <v>-256856363.27999991</v>
      </c>
    </row>
    <row r="113" spans="1:64" hidden="1">
      <c r="A113" t="s">
        <v>292</v>
      </c>
      <c r="D113">
        <v>-6563</v>
      </c>
      <c r="E113">
        <v>-17571</v>
      </c>
      <c r="F113">
        <v>-2300</v>
      </c>
      <c r="BL113">
        <v>-26434</v>
      </c>
    </row>
    <row r="114" spans="1:64" hidden="1">
      <c r="A114" t="s">
        <v>293</v>
      </c>
      <c r="G114">
        <v>10384</v>
      </c>
      <c r="BL114">
        <v>10384</v>
      </c>
    </row>
    <row r="115" spans="1:64" hidden="1">
      <c r="A115" t="s">
        <v>294</v>
      </c>
      <c r="AF115">
        <v>78765</v>
      </c>
      <c r="BL115">
        <v>78765</v>
      </c>
    </row>
    <row r="116" spans="1:64" hidden="1">
      <c r="A116" t="s">
        <v>50</v>
      </c>
      <c r="AF116">
        <v>-110586.58</v>
      </c>
      <c r="BL116">
        <v>-110586.58</v>
      </c>
    </row>
    <row r="117" spans="1:64" hidden="1">
      <c r="A117" t="s">
        <v>295</v>
      </c>
      <c r="E117">
        <v>-47667</v>
      </c>
      <c r="BL117">
        <v>-47667</v>
      </c>
    </row>
    <row r="118" spans="1:64" hidden="1">
      <c r="A118" t="s">
        <v>296</v>
      </c>
      <c r="AV118">
        <v>174168</v>
      </c>
      <c r="AY118">
        <v>-164397.6</v>
      </c>
      <c r="BA118">
        <v>-9770.4</v>
      </c>
      <c r="BK118">
        <v>219161.4</v>
      </c>
      <c r="BL118">
        <v>219161.4</v>
      </c>
    </row>
    <row r="119" spans="1:64" hidden="1">
      <c r="A119" t="s">
        <v>51</v>
      </c>
      <c r="G119">
        <v>-107290</v>
      </c>
      <c r="BL119">
        <v>-107290</v>
      </c>
    </row>
    <row r="120" spans="1:64" hidden="1">
      <c r="A120" t="s">
        <v>297</v>
      </c>
      <c r="AG120">
        <v>200</v>
      </c>
      <c r="AI120">
        <v>200</v>
      </c>
      <c r="BL120">
        <v>400</v>
      </c>
    </row>
    <row r="121" spans="1:64" hidden="1">
      <c r="A121" t="s">
        <v>52</v>
      </c>
      <c r="BB121">
        <v>-3822025.4</v>
      </c>
      <c r="BL121">
        <v>-3822025.4</v>
      </c>
    </row>
    <row r="122" spans="1:64" hidden="1">
      <c r="A122" t="s">
        <v>298</v>
      </c>
      <c r="Y122">
        <v>11100.019999999999</v>
      </c>
      <c r="BL122">
        <v>11100.019999999999</v>
      </c>
    </row>
    <row r="123" spans="1:64" hidden="1">
      <c r="A123" t="s">
        <v>53</v>
      </c>
      <c r="AO123">
        <v>400000</v>
      </c>
      <c r="AT123">
        <v>-673630.8</v>
      </c>
      <c r="AV123">
        <v>386</v>
      </c>
      <c r="BB123">
        <v>3438</v>
      </c>
      <c r="BL123">
        <v>-269806.80000000005</v>
      </c>
    </row>
    <row r="124" spans="1:64" hidden="1">
      <c r="A124" t="s">
        <v>299</v>
      </c>
      <c r="G124">
        <v>8850</v>
      </c>
      <c r="BL124">
        <v>8850</v>
      </c>
    </row>
    <row r="125" spans="1:64" hidden="1">
      <c r="A125" t="s">
        <v>300</v>
      </c>
      <c r="E125">
        <v>-8562</v>
      </c>
      <c r="F125">
        <v>-13079</v>
      </c>
      <c r="G125">
        <v>-1798</v>
      </c>
      <c r="AE125">
        <v>-885</v>
      </c>
      <c r="AJ125">
        <v>0.7999999999992724</v>
      </c>
      <c r="BL125">
        <v>-24323.200000000001</v>
      </c>
    </row>
    <row r="126" spans="1:64" hidden="1">
      <c r="A126" t="s">
        <v>54</v>
      </c>
      <c r="H126">
        <v>-324413.66000000003</v>
      </c>
      <c r="I126">
        <v>-15152.51</v>
      </c>
      <c r="BL126">
        <v>-339566.17000000004</v>
      </c>
    </row>
    <row r="127" spans="1:64" hidden="1">
      <c r="A127" t="s">
        <v>301</v>
      </c>
      <c r="H127">
        <v>89390.080000000002</v>
      </c>
      <c r="BL127">
        <v>89390.080000000002</v>
      </c>
    </row>
    <row r="128" spans="1:64" hidden="1">
      <c r="A128" t="s">
        <v>302</v>
      </c>
      <c r="AF128">
        <v>-25960</v>
      </c>
      <c r="BL128">
        <v>-25960</v>
      </c>
    </row>
    <row r="129" spans="1:64" hidden="1">
      <c r="A129" t="s">
        <v>55</v>
      </c>
      <c r="AH129">
        <v>9056495</v>
      </c>
      <c r="AI129">
        <v>-12695508</v>
      </c>
      <c r="AJ129">
        <v>-25356542.399999999</v>
      </c>
      <c r="BL129">
        <v>-28995555.399999999</v>
      </c>
    </row>
    <row r="130" spans="1:64" hidden="1">
      <c r="A130" t="s">
        <v>303</v>
      </c>
      <c r="AH130">
        <v>6145.52</v>
      </c>
      <c r="BL130">
        <v>6145.52</v>
      </c>
    </row>
    <row r="131" spans="1:64" hidden="1">
      <c r="A131" t="s">
        <v>56</v>
      </c>
      <c r="C131">
        <v>-382843</v>
      </c>
      <c r="BL131">
        <v>-382843</v>
      </c>
    </row>
    <row r="132" spans="1:64" hidden="1">
      <c r="A132" t="s">
        <v>304</v>
      </c>
      <c r="AH132">
        <v>15616.27</v>
      </c>
      <c r="AI132">
        <v>23389</v>
      </c>
      <c r="AJ132">
        <v>21867.339999999997</v>
      </c>
      <c r="BA132">
        <v>100000</v>
      </c>
      <c r="BC132">
        <v>-29440</v>
      </c>
      <c r="BF132">
        <v>165518</v>
      </c>
      <c r="BK132">
        <v>14692.18</v>
      </c>
      <c r="BL132">
        <v>311642.79000000004</v>
      </c>
    </row>
    <row r="133" spans="1:64" hidden="1">
      <c r="A133" t="s">
        <v>305</v>
      </c>
      <c r="G133">
        <v>-29340</v>
      </c>
      <c r="J133">
        <v>-37115</v>
      </c>
      <c r="AE133">
        <v>-15435</v>
      </c>
      <c r="BL133">
        <v>-81890</v>
      </c>
    </row>
    <row r="134" spans="1:64" hidden="1">
      <c r="A134" t="s">
        <v>306</v>
      </c>
      <c r="E134">
        <v>-12332</v>
      </c>
      <c r="BL134">
        <v>-12332</v>
      </c>
    </row>
    <row r="135" spans="1:64" hidden="1">
      <c r="A135" t="s">
        <v>307</v>
      </c>
      <c r="G135">
        <v>-99995.4</v>
      </c>
      <c r="BL135">
        <v>-99995.4</v>
      </c>
    </row>
    <row r="136" spans="1:64" hidden="1">
      <c r="A136" t="s">
        <v>308</v>
      </c>
      <c r="AG136">
        <v>122486.55</v>
      </c>
      <c r="AH136">
        <v>-210475.65999999997</v>
      </c>
      <c r="AI136">
        <v>96571.49</v>
      </c>
      <c r="BC136">
        <v>214271.48</v>
      </c>
      <c r="BL136">
        <v>222853.8600000001</v>
      </c>
    </row>
    <row r="137" spans="1:64" hidden="1">
      <c r="A137" t="s">
        <v>309</v>
      </c>
      <c r="AY137">
        <v>-4320</v>
      </c>
      <c r="BL137">
        <v>-4320</v>
      </c>
    </row>
    <row r="138" spans="1:64" hidden="1">
      <c r="A138" t="s">
        <v>310</v>
      </c>
      <c r="AH138">
        <v>142400.76999999999</v>
      </c>
      <c r="AI138">
        <v>-29442.6</v>
      </c>
      <c r="AJ138">
        <v>-225</v>
      </c>
      <c r="BL138">
        <v>112733.16999999998</v>
      </c>
    </row>
    <row r="139" spans="1:64" hidden="1">
      <c r="A139" t="s">
        <v>311</v>
      </c>
      <c r="J139">
        <v>12316.77</v>
      </c>
      <c r="AI139">
        <v>2.2737367544323206E-12</v>
      </c>
      <c r="BL139">
        <v>12316.770000000002</v>
      </c>
    </row>
    <row r="140" spans="1:64" hidden="1">
      <c r="A140" t="s">
        <v>57</v>
      </c>
      <c r="H140">
        <v>-154930.70000000001</v>
      </c>
      <c r="BL140">
        <v>-154930.70000000001</v>
      </c>
    </row>
    <row r="141" spans="1:64" hidden="1">
      <c r="A141" t="s">
        <v>312</v>
      </c>
      <c r="AG141">
        <v>7670</v>
      </c>
      <c r="BL141">
        <v>7670</v>
      </c>
    </row>
    <row r="142" spans="1:64" hidden="1">
      <c r="A142" t="s">
        <v>313</v>
      </c>
      <c r="BK142">
        <v>-2000</v>
      </c>
      <c r="BL142">
        <v>-2000</v>
      </c>
    </row>
    <row r="143" spans="1:64" hidden="1">
      <c r="A143" t="s">
        <v>58</v>
      </c>
      <c r="E143">
        <v>-176991</v>
      </c>
      <c r="F143">
        <v>-81097</v>
      </c>
      <c r="BL143">
        <v>-258088</v>
      </c>
    </row>
    <row r="144" spans="1:64" hidden="1">
      <c r="A144" t="s">
        <v>314</v>
      </c>
      <c r="AH144">
        <v>30000</v>
      </c>
      <c r="BL144">
        <v>30000</v>
      </c>
    </row>
    <row r="145" spans="1:64" hidden="1">
      <c r="A145" t="s">
        <v>59</v>
      </c>
      <c r="AI145">
        <v>-761346.91</v>
      </c>
      <c r="AJ145">
        <v>-1756890.91</v>
      </c>
      <c r="BL145">
        <v>-2518237.8199999998</v>
      </c>
    </row>
    <row r="146" spans="1:64" hidden="1">
      <c r="A146" t="s">
        <v>315</v>
      </c>
      <c r="AE146">
        <v>-377.6</v>
      </c>
      <c r="BL146">
        <v>-377.6</v>
      </c>
    </row>
    <row r="147" spans="1:64" hidden="1">
      <c r="A147" t="s">
        <v>316</v>
      </c>
      <c r="H147">
        <v>25156</v>
      </c>
      <c r="AI147">
        <v>-991200</v>
      </c>
      <c r="AJ147">
        <v>991200</v>
      </c>
      <c r="BL147">
        <v>25156</v>
      </c>
    </row>
    <row r="148" spans="1:64" hidden="1">
      <c r="A148" t="s">
        <v>317</v>
      </c>
      <c r="AJ148">
        <v>450052</v>
      </c>
      <c r="AM148">
        <v>-471991</v>
      </c>
      <c r="BL148">
        <v>-21939</v>
      </c>
    </row>
    <row r="149" spans="1:64" hidden="1">
      <c r="A149" t="s">
        <v>318</v>
      </c>
      <c r="H149">
        <v>417.5</v>
      </c>
      <c r="BL149">
        <v>417.5</v>
      </c>
    </row>
    <row r="150" spans="1:64" hidden="1">
      <c r="A150" t="s">
        <v>319</v>
      </c>
      <c r="AF150">
        <v>46662.400000000001</v>
      </c>
      <c r="AG150">
        <v>16669</v>
      </c>
      <c r="BL150">
        <v>63331.4</v>
      </c>
    </row>
    <row r="151" spans="1:64" hidden="1">
      <c r="A151" t="s">
        <v>60</v>
      </c>
      <c r="F151">
        <v>-1184870</v>
      </c>
      <c r="G151">
        <v>-452383</v>
      </c>
      <c r="AE151">
        <v>-99967</v>
      </c>
      <c r="BL151">
        <v>-1737220</v>
      </c>
    </row>
    <row r="152" spans="1:64" hidden="1">
      <c r="A152" t="s">
        <v>320</v>
      </c>
      <c r="I152">
        <v>15</v>
      </c>
      <c r="BL152">
        <v>15</v>
      </c>
    </row>
    <row r="153" spans="1:64" hidden="1">
      <c r="A153" t="s">
        <v>157</v>
      </c>
      <c r="E153">
        <v>22137.75</v>
      </c>
      <c r="F153">
        <v>4649.08</v>
      </c>
      <c r="BL153">
        <v>26786.83</v>
      </c>
    </row>
    <row r="154" spans="1:64" hidden="1">
      <c r="A154" t="s">
        <v>321</v>
      </c>
      <c r="J154">
        <v>-13500</v>
      </c>
      <c r="BL154">
        <v>-13500</v>
      </c>
    </row>
    <row r="155" spans="1:64" hidden="1">
      <c r="A155" t="s">
        <v>61</v>
      </c>
      <c r="G155">
        <v>-54681</v>
      </c>
      <c r="H155">
        <v>-9848.82</v>
      </c>
      <c r="AB155">
        <v>-41097.42</v>
      </c>
      <c r="AE155">
        <v>-13626.439999999999</v>
      </c>
      <c r="AF155">
        <v>-72423</v>
      </c>
      <c r="AG155">
        <v>-28405.260000000002</v>
      </c>
      <c r="AI155">
        <v>-770812.84</v>
      </c>
      <c r="AJ155">
        <v>-187426.05</v>
      </c>
      <c r="AK155">
        <v>-176411.6</v>
      </c>
      <c r="AU155">
        <v>200000</v>
      </c>
      <c r="BL155">
        <v>-1154732.43</v>
      </c>
    </row>
    <row r="156" spans="1:64" hidden="1">
      <c r="A156" t="s">
        <v>322</v>
      </c>
      <c r="AH156">
        <v>92836.38</v>
      </c>
      <c r="BL156">
        <v>92836.38</v>
      </c>
    </row>
    <row r="157" spans="1:64" hidden="1">
      <c r="A157" t="s">
        <v>62</v>
      </c>
      <c r="I157">
        <v>-733898.6</v>
      </c>
      <c r="J157">
        <v>-1611430.48</v>
      </c>
      <c r="AF157">
        <v>-448644</v>
      </c>
      <c r="AG157">
        <v>-148.47999999999999</v>
      </c>
      <c r="AH157">
        <v>-945429.03</v>
      </c>
      <c r="BL157">
        <v>-3739550.5900000003</v>
      </c>
    </row>
    <row r="158" spans="1:64" hidden="1">
      <c r="A158" t="s">
        <v>323</v>
      </c>
      <c r="F158">
        <v>101000</v>
      </c>
      <c r="AE158">
        <v>705</v>
      </c>
      <c r="BL158">
        <v>101705</v>
      </c>
    </row>
    <row r="159" spans="1:64" hidden="1">
      <c r="A159" t="s">
        <v>63</v>
      </c>
      <c r="F159">
        <v>-589913</v>
      </c>
      <c r="G159">
        <v>-919624</v>
      </c>
      <c r="BL159">
        <v>-1509537</v>
      </c>
    </row>
    <row r="160" spans="1:64" hidden="1">
      <c r="A160" t="s">
        <v>324</v>
      </c>
      <c r="F160">
        <v>46089.59</v>
      </c>
      <c r="G160">
        <v>-46089.59</v>
      </c>
      <c r="BL160">
        <v>0</v>
      </c>
    </row>
    <row r="161" spans="1:64" hidden="1">
      <c r="A161" t="s">
        <v>325</v>
      </c>
      <c r="J161">
        <v>-1779.83</v>
      </c>
      <c r="AK161">
        <v>1779.83</v>
      </c>
      <c r="BL161">
        <v>0</v>
      </c>
    </row>
    <row r="162" spans="1:64" hidden="1">
      <c r="A162" t="s">
        <v>64</v>
      </c>
      <c r="AG162">
        <v>-454305.41</v>
      </c>
      <c r="BL162">
        <v>-454305.41</v>
      </c>
    </row>
    <row r="163" spans="1:64" hidden="1">
      <c r="A163" t="s">
        <v>326</v>
      </c>
      <c r="AJ163">
        <v>25784</v>
      </c>
      <c r="BL163">
        <v>25784</v>
      </c>
    </row>
    <row r="164" spans="1:64" hidden="1">
      <c r="A164" t="s">
        <v>65</v>
      </c>
      <c r="AI164">
        <v>-119368955.91</v>
      </c>
      <c r="BL164">
        <v>-119368955.91</v>
      </c>
    </row>
    <row r="165" spans="1:64">
      <c r="A165" s="34" t="s">
        <v>66</v>
      </c>
      <c r="B165">
        <v>-4612485.33</v>
      </c>
      <c r="BL165">
        <v>-4612485.33</v>
      </c>
    </row>
    <row r="166" spans="1:64" hidden="1">
      <c r="A166" t="s">
        <v>327</v>
      </c>
      <c r="H166">
        <v>-1770</v>
      </c>
      <c r="AF166">
        <v>-26976.97</v>
      </c>
      <c r="AG166">
        <v>-23044.419999999995</v>
      </c>
      <c r="AK166">
        <v>51791.39</v>
      </c>
      <c r="BL166">
        <v>0</v>
      </c>
    </row>
    <row r="167" spans="1:64" hidden="1">
      <c r="A167" t="s">
        <v>328</v>
      </c>
      <c r="AJ167">
        <v>-8118.21</v>
      </c>
      <c r="BL167">
        <v>-8118.21</v>
      </c>
    </row>
    <row r="168" spans="1:64" hidden="1">
      <c r="A168" t="s">
        <v>329</v>
      </c>
      <c r="AE168">
        <v>151873.34</v>
      </c>
      <c r="BF168">
        <v>22388.14</v>
      </c>
      <c r="BJ168">
        <v>22388.14</v>
      </c>
      <c r="BL168">
        <v>196649.62000000002</v>
      </c>
    </row>
    <row r="169" spans="1:64" hidden="1">
      <c r="A169" t="s">
        <v>67</v>
      </c>
      <c r="AE169">
        <v>-168078</v>
      </c>
      <c r="BL169">
        <v>-168078</v>
      </c>
    </row>
    <row r="170" spans="1:64" hidden="1">
      <c r="A170" t="s">
        <v>330</v>
      </c>
      <c r="G170">
        <v>54000</v>
      </c>
      <c r="BL170">
        <v>54000</v>
      </c>
    </row>
    <row r="171" spans="1:64" hidden="1">
      <c r="A171" t="s">
        <v>331</v>
      </c>
      <c r="AH171">
        <v>6249.9</v>
      </c>
      <c r="BL171">
        <v>6249.9</v>
      </c>
    </row>
    <row r="172" spans="1:64" hidden="1">
      <c r="A172" t="s">
        <v>332</v>
      </c>
      <c r="F172">
        <v>17700</v>
      </c>
      <c r="H172">
        <v>10750</v>
      </c>
      <c r="I172">
        <v>94400</v>
      </c>
      <c r="K172">
        <v>217120</v>
      </c>
      <c r="BK172">
        <v>306800</v>
      </c>
      <c r="BL172">
        <v>646770</v>
      </c>
    </row>
    <row r="173" spans="1:64" hidden="1">
      <c r="A173" t="s">
        <v>333</v>
      </c>
      <c r="AH173">
        <v>18227.62</v>
      </c>
      <c r="BL173">
        <v>18227.62</v>
      </c>
    </row>
    <row r="174" spans="1:64" hidden="1">
      <c r="A174" t="s">
        <v>334</v>
      </c>
      <c r="AE174">
        <v>-6281.48</v>
      </c>
      <c r="BL174">
        <v>-6281.48</v>
      </c>
    </row>
    <row r="175" spans="1:64" hidden="1">
      <c r="A175" t="s">
        <v>335</v>
      </c>
      <c r="AG175">
        <v>-6000</v>
      </c>
      <c r="AH175">
        <v>2000</v>
      </c>
      <c r="AI175">
        <v>-5000</v>
      </c>
      <c r="AJ175">
        <v>0</v>
      </c>
      <c r="AL175">
        <v>-5000</v>
      </c>
      <c r="BK175">
        <v>-5000</v>
      </c>
      <c r="BL175">
        <v>-19000</v>
      </c>
    </row>
    <row r="176" spans="1:64" hidden="1">
      <c r="A176" t="s">
        <v>336</v>
      </c>
      <c r="AF176">
        <v>17700</v>
      </c>
      <c r="BL176">
        <v>17700</v>
      </c>
    </row>
    <row r="177" spans="1:64" hidden="1">
      <c r="A177" t="s">
        <v>337</v>
      </c>
      <c r="AE177">
        <v>-24192</v>
      </c>
      <c r="BL177">
        <v>-24192</v>
      </c>
    </row>
    <row r="178" spans="1:64" hidden="1">
      <c r="A178" t="s">
        <v>338</v>
      </c>
      <c r="G178">
        <v>-2124</v>
      </c>
      <c r="BL178">
        <v>-2124</v>
      </c>
    </row>
    <row r="179" spans="1:64" hidden="1">
      <c r="A179" t="s">
        <v>339</v>
      </c>
      <c r="AH179">
        <v>30000</v>
      </c>
      <c r="AJ179">
        <v>59000</v>
      </c>
      <c r="BL179">
        <v>89000</v>
      </c>
    </row>
    <row r="180" spans="1:64" hidden="1">
      <c r="A180" t="s">
        <v>340</v>
      </c>
      <c r="AG180">
        <v>24780</v>
      </c>
      <c r="BL180">
        <v>24780</v>
      </c>
    </row>
    <row r="181" spans="1:64" hidden="1">
      <c r="A181" t="s">
        <v>341</v>
      </c>
      <c r="BJ181">
        <v>-7020</v>
      </c>
      <c r="BL181">
        <v>-7020</v>
      </c>
    </row>
    <row r="182" spans="1:64" hidden="1">
      <c r="A182" t="s">
        <v>342</v>
      </c>
      <c r="J182">
        <v>47200</v>
      </c>
      <c r="BL182">
        <v>47200</v>
      </c>
    </row>
    <row r="183" spans="1:64" hidden="1">
      <c r="A183" t="s">
        <v>343</v>
      </c>
      <c r="K183">
        <v>31953.22</v>
      </c>
      <c r="AF183">
        <v>22212.6</v>
      </c>
      <c r="AH183">
        <v>-211709.78000000003</v>
      </c>
      <c r="AI183">
        <v>184318.7</v>
      </c>
      <c r="AJ183">
        <v>-91293.059999999852</v>
      </c>
      <c r="BK183">
        <v>439887.78</v>
      </c>
      <c r="BL183">
        <v>375369.45999999973</v>
      </c>
    </row>
    <row r="184" spans="1:64" hidden="1">
      <c r="A184" t="s">
        <v>344</v>
      </c>
      <c r="H184">
        <v>63906.44</v>
      </c>
      <c r="BL184">
        <v>63906.44</v>
      </c>
    </row>
    <row r="185" spans="1:64" hidden="1">
      <c r="A185" t="s">
        <v>68</v>
      </c>
      <c r="G185">
        <v>-19330.8</v>
      </c>
      <c r="I185">
        <v>-6006.15</v>
      </c>
      <c r="J185">
        <v>-14506.26</v>
      </c>
      <c r="AH185">
        <v>-68389</v>
      </c>
      <c r="AI185">
        <v>-40180</v>
      </c>
      <c r="AJ185">
        <v>-20023</v>
      </c>
      <c r="BL185">
        <v>-168435.21</v>
      </c>
    </row>
    <row r="186" spans="1:64" hidden="1">
      <c r="A186" t="s">
        <v>69</v>
      </c>
      <c r="AJ186">
        <v>-1092984</v>
      </c>
      <c r="AY186">
        <v>-1123068</v>
      </c>
      <c r="BL186">
        <v>-2216052</v>
      </c>
    </row>
    <row r="187" spans="1:64" hidden="1">
      <c r="A187" t="s">
        <v>345</v>
      </c>
      <c r="AI187">
        <v>19917.599999999999</v>
      </c>
      <c r="BK187">
        <v>146580</v>
      </c>
      <c r="BL187">
        <v>166497.60000000001</v>
      </c>
    </row>
    <row r="188" spans="1:64" hidden="1">
      <c r="A188" t="s">
        <v>346</v>
      </c>
      <c r="AG188">
        <v>12637.8</v>
      </c>
      <c r="BL188">
        <v>12637.8</v>
      </c>
    </row>
    <row r="189" spans="1:64" hidden="1">
      <c r="A189" t="s">
        <v>347</v>
      </c>
      <c r="AG189">
        <v>-6411445.4800000004</v>
      </c>
      <c r="AH189">
        <v>-1402245.6</v>
      </c>
      <c r="AI189">
        <v>7815156.2999999998</v>
      </c>
      <c r="BL189">
        <v>1465.2199999997392</v>
      </c>
    </row>
    <row r="190" spans="1:64" hidden="1">
      <c r="A190" t="s">
        <v>348</v>
      </c>
      <c r="AE190">
        <v>27140</v>
      </c>
      <c r="BL190">
        <v>27140</v>
      </c>
    </row>
    <row r="191" spans="1:64" hidden="1">
      <c r="A191" t="s">
        <v>349</v>
      </c>
      <c r="G191">
        <v>100000</v>
      </c>
      <c r="BL191">
        <v>100000</v>
      </c>
    </row>
    <row r="192" spans="1:64" hidden="1">
      <c r="A192" t="s">
        <v>70</v>
      </c>
      <c r="G192">
        <v>253364.41</v>
      </c>
      <c r="J192">
        <v>-118000</v>
      </c>
      <c r="AG192">
        <v>-1145683</v>
      </c>
      <c r="BL192">
        <v>-1010318.59</v>
      </c>
    </row>
    <row r="193" spans="1:64" hidden="1">
      <c r="A193" t="s">
        <v>71</v>
      </c>
      <c r="BK193">
        <v>-2438157.0099999998</v>
      </c>
      <c r="BL193">
        <v>-2438157.0099999998</v>
      </c>
    </row>
    <row r="194" spans="1:64" hidden="1">
      <c r="A194" t="s">
        <v>350</v>
      </c>
      <c r="AE194">
        <v>-29830</v>
      </c>
      <c r="AF194">
        <v>-35919</v>
      </c>
      <c r="BL194">
        <v>-65749</v>
      </c>
    </row>
    <row r="195" spans="1:64" hidden="1">
      <c r="A195" t="s">
        <v>351</v>
      </c>
      <c r="AG195">
        <v>270</v>
      </c>
      <c r="BL195">
        <v>270</v>
      </c>
    </row>
    <row r="196" spans="1:64" hidden="1">
      <c r="A196" t="s">
        <v>352</v>
      </c>
      <c r="AH196">
        <v>-19537</v>
      </c>
      <c r="BL196">
        <v>-19537</v>
      </c>
    </row>
    <row r="197" spans="1:64" hidden="1">
      <c r="A197" t="s">
        <v>353</v>
      </c>
      <c r="G197">
        <v>9409</v>
      </c>
      <c r="BL197">
        <v>9409</v>
      </c>
    </row>
    <row r="198" spans="1:64" hidden="1">
      <c r="A198" t="s">
        <v>354</v>
      </c>
      <c r="BK198">
        <v>-4000</v>
      </c>
      <c r="BL198">
        <v>-4000</v>
      </c>
    </row>
    <row r="199" spans="1:64" hidden="1">
      <c r="A199" t="s">
        <v>355</v>
      </c>
      <c r="AJ199">
        <v>-58000</v>
      </c>
      <c r="BL199">
        <v>-58000</v>
      </c>
    </row>
    <row r="200" spans="1:64" hidden="1">
      <c r="A200" t="s">
        <v>72</v>
      </c>
      <c r="AG200">
        <v>-18000</v>
      </c>
      <c r="AH200">
        <v>-36000</v>
      </c>
      <c r="AM200">
        <v>-450000</v>
      </c>
      <c r="BL200">
        <v>-504000</v>
      </c>
    </row>
    <row r="201" spans="1:64" hidden="1">
      <c r="A201" t="s">
        <v>356</v>
      </c>
      <c r="AE201">
        <v>-100</v>
      </c>
      <c r="BL201">
        <v>-100</v>
      </c>
    </row>
    <row r="202" spans="1:64" hidden="1">
      <c r="A202" t="s">
        <v>73</v>
      </c>
      <c r="G202">
        <v>-110432</v>
      </c>
      <c r="BL202">
        <v>-110432</v>
      </c>
    </row>
    <row r="203" spans="1:64" hidden="1">
      <c r="A203" t="s">
        <v>74</v>
      </c>
      <c r="F203">
        <v>-181699</v>
      </c>
      <c r="BL203">
        <v>-181699</v>
      </c>
    </row>
    <row r="204" spans="1:64" hidden="1">
      <c r="A204" t="s">
        <v>357</v>
      </c>
      <c r="D204">
        <v>25059.599999999999</v>
      </c>
      <c r="BL204">
        <v>25059.599999999999</v>
      </c>
    </row>
    <row r="205" spans="1:64">
      <c r="A205" s="34" t="s">
        <v>75</v>
      </c>
      <c r="F205">
        <v>-108439</v>
      </c>
      <c r="BL205">
        <v>-108439</v>
      </c>
    </row>
    <row r="206" spans="1:64" hidden="1">
      <c r="A206" t="s">
        <v>358</v>
      </c>
      <c r="I206">
        <v>-576</v>
      </c>
      <c r="BL206">
        <v>-576</v>
      </c>
    </row>
    <row r="207" spans="1:64" hidden="1">
      <c r="A207" t="s">
        <v>359</v>
      </c>
      <c r="AJ207">
        <v>158120</v>
      </c>
      <c r="BL207">
        <v>158120</v>
      </c>
    </row>
    <row r="208" spans="1:64" hidden="1">
      <c r="A208" t="s">
        <v>76</v>
      </c>
      <c r="D208">
        <v>-125715</v>
      </c>
      <c r="G208">
        <v>-11210</v>
      </c>
      <c r="BL208">
        <v>-136925</v>
      </c>
    </row>
    <row r="209" spans="1:64" hidden="1">
      <c r="A209" t="s">
        <v>360</v>
      </c>
      <c r="AH209">
        <v>7400</v>
      </c>
      <c r="BL209">
        <v>7400</v>
      </c>
    </row>
    <row r="210" spans="1:64" hidden="1">
      <c r="A210" t="s">
        <v>361</v>
      </c>
      <c r="AH210">
        <v>-9768.44</v>
      </c>
      <c r="BL210">
        <v>-9768.44</v>
      </c>
    </row>
    <row r="211" spans="1:64" hidden="1">
      <c r="A211" t="s">
        <v>77</v>
      </c>
      <c r="H211">
        <v>-1127340</v>
      </c>
      <c r="BL211">
        <v>-1127340</v>
      </c>
    </row>
    <row r="212" spans="1:64" hidden="1">
      <c r="A212" t="s">
        <v>362</v>
      </c>
      <c r="BK212">
        <v>-2300</v>
      </c>
      <c r="BL212">
        <v>-2300</v>
      </c>
    </row>
    <row r="213" spans="1:64" hidden="1">
      <c r="A213" t="s">
        <v>363</v>
      </c>
      <c r="AG213">
        <v>4000</v>
      </c>
      <c r="AH213">
        <v>4000</v>
      </c>
      <c r="BL213">
        <v>8000</v>
      </c>
    </row>
    <row r="214" spans="1:64" hidden="1">
      <c r="A214" t="s">
        <v>78</v>
      </c>
      <c r="AJ214">
        <v>-430705.05</v>
      </c>
      <c r="BL214">
        <v>-430705.05</v>
      </c>
    </row>
    <row r="215" spans="1:64" hidden="1">
      <c r="A215" t="s">
        <v>364</v>
      </c>
      <c r="BK215">
        <v>-3000</v>
      </c>
      <c r="BL215">
        <v>-3000</v>
      </c>
    </row>
    <row r="216" spans="1:64" hidden="1">
      <c r="A216" t="s">
        <v>79</v>
      </c>
      <c r="AH216">
        <v>-204823.25</v>
      </c>
      <c r="BL216">
        <v>-204823.25</v>
      </c>
    </row>
    <row r="217" spans="1:64" hidden="1">
      <c r="A217" t="s">
        <v>365</v>
      </c>
      <c r="I217">
        <v>-21057.14</v>
      </c>
      <c r="J217">
        <v>-38853</v>
      </c>
      <c r="BL217">
        <v>-59910.14</v>
      </c>
    </row>
    <row r="218" spans="1:64" hidden="1">
      <c r="A218" t="s">
        <v>366</v>
      </c>
      <c r="AG218">
        <v>0</v>
      </c>
      <c r="BL218">
        <v>0</v>
      </c>
    </row>
    <row r="219" spans="1:64" hidden="1">
      <c r="A219" t="s">
        <v>367</v>
      </c>
      <c r="F219">
        <v>13358</v>
      </c>
      <c r="BL219">
        <v>13358</v>
      </c>
    </row>
    <row r="220" spans="1:64" hidden="1">
      <c r="A220" t="s">
        <v>80</v>
      </c>
      <c r="AL220">
        <v>272000</v>
      </c>
      <c r="AO220">
        <v>318500</v>
      </c>
      <c r="AR220">
        <v>-6640091.6999999993</v>
      </c>
      <c r="BL220">
        <v>-6049591.6999999993</v>
      </c>
    </row>
    <row r="221" spans="1:64" hidden="1">
      <c r="A221" t="s">
        <v>81</v>
      </c>
      <c r="J221">
        <v>-77237</v>
      </c>
      <c r="K221">
        <v>-33027</v>
      </c>
      <c r="AF221">
        <v>-121506</v>
      </c>
      <c r="AG221">
        <v>-33032</v>
      </c>
      <c r="BL221">
        <v>-264802</v>
      </c>
    </row>
    <row r="222" spans="1:64" hidden="1">
      <c r="A222" t="s">
        <v>82</v>
      </c>
      <c r="AG222">
        <v>0</v>
      </c>
      <c r="AS222">
        <v>-457920</v>
      </c>
      <c r="BL222">
        <v>-457920</v>
      </c>
    </row>
    <row r="223" spans="1:64" hidden="1">
      <c r="A223" t="s">
        <v>368</v>
      </c>
      <c r="W223">
        <v>4000</v>
      </c>
      <c r="BL223">
        <v>4000</v>
      </c>
    </row>
    <row r="224" spans="1:64" hidden="1">
      <c r="A224" t="s">
        <v>83</v>
      </c>
      <c r="D224">
        <v>-150060</v>
      </c>
      <c r="BL224">
        <v>-150060</v>
      </c>
    </row>
    <row r="225" spans="1:64" hidden="1">
      <c r="A225" t="s">
        <v>369</v>
      </c>
      <c r="F225">
        <v>-30580</v>
      </c>
      <c r="BL225">
        <v>-30580</v>
      </c>
    </row>
    <row r="226" spans="1:64" hidden="1">
      <c r="A226" t="s">
        <v>370</v>
      </c>
      <c r="AH226">
        <v>3316.98</v>
      </c>
      <c r="BL226">
        <v>3316.98</v>
      </c>
    </row>
    <row r="227" spans="1:64" hidden="1">
      <c r="A227" t="s">
        <v>84</v>
      </c>
      <c r="AF227">
        <v>-3703268.3099999996</v>
      </c>
      <c r="AG227">
        <v>-156341.74</v>
      </c>
      <c r="BL227">
        <v>-3859610.05</v>
      </c>
    </row>
    <row r="228" spans="1:64" hidden="1">
      <c r="A228" t="s">
        <v>371</v>
      </c>
      <c r="G228">
        <v>-57198</v>
      </c>
      <c r="BL228">
        <v>-57198</v>
      </c>
    </row>
    <row r="229" spans="1:64" hidden="1">
      <c r="A229" t="s">
        <v>372</v>
      </c>
      <c r="AS229">
        <v>21701</v>
      </c>
      <c r="BL229">
        <v>21701</v>
      </c>
    </row>
    <row r="230" spans="1:64" hidden="1">
      <c r="A230" t="s">
        <v>373</v>
      </c>
      <c r="AF230">
        <v>-363.2</v>
      </c>
      <c r="BL230">
        <v>-363.2</v>
      </c>
    </row>
    <row r="231" spans="1:64" hidden="1">
      <c r="A231" t="s">
        <v>85</v>
      </c>
      <c r="AH231">
        <v>-286549.56</v>
      </c>
      <c r="AI231">
        <v>-286549.56</v>
      </c>
      <c r="AJ231">
        <v>-143274.76</v>
      </c>
      <c r="AM231">
        <v>143274.79999999999</v>
      </c>
      <c r="BL231">
        <v>-573099.08000000007</v>
      </c>
    </row>
    <row r="232" spans="1:64" hidden="1">
      <c r="A232" t="s">
        <v>374</v>
      </c>
      <c r="AJ232">
        <v>13895.08</v>
      </c>
      <c r="BL232">
        <v>13895.08</v>
      </c>
    </row>
    <row r="233" spans="1:64" hidden="1">
      <c r="A233" t="s">
        <v>375</v>
      </c>
      <c r="AH233">
        <v>-18534.82</v>
      </c>
      <c r="AT233">
        <v>42577</v>
      </c>
      <c r="BL233">
        <v>24042.18</v>
      </c>
    </row>
    <row r="234" spans="1:64" hidden="1">
      <c r="A234" t="s">
        <v>376</v>
      </c>
      <c r="BJ234">
        <v>-54000</v>
      </c>
      <c r="BL234">
        <v>-54000</v>
      </c>
    </row>
    <row r="235" spans="1:64" hidden="1">
      <c r="A235" t="s">
        <v>86</v>
      </c>
      <c r="AE235">
        <v>213511.51</v>
      </c>
      <c r="AF235">
        <v>18550</v>
      </c>
      <c r="AH235">
        <v>-795782.76</v>
      </c>
      <c r="AI235">
        <v>-215180</v>
      </c>
      <c r="BL235">
        <v>-778901.25</v>
      </c>
    </row>
    <row r="236" spans="1:64" hidden="1">
      <c r="A236" t="s">
        <v>377</v>
      </c>
      <c r="AH236">
        <v>-4326</v>
      </c>
      <c r="BL236">
        <v>-4326</v>
      </c>
    </row>
    <row r="237" spans="1:64" hidden="1">
      <c r="A237" t="s">
        <v>87</v>
      </c>
      <c r="AH237">
        <v>-2636550.2000000002</v>
      </c>
      <c r="AN237">
        <v>793945</v>
      </c>
      <c r="BK237">
        <v>800000</v>
      </c>
      <c r="BL237">
        <v>-1042605.2</v>
      </c>
    </row>
    <row r="238" spans="1:64" hidden="1">
      <c r="A238" t="s">
        <v>378</v>
      </c>
      <c r="BJ238">
        <v>-123900</v>
      </c>
      <c r="BK238">
        <v>123900</v>
      </c>
      <c r="BL238">
        <v>0</v>
      </c>
    </row>
    <row r="239" spans="1:64" hidden="1">
      <c r="A239" t="s">
        <v>88</v>
      </c>
      <c r="AK239">
        <v>-3894000</v>
      </c>
      <c r="BL239">
        <v>-3894000</v>
      </c>
    </row>
    <row r="240" spans="1:64" hidden="1">
      <c r="A240" t="s">
        <v>89</v>
      </c>
      <c r="AH240">
        <v>-1533827.2</v>
      </c>
      <c r="AI240">
        <v>-2860845.1500000004</v>
      </c>
      <c r="AK240">
        <v>-399501.2</v>
      </c>
      <c r="BL240">
        <v>-4794173.5500000007</v>
      </c>
    </row>
    <row r="241" spans="1:64" hidden="1">
      <c r="A241" t="s">
        <v>90</v>
      </c>
      <c r="AK241">
        <v>-5703605.6600000001</v>
      </c>
      <c r="BL241">
        <v>-5703605.6600000001</v>
      </c>
    </row>
    <row r="242" spans="1:64" hidden="1">
      <c r="A242" t="s">
        <v>91</v>
      </c>
      <c r="AH242">
        <v>-859389.63</v>
      </c>
      <c r="BL242">
        <v>-859389.63</v>
      </c>
    </row>
    <row r="243" spans="1:64" hidden="1">
      <c r="A243" t="s">
        <v>92</v>
      </c>
      <c r="AH243">
        <v>-18636316.600000001</v>
      </c>
      <c r="BL243">
        <v>-18636316.600000001</v>
      </c>
    </row>
    <row r="244" spans="1:64" hidden="1">
      <c r="A244" t="s">
        <v>93</v>
      </c>
      <c r="AK244">
        <v>-1166464.6399999999</v>
      </c>
      <c r="BL244">
        <v>-1166464.6399999999</v>
      </c>
    </row>
    <row r="245" spans="1:64" hidden="1">
      <c r="A245" t="s">
        <v>379</v>
      </c>
      <c r="F245">
        <v>20202.02</v>
      </c>
      <c r="G245">
        <v>9797.98</v>
      </c>
      <c r="BL245">
        <v>30000</v>
      </c>
    </row>
    <row r="246" spans="1:64" hidden="1">
      <c r="A246" t="s">
        <v>380</v>
      </c>
      <c r="AH246">
        <v>-1040</v>
      </c>
      <c r="BL246">
        <v>-1040</v>
      </c>
    </row>
    <row r="247" spans="1:64" hidden="1">
      <c r="A247" t="s">
        <v>381</v>
      </c>
      <c r="AE247">
        <v>-80455</v>
      </c>
      <c r="BL247">
        <v>-80455</v>
      </c>
    </row>
    <row r="248" spans="1:64" hidden="1">
      <c r="A248" t="s">
        <v>94</v>
      </c>
      <c r="AZ248">
        <v>-714823.92</v>
      </c>
      <c r="BL248">
        <v>-714823.92</v>
      </c>
    </row>
    <row r="249" spans="1:64" hidden="1">
      <c r="A249" t="s">
        <v>382</v>
      </c>
      <c r="AE249">
        <v>-7670</v>
      </c>
      <c r="BL249">
        <v>-7670</v>
      </c>
    </row>
    <row r="250" spans="1:64" hidden="1">
      <c r="A250" t="s">
        <v>383</v>
      </c>
      <c r="G250">
        <v>4500</v>
      </c>
      <c r="BL250">
        <v>4500</v>
      </c>
    </row>
    <row r="251" spans="1:64" hidden="1">
      <c r="A251" t="s">
        <v>384</v>
      </c>
      <c r="BK251">
        <v>-4000</v>
      </c>
      <c r="BL251">
        <v>-4000</v>
      </c>
    </row>
    <row r="252" spans="1:64" hidden="1">
      <c r="A252" t="s">
        <v>385</v>
      </c>
      <c r="H252">
        <v>65320</v>
      </c>
      <c r="I252">
        <v>51739.4</v>
      </c>
      <c r="J252">
        <v>-143520</v>
      </c>
      <c r="AE252">
        <v>26061</v>
      </c>
      <c r="AG252">
        <v>4600</v>
      </c>
      <c r="BL252">
        <v>4200.4000000000015</v>
      </c>
    </row>
    <row r="253" spans="1:64" hidden="1">
      <c r="A253" t="s">
        <v>386</v>
      </c>
      <c r="BD253">
        <v>-2277</v>
      </c>
      <c r="BG253">
        <v>-4554</v>
      </c>
      <c r="BL253">
        <v>-6831</v>
      </c>
    </row>
    <row r="254" spans="1:64" hidden="1">
      <c r="A254" t="s">
        <v>387</v>
      </c>
      <c r="I254">
        <v>-0.40000000000145519</v>
      </c>
      <c r="BL254">
        <v>-0.40000000000145519</v>
      </c>
    </row>
    <row r="255" spans="1:64" hidden="1">
      <c r="A255" t="s">
        <v>388</v>
      </c>
      <c r="AF255">
        <v>0</v>
      </c>
      <c r="BL255">
        <v>0</v>
      </c>
    </row>
    <row r="256" spans="1:64" hidden="1">
      <c r="A256" t="s">
        <v>389</v>
      </c>
      <c r="BK256">
        <v>-6500</v>
      </c>
      <c r="BL256">
        <v>-6500</v>
      </c>
    </row>
    <row r="257" spans="1:64" hidden="1">
      <c r="A257" t="s">
        <v>390</v>
      </c>
      <c r="AE257">
        <v>-2439.3000000000002</v>
      </c>
      <c r="AH257">
        <v>-324.39999999999998</v>
      </c>
      <c r="BL257">
        <v>-2763.7000000000003</v>
      </c>
    </row>
    <row r="258" spans="1:64" hidden="1">
      <c r="A258" t="s">
        <v>95</v>
      </c>
      <c r="AE258">
        <v>-213667.6</v>
      </c>
      <c r="BL258">
        <v>-213667.6</v>
      </c>
    </row>
    <row r="259" spans="1:64" hidden="1">
      <c r="A259" t="s">
        <v>391</v>
      </c>
      <c r="BJ259">
        <v>-5500</v>
      </c>
      <c r="BK259">
        <v>-5500</v>
      </c>
      <c r="BL259">
        <v>-11000</v>
      </c>
    </row>
    <row r="260" spans="1:64" hidden="1">
      <c r="A260" t="s">
        <v>392</v>
      </c>
      <c r="AE260">
        <v>-4948</v>
      </c>
      <c r="BL260">
        <v>-4948</v>
      </c>
    </row>
    <row r="261" spans="1:64" hidden="1">
      <c r="A261" t="s">
        <v>393</v>
      </c>
      <c r="H261">
        <v>-4583.8599999999997</v>
      </c>
      <c r="BL261">
        <v>-4583.8599999999997</v>
      </c>
    </row>
    <row r="262" spans="1:64" hidden="1">
      <c r="A262" t="s">
        <v>394</v>
      </c>
      <c r="AH262">
        <v>-9268.81</v>
      </c>
      <c r="BL262">
        <v>-9268.81</v>
      </c>
    </row>
    <row r="263" spans="1:64" hidden="1">
      <c r="A263" t="s">
        <v>395</v>
      </c>
      <c r="AF263">
        <v>-13276</v>
      </c>
      <c r="BL263">
        <v>-13276</v>
      </c>
    </row>
    <row r="264" spans="1:64" hidden="1">
      <c r="A264" t="s">
        <v>396</v>
      </c>
      <c r="AI264">
        <v>-86.14</v>
      </c>
      <c r="AJ264">
        <v>182573.17000000004</v>
      </c>
      <c r="AY264">
        <v>730350.99</v>
      </c>
      <c r="AZ264">
        <v>-913034.32</v>
      </c>
      <c r="BL264">
        <v>-196.29999999981374</v>
      </c>
    </row>
    <row r="265" spans="1:64" hidden="1">
      <c r="A265" t="s">
        <v>397</v>
      </c>
      <c r="AH265">
        <v>5800</v>
      </c>
      <c r="BL265">
        <v>5800</v>
      </c>
    </row>
    <row r="266" spans="1:64" hidden="1">
      <c r="A266" t="s">
        <v>398</v>
      </c>
      <c r="G266">
        <v>24750</v>
      </c>
      <c r="BL266">
        <v>24750</v>
      </c>
    </row>
    <row r="267" spans="1:64" hidden="1">
      <c r="A267" t="s">
        <v>96</v>
      </c>
      <c r="AO267">
        <v>-675000</v>
      </c>
      <c r="BL267">
        <v>-675000</v>
      </c>
    </row>
    <row r="268" spans="1:64" hidden="1">
      <c r="A268" t="s">
        <v>399</v>
      </c>
      <c r="AI268">
        <v>-20403</v>
      </c>
      <c r="BL268">
        <v>-20403</v>
      </c>
    </row>
    <row r="269" spans="1:64" hidden="1">
      <c r="A269" t="s">
        <v>400</v>
      </c>
      <c r="AJ269">
        <v>-540.9</v>
      </c>
      <c r="BL269">
        <v>-540.9</v>
      </c>
    </row>
    <row r="270" spans="1:64" hidden="1">
      <c r="A270" t="s">
        <v>401</v>
      </c>
      <c r="AJ270">
        <v>60382.979999999996</v>
      </c>
      <c r="BG270">
        <v>-50167</v>
      </c>
      <c r="BI270">
        <v>50000</v>
      </c>
      <c r="BL270">
        <v>60215.979999999996</v>
      </c>
    </row>
    <row r="271" spans="1:64" hidden="1">
      <c r="A271" t="s">
        <v>97</v>
      </c>
      <c r="AE271">
        <v>-278000</v>
      </c>
      <c r="BL271">
        <v>-278000</v>
      </c>
    </row>
    <row r="272" spans="1:64" hidden="1">
      <c r="A272" t="s">
        <v>402</v>
      </c>
      <c r="I272">
        <v>48000</v>
      </c>
      <c r="AF272">
        <v>35000</v>
      </c>
      <c r="AH272">
        <v>33000</v>
      </c>
      <c r="BL272">
        <v>116000</v>
      </c>
    </row>
    <row r="273" spans="1:64" hidden="1">
      <c r="A273" t="s">
        <v>403</v>
      </c>
      <c r="AH273">
        <v>-437</v>
      </c>
      <c r="AI273">
        <v>5009.1399999999994</v>
      </c>
      <c r="BL273">
        <v>4572.1399999999994</v>
      </c>
    </row>
    <row r="274" spans="1:64" hidden="1">
      <c r="A274" t="s">
        <v>404</v>
      </c>
      <c r="BK274">
        <v>187734</v>
      </c>
      <c r="BL274">
        <v>187734</v>
      </c>
    </row>
    <row r="275" spans="1:64" hidden="1">
      <c r="A275" t="s">
        <v>405</v>
      </c>
      <c r="AG275">
        <v>23010</v>
      </c>
      <c r="AH275">
        <v>146025</v>
      </c>
      <c r="AJ275">
        <v>8306786</v>
      </c>
      <c r="AM275">
        <v>-59000</v>
      </c>
      <c r="AN275">
        <v>53100</v>
      </c>
      <c r="AT275">
        <v>-35400</v>
      </c>
      <c r="BJ275">
        <v>17700</v>
      </c>
      <c r="BL275">
        <v>8452221</v>
      </c>
    </row>
    <row r="276" spans="1:64" hidden="1">
      <c r="A276" t="s">
        <v>406</v>
      </c>
      <c r="F276">
        <v>-30000</v>
      </c>
      <c r="BL276">
        <v>-30000</v>
      </c>
    </row>
    <row r="277" spans="1:64" hidden="1">
      <c r="A277" t="s">
        <v>407</v>
      </c>
      <c r="AH277">
        <v>-540000</v>
      </c>
      <c r="AJ277">
        <v>13897343</v>
      </c>
      <c r="BL277">
        <v>13357343</v>
      </c>
    </row>
    <row r="278" spans="1:64" hidden="1">
      <c r="A278" t="s">
        <v>408</v>
      </c>
      <c r="F278">
        <v>-14476.55</v>
      </c>
      <c r="BL278">
        <v>-14476.55</v>
      </c>
    </row>
    <row r="279" spans="1:64" hidden="1">
      <c r="A279" t="s">
        <v>98</v>
      </c>
      <c r="AG279">
        <v>-64074.89</v>
      </c>
      <c r="AI279">
        <v>-649851.85</v>
      </c>
      <c r="BL279">
        <v>-713926.74</v>
      </c>
    </row>
    <row r="280" spans="1:64" hidden="1">
      <c r="A280" t="s">
        <v>409</v>
      </c>
      <c r="AH280">
        <v>-82776.75</v>
      </c>
      <c r="BL280">
        <v>-82776.75</v>
      </c>
    </row>
    <row r="281" spans="1:64" hidden="1">
      <c r="A281" t="s">
        <v>99</v>
      </c>
      <c r="AG281">
        <v>-777600</v>
      </c>
      <c r="BL281">
        <v>-777600</v>
      </c>
    </row>
    <row r="282" spans="1:64" hidden="1">
      <c r="A282" t="s">
        <v>100</v>
      </c>
      <c r="AE282">
        <v>-113575</v>
      </c>
      <c r="BL282">
        <v>-113575</v>
      </c>
    </row>
    <row r="283" spans="1:64" hidden="1">
      <c r="A283" t="s">
        <v>410</v>
      </c>
      <c r="AI283">
        <v>152031.20000000001</v>
      </c>
      <c r="AJ283">
        <v>-100276.4</v>
      </c>
      <c r="BL283">
        <v>51754.800000000017</v>
      </c>
    </row>
    <row r="284" spans="1:64" hidden="1">
      <c r="A284" t="s">
        <v>411</v>
      </c>
      <c r="AH284">
        <v>5000</v>
      </c>
      <c r="BL284">
        <v>5000</v>
      </c>
    </row>
    <row r="285" spans="1:64" hidden="1">
      <c r="A285" t="s">
        <v>412</v>
      </c>
      <c r="AJ285">
        <v>0.36000000000058208</v>
      </c>
      <c r="BC285">
        <v>-4816</v>
      </c>
      <c r="BL285">
        <v>-4815.6399999999994</v>
      </c>
    </row>
    <row r="286" spans="1:64" hidden="1">
      <c r="A286" t="s">
        <v>413</v>
      </c>
      <c r="I286">
        <v>-631.29999999999995</v>
      </c>
      <c r="AF286">
        <v>-7506.38</v>
      </c>
      <c r="BL286">
        <v>-8137.68</v>
      </c>
    </row>
    <row r="287" spans="1:64" hidden="1">
      <c r="A287" t="s">
        <v>414</v>
      </c>
      <c r="AF287">
        <v>4212.6000000000004</v>
      </c>
      <c r="AG287">
        <v>-4130</v>
      </c>
      <c r="BL287">
        <v>82.6</v>
      </c>
    </row>
    <row r="288" spans="1:64" hidden="1">
      <c r="A288" t="s">
        <v>415</v>
      </c>
      <c r="BJ288">
        <v>-4200</v>
      </c>
      <c r="BL288">
        <v>-4200</v>
      </c>
    </row>
    <row r="289" spans="1:64" hidden="1">
      <c r="A289" t="s">
        <v>101</v>
      </c>
      <c r="G289">
        <v>-501219</v>
      </c>
      <c r="BL289">
        <v>-501219</v>
      </c>
    </row>
    <row r="290" spans="1:64" hidden="1">
      <c r="A290" t="s">
        <v>102</v>
      </c>
      <c r="AF290">
        <v>-166.2</v>
      </c>
      <c r="AG290">
        <v>-256212.9</v>
      </c>
      <c r="BL290">
        <v>-256379.1</v>
      </c>
    </row>
    <row r="291" spans="1:64" hidden="1">
      <c r="A291" t="s">
        <v>416</v>
      </c>
      <c r="G291">
        <v>1000000</v>
      </c>
      <c r="AF291">
        <v>526486.17000000004</v>
      </c>
      <c r="BL291">
        <v>1526486.17</v>
      </c>
    </row>
    <row r="292" spans="1:64" hidden="1">
      <c r="A292" t="s">
        <v>417</v>
      </c>
      <c r="H292">
        <v>-7740</v>
      </c>
      <c r="BL292">
        <v>-7740</v>
      </c>
    </row>
    <row r="293" spans="1:64" hidden="1">
      <c r="A293" t="s">
        <v>418</v>
      </c>
      <c r="G293">
        <v>9000</v>
      </c>
      <c r="BL293">
        <v>9000</v>
      </c>
    </row>
    <row r="294" spans="1:64" hidden="1">
      <c r="A294" t="s">
        <v>419</v>
      </c>
      <c r="BH294">
        <v>-6579</v>
      </c>
      <c r="BL294">
        <v>-6579</v>
      </c>
    </row>
    <row r="295" spans="1:64" hidden="1">
      <c r="A295" t="s">
        <v>420</v>
      </c>
      <c r="G295">
        <v>-17500</v>
      </c>
      <c r="BL295">
        <v>-17500</v>
      </c>
    </row>
    <row r="296" spans="1:64" hidden="1">
      <c r="A296" t="s">
        <v>421</v>
      </c>
      <c r="G296">
        <v>5900</v>
      </c>
      <c r="BL296">
        <v>5900</v>
      </c>
    </row>
    <row r="297" spans="1:64" hidden="1">
      <c r="A297" t="s">
        <v>422</v>
      </c>
      <c r="AJ297">
        <v>-46509.72</v>
      </c>
      <c r="BL297">
        <v>-46509.72</v>
      </c>
    </row>
    <row r="298" spans="1:64" hidden="1">
      <c r="A298" t="s">
        <v>103</v>
      </c>
      <c r="AG298">
        <v>-102544</v>
      </c>
      <c r="AH298">
        <v>-79124</v>
      </c>
      <c r="BL298">
        <v>-181668</v>
      </c>
    </row>
    <row r="299" spans="1:64" hidden="1">
      <c r="A299" t="s">
        <v>423</v>
      </c>
      <c r="AG299">
        <v>-10800</v>
      </c>
      <c r="BL299">
        <v>-10800</v>
      </c>
    </row>
    <row r="300" spans="1:64" hidden="1">
      <c r="A300" t="s">
        <v>424</v>
      </c>
      <c r="G300">
        <v>52766</v>
      </c>
      <c r="H300">
        <v>6088</v>
      </c>
      <c r="AG300">
        <v>9892</v>
      </c>
      <c r="AH300">
        <v>2740</v>
      </c>
      <c r="AI300">
        <v>1440</v>
      </c>
      <c r="BL300">
        <v>72926</v>
      </c>
    </row>
    <row r="301" spans="1:64" hidden="1">
      <c r="A301" t="s">
        <v>425</v>
      </c>
      <c r="AH301">
        <v>-900</v>
      </c>
      <c r="BL301">
        <v>-900</v>
      </c>
    </row>
    <row r="302" spans="1:64" hidden="1">
      <c r="A302" t="s">
        <v>426</v>
      </c>
      <c r="H302">
        <v>250000.2</v>
      </c>
      <c r="BL302">
        <v>250000.2</v>
      </c>
    </row>
    <row r="303" spans="1:64" hidden="1">
      <c r="A303" t="s">
        <v>427</v>
      </c>
      <c r="AE303">
        <v>-10000.049999999999</v>
      </c>
      <c r="BL303">
        <v>-10000.049999999999</v>
      </c>
    </row>
    <row r="304" spans="1:64" hidden="1">
      <c r="A304" t="s">
        <v>104</v>
      </c>
      <c r="G304">
        <v>-169210</v>
      </c>
      <c r="BL304">
        <v>-169210</v>
      </c>
    </row>
    <row r="305" spans="1:64" hidden="1">
      <c r="A305" t="s">
        <v>428</v>
      </c>
      <c r="G305">
        <v>-1550</v>
      </c>
      <c r="BL305">
        <v>-1550</v>
      </c>
    </row>
    <row r="306" spans="1:64" hidden="1">
      <c r="A306" t="s">
        <v>105</v>
      </c>
      <c r="D306">
        <v>-247775</v>
      </c>
      <c r="BL306">
        <v>-247775</v>
      </c>
    </row>
    <row r="307" spans="1:64" hidden="1">
      <c r="A307" t="s">
        <v>429</v>
      </c>
      <c r="AG307">
        <v>-60401.59</v>
      </c>
      <c r="BL307">
        <v>-60401.59</v>
      </c>
    </row>
    <row r="308" spans="1:64" hidden="1">
      <c r="A308" t="s">
        <v>430</v>
      </c>
      <c r="I308">
        <v>55424.82</v>
      </c>
      <c r="BL308">
        <v>55424.82</v>
      </c>
    </row>
    <row r="309" spans="1:64" hidden="1">
      <c r="A309" t="s">
        <v>431</v>
      </c>
      <c r="G309">
        <v>-14837</v>
      </c>
      <c r="BL309">
        <v>-14837</v>
      </c>
    </row>
    <row r="310" spans="1:64" hidden="1">
      <c r="A310" t="s">
        <v>432</v>
      </c>
      <c r="BJ310">
        <v>-86204.25</v>
      </c>
      <c r="BL310">
        <v>-86204.25</v>
      </c>
    </row>
    <row r="311" spans="1:64" hidden="1">
      <c r="A311" t="s">
        <v>106</v>
      </c>
      <c r="BK311">
        <v>-219261.05</v>
      </c>
      <c r="BL311">
        <v>-219261.05</v>
      </c>
    </row>
    <row r="312" spans="1:64" hidden="1">
      <c r="A312" t="s">
        <v>433</v>
      </c>
      <c r="AJ312">
        <v>26242.02</v>
      </c>
      <c r="BL312">
        <v>26242.02</v>
      </c>
    </row>
    <row r="313" spans="1:64" hidden="1">
      <c r="A313" t="s">
        <v>434</v>
      </c>
      <c r="D313">
        <v>28215</v>
      </c>
      <c r="E313">
        <v>97265</v>
      </c>
      <c r="BL313">
        <v>125480</v>
      </c>
    </row>
    <row r="314" spans="1:64" hidden="1">
      <c r="A314" t="s">
        <v>435</v>
      </c>
      <c r="AE314">
        <v>500</v>
      </c>
      <c r="BL314">
        <v>500</v>
      </c>
    </row>
    <row r="315" spans="1:64" hidden="1">
      <c r="A315" t="s">
        <v>436</v>
      </c>
      <c r="AE315">
        <v>-8794.2999999999993</v>
      </c>
      <c r="AH315">
        <v>-376.8</v>
      </c>
      <c r="BL315">
        <v>-9171.0999999999985</v>
      </c>
    </row>
    <row r="316" spans="1:64" hidden="1">
      <c r="A316" t="s">
        <v>437</v>
      </c>
      <c r="AE316">
        <v>-2565</v>
      </c>
      <c r="BL316">
        <v>-2565</v>
      </c>
    </row>
    <row r="317" spans="1:64" hidden="1">
      <c r="A317" t="s">
        <v>107</v>
      </c>
      <c r="AH317">
        <v>-572760.93999999994</v>
      </c>
      <c r="BL317">
        <v>-572760.93999999994</v>
      </c>
    </row>
    <row r="318" spans="1:64" hidden="1">
      <c r="A318" t="s">
        <v>438</v>
      </c>
      <c r="H318">
        <v>58805</v>
      </c>
      <c r="I318">
        <v>12751</v>
      </c>
      <c r="AE318">
        <v>170.3</v>
      </c>
      <c r="BL318">
        <v>71726.3</v>
      </c>
    </row>
    <row r="319" spans="1:64" hidden="1">
      <c r="A319" t="s">
        <v>439</v>
      </c>
      <c r="AF319">
        <v>47000</v>
      </c>
      <c r="BL319">
        <v>47000</v>
      </c>
    </row>
    <row r="320" spans="1:64" hidden="1">
      <c r="A320" t="s">
        <v>108</v>
      </c>
      <c r="G320">
        <v>-20511</v>
      </c>
      <c r="H320">
        <v>-443037</v>
      </c>
      <c r="BL320">
        <v>-463548</v>
      </c>
    </row>
    <row r="321" spans="1:64" hidden="1">
      <c r="A321" t="s">
        <v>109</v>
      </c>
      <c r="I321">
        <v>-713539.59</v>
      </c>
      <c r="J321">
        <v>-15409404.549999997</v>
      </c>
      <c r="K321">
        <v>-21108675.440000001</v>
      </c>
      <c r="T321">
        <v>-13905063.27</v>
      </c>
      <c r="X321">
        <v>-120338.4</v>
      </c>
      <c r="AF321">
        <v>-5466640.0899999999</v>
      </c>
      <c r="AG321">
        <v>-490866.15</v>
      </c>
      <c r="BL321">
        <v>-57214527.489999995</v>
      </c>
    </row>
    <row r="322" spans="1:64" hidden="1">
      <c r="A322" t="s">
        <v>440</v>
      </c>
      <c r="AF322">
        <v>-4528</v>
      </c>
      <c r="BL322">
        <v>-4528</v>
      </c>
    </row>
    <row r="323" spans="1:64" hidden="1">
      <c r="A323" t="s">
        <v>110</v>
      </c>
      <c r="I323">
        <v>-206170</v>
      </c>
      <c r="J323">
        <v>-21063</v>
      </c>
      <c r="K323">
        <v>10289.6</v>
      </c>
      <c r="AF323">
        <v>-102707</v>
      </c>
      <c r="BL323">
        <v>-319650.40000000002</v>
      </c>
    </row>
    <row r="324" spans="1:64">
      <c r="A324" s="34" t="s">
        <v>111</v>
      </c>
      <c r="F324">
        <v>-104399</v>
      </c>
      <c r="BL324">
        <v>-104399</v>
      </c>
    </row>
    <row r="325" spans="1:64" hidden="1">
      <c r="A325" t="s">
        <v>441</v>
      </c>
      <c r="BK325">
        <v>0</v>
      </c>
      <c r="BL325">
        <v>0</v>
      </c>
    </row>
    <row r="326" spans="1:64" hidden="1">
      <c r="A326" t="s">
        <v>442</v>
      </c>
      <c r="G326">
        <v>-26</v>
      </c>
      <c r="BL326">
        <v>-26</v>
      </c>
    </row>
    <row r="327" spans="1:64" hidden="1">
      <c r="A327" t="s">
        <v>443</v>
      </c>
      <c r="G327">
        <v>15773</v>
      </c>
      <c r="AE327">
        <v>7689.94</v>
      </c>
      <c r="AH327">
        <v>-461.54</v>
      </c>
      <c r="BL327">
        <v>23001.399999999998</v>
      </c>
    </row>
    <row r="328" spans="1:64" hidden="1">
      <c r="A328" t="s">
        <v>444</v>
      </c>
      <c r="H328">
        <v>82898.399999999994</v>
      </c>
      <c r="BL328">
        <v>82898.399999999994</v>
      </c>
    </row>
    <row r="329" spans="1:64" hidden="1">
      <c r="A329" t="s">
        <v>445</v>
      </c>
      <c r="G329">
        <v>125040.69</v>
      </c>
      <c r="H329">
        <v>3787.5699999999997</v>
      </c>
      <c r="I329">
        <v>27743.55</v>
      </c>
      <c r="J329">
        <v>4417915.9800000004</v>
      </c>
      <c r="K329">
        <v>18931.13</v>
      </c>
      <c r="AF329">
        <v>12315.11</v>
      </c>
      <c r="AH329">
        <v>-2190614.7800000003</v>
      </c>
      <c r="BL329">
        <v>2415119.2499999991</v>
      </c>
    </row>
    <row r="330" spans="1:64" hidden="1">
      <c r="A330" t="s">
        <v>446</v>
      </c>
      <c r="H330">
        <v>-1063</v>
      </c>
      <c r="BL330">
        <v>-1063</v>
      </c>
    </row>
    <row r="331" spans="1:64" hidden="1">
      <c r="A331" t="s">
        <v>112</v>
      </c>
      <c r="O331">
        <v>-12380.88</v>
      </c>
      <c r="AE331">
        <v>-348599.57</v>
      </c>
      <c r="BL331">
        <v>-360980.45</v>
      </c>
    </row>
    <row r="332" spans="1:64" hidden="1">
      <c r="A332" t="s">
        <v>447</v>
      </c>
      <c r="AE332">
        <v>2032729.96</v>
      </c>
      <c r="AF332">
        <v>22309</v>
      </c>
      <c r="AH332">
        <v>5686</v>
      </c>
      <c r="BL332">
        <v>2060724.96</v>
      </c>
    </row>
    <row r="333" spans="1:64" hidden="1">
      <c r="A333" t="s">
        <v>113</v>
      </c>
      <c r="H333">
        <v>-40320</v>
      </c>
      <c r="AE333">
        <v>-2792557.94</v>
      </c>
      <c r="BL333">
        <v>-2832877.94</v>
      </c>
    </row>
    <row r="334" spans="1:64" hidden="1">
      <c r="A334" t="s">
        <v>448</v>
      </c>
      <c r="AE334">
        <v>-1541.13</v>
      </c>
      <c r="BL334">
        <v>-1541.13</v>
      </c>
    </row>
    <row r="335" spans="1:64" hidden="1">
      <c r="A335" t="s">
        <v>449</v>
      </c>
      <c r="G335">
        <v>-5892.87</v>
      </c>
      <c r="AF335">
        <v>-5122</v>
      </c>
      <c r="BL335">
        <v>-11014.869999999999</v>
      </c>
    </row>
    <row r="336" spans="1:64" hidden="1">
      <c r="A336" t="s">
        <v>450</v>
      </c>
      <c r="G336">
        <v>18841</v>
      </c>
      <c r="BL336">
        <v>18841</v>
      </c>
    </row>
    <row r="337" spans="1:64" hidden="1">
      <c r="A337" t="s">
        <v>451</v>
      </c>
      <c r="AF337">
        <v>1932.3</v>
      </c>
      <c r="BL337">
        <v>1932.3</v>
      </c>
    </row>
    <row r="338" spans="1:64" hidden="1">
      <c r="A338" t="s">
        <v>452</v>
      </c>
      <c r="AE338">
        <v>55925</v>
      </c>
      <c r="BL338">
        <v>55925</v>
      </c>
    </row>
    <row r="339" spans="1:64" hidden="1">
      <c r="A339" t="s">
        <v>453</v>
      </c>
      <c r="AI339">
        <v>45548</v>
      </c>
      <c r="BL339">
        <v>45548</v>
      </c>
    </row>
    <row r="340" spans="1:64" hidden="1">
      <c r="A340" t="s">
        <v>114</v>
      </c>
      <c r="AF340">
        <v>-12723239.43</v>
      </c>
      <c r="AG340">
        <v>-92415841.329999983</v>
      </c>
      <c r="AJ340">
        <v>-45547696.850000001</v>
      </c>
      <c r="BJ340">
        <v>-17994538.899999999</v>
      </c>
      <c r="BL340">
        <v>-168681316.50999999</v>
      </c>
    </row>
    <row r="341" spans="1:64" hidden="1">
      <c r="A341" t="s">
        <v>454</v>
      </c>
      <c r="AH341">
        <v>-14278.75</v>
      </c>
      <c r="BL341">
        <v>-14278.75</v>
      </c>
    </row>
    <row r="342" spans="1:64" hidden="1">
      <c r="A342" t="s">
        <v>455</v>
      </c>
      <c r="G342">
        <v>19470.489999999998</v>
      </c>
      <c r="I342">
        <v>8853.61</v>
      </c>
      <c r="BL342">
        <v>28324.1</v>
      </c>
    </row>
    <row r="343" spans="1:64" hidden="1">
      <c r="A343" t="s">
        <v>456</v>
      </c>
      <c r="AG343">
        <v>4012</v>
      </c>
      <c r="BL343">
        <v>4012</v>
      </c>
    </row>
    <row r="344" spans="1:64" hidden="1">
      <c r="A344" t="s">
        <v>457</v>
      </c>
      <c r="F344">
        <v>13986</v>
      </c>
      <c r="BL344">
        <v>13986</v>
      </c>
    </row>
    <row r="345" spans="1:64" hidden="1">
      <c r="A345" t="s">
        <v>115</v>
      </c>
      <c r="G345">
        <v>-908290.5</v>
      </c>
      <c r="BL345">
        <v>-908290.5</v>
      </c>
    </row>
    <row r="346" spans="1:64" hidden="1">
      <c r="A346" t="s">
        <v>458</v>
      </c>
      <c r="BI346">
        <v>64900</v>
      </c>
      <c r="BL346">
        <v>64900</v>
      </c>
    </row>
    <row r="347" spans="1:64" hidden="1">
      <c r="A347" t="s">
        <v>459</v>
      </c>
      <c r="AH347">
        <v>3500</v>
      </c>
      <c r="BL347">
        <v>3500</v>
      </c>
    </row>
    <row r="348" spans="1:64" hidden="1">
      <c r="A348" t="s">
        <v>460</v>
      </c>
      <c r="G348">
        <v>3000</v>
      </c>
      <c r="BL348">
        <v>3000</v>
      </c>
    </row>
    <row r="349" spans="1:64" hidden="1">
      <c r="A349" t="s">
        <v>461</v>
      </c>
      <c r="AG349">
        <v>40183.21</v>
      </c>
      <c r="BL349">
        <v>40183.21</v>
      </c>
    </row>
    <row r="350" spans="1:64" hidden="1">
      <c r="A350" t="s">
        <v>462</v>
      </c>
      <c r="I350">
        <v>-6509</v>
      </c>
      <c r="BL350">
        <v>-6509</v>
      </c>
    </row>
    <row r="351" spans="1:64" hidden="1">
      <c r="A351" t="s">
        <v>463</v>
      </c>
      <c r="BK351">
        <v>-4000</v>
      </c>
      <c r="BL351">
        <v>-4000</v>
      </c>
    </row>
    <row r="352" spans="1:64" hidden="1">
      <c r="A352" t="s">
        <v>464</v>
      </c>
      <c r="H352">
        <v>-1459.92</v>
      </c>
      <c r="I352">
        <v>-690</v>
      </c>
      <c r="K352">
        <v>-1000.06</v>
      </c>
      <c r="AC352">
        <v>-299.95</v>
      </c>
      <c r="AH352">
        <v>-525</v>
      </c>
      <c r="BL352">
        <v>-3974.9300000000003</v>
      </c>
    </row>
    <row r="353" spans="1:64" hidden="1">
      <c r="A353" t="s">
        <v>465</v>
      </c>
      <c r="AJ353">
        <v>-4000</v>
      </c>
      <c r="BK353">
        <v>-4000</v>
      </c>
      <c r="BL353">
        <v>-8000</v>
      </c>
    </row>
    <row r="354" spans="1:64" hidden="1">
      <c r="A354" t="s">
        <v>466</v>
      </c>
      <c r="G354">
        <v>-36490.709999999992</v>
      </c>
      <c r="H354">
        <v>0.52000000000043656</v>
      </c>
      <c r="AF354">
        <v>-27148.26</v>
      </c>
      <c r="BL354">
        <v>-63638.45</v>
      </c>
    </row>
    <row r="355" spans="1:64" hidden="1">
      <c r="A355" t="s">
        <v>467</v>
      </c>
      <c r="H355">
        <v>-19729.14</v>
      </c>
      <c r="BL355">
        <v>-19729.14</v>
      </c>
    </row>
    <row r="356" spans="1:64" hidden="1">
      <c r="A356" t="s">
        <v>468</v>
      </c>
      <c r="F356">
        <v>-1475</v>
      </c>
      <c r="BL356">
        <v>-1475</v>
      </c>
    </row>
    <row r="357" spans="1:64" hidden="1">
      <c r="A357" t="s">
        <v>469</v>
      </c>
      <c r="F357">
        <v>-9743.5300000000007</v>
      </c>
      <c r="G357">
        <v>-78277.2</v>
      </c>
      <c r="H357">
        <v>-364.64</v>
      </c>
      <c r="BL357">
        <v>-88385.37</v>
      </c>
    </row>
    <row r="358" spans="1:64" hidden="1">
      <c r="A358" t="s">
        <v>470</v>
      </c>
      <c r="AJ358">
        <v>47205.9</v>
      </c>
      <c r="BL358">
        <v>47205.9</v>
      </c>
    </row>
    <row r="359" spans="1:64" hidden="1">
      <c r="A359" t="s">
        <v>471</v>
      </c>
      <c r="AG359">
        <v>287500</v>
      </c>
      <c r="AJ359">
        <v>0</v>
      </c>
      <c r="BL359">
        <v>287500</v>
      </c>
    </row>
    <row r="360" spans="1:64" hidden="1">
      <c r="A360" t="s">
        <v>472</v>
      </c>
      <c r="AL360">
        <v>-40950</v>
      </c>
      <c r="BL360">
        <v>-40950</v>
      </c>
    </row>
    <row r="361" spans="1:64" hidden="1">
      <c r="A361" t="s">
        <v>473</v>
      </c>
      <c r="BK361">
        <v>-7700</v>
      </c>
      <c r="BL361">
        <v>-7700</v>
      </c>
    </row>
    <row r="362" spans="1:64" hidden="1">
      <c r="A362" t="s">
        <v>116</v>
      </c>
      <c r="AH362">
        <v>-39778704</v>
      </c>
      <c r="AI362">
        <v>-14655312</v>
      </c>
      <c r="BL362">
        <v>-54434016</v>
      </c>
    </row>
    <row r="363" spans="1:64" hidden="1">
      <c r="A363" t="s">
        <v>474</v>
      </c>
      <c r="L363">
        <v>-3000</v>
      </c>
      <c r="AE363">
        <v>-1000</v>
      </c>
      <c r="AF363">
        <v>-9000</v>
      </c>
      <c r="BL363">
        <v>-13000</v>
      </c>
    </row>
    <row r="364" spans="1:64" hidden="1">
      <c r="A364" t="s">
        <v>475</v>
      </c>
      <c r="G364">
        <v>113948</v>
      </c>
      <c r="BL364">
        <v>113948</v>
      </c>
    </row>
    <row r="365" spans="1:64" hidden="1">
      <c r="A365" t="s">
        <v>476</v>
      </c>
      <c r="F365">
        <v>69916.179999999993</v>
      </c>
      <c r="BL365">
        <v>69916.179999999993</v>
      </c>
    </row>
    <row r="366" spans="1:64" hidden="1">
      <c r="A366" t="s">
        <v>477</v>
      </c>
      <c r="AG366">
        <v>80</v>
      </c>
      <c r="BL366">
        <v>80</v>
      </c>
    </row>
    <row r="367" spans="1:64" hidden="1">
      <c r="A367" t="s">
        <v>478</v>
      </c>
      <c r="D367">
        <v>-75896</v>
      </c>
      <c r="BL367">
        <v>-75896</v>
      </c>
    </row>
    <row r="368" spans="1:64" hidden="1">
      <c r="A368" t="s">
        <v>479</v>
      </c>
      <c r="AK368">
        <v>-687.87</v>
      </c>
      <c r="BK368">
        <v>15000</v>
      </c>
      <c r="BL368">
        <v>14312.13</v>
      </c>
    </row>
    <row r="369" spans="1:64" hidden="1">
      <c r="A369" t="s">
        <v>480</v>
      </c>
      <c r="AH369">
        <v>9610837.5</v>
      </c>
      <c r="AI369">
        <v>-9630100</v>
      </c>
      <c r="BL369">
        <v>-19262.5</v>
      </c>
    </row>
    <row r="370" spans="1:64" hidden="1">
      <c r="A370" t="s">
        <v>481</v>
      </c>
      <c r="G370">
        <v>-62815.5</v>
      </c>
      <c r="K370">
        <v>-575.75</v>
      </c>
      <c r="AG370">
        <v>-3186.75</v>
      </c>
      <c r="BL370">
        <v>-66578</v>
      </c>
    </row>
    <row r="371" spans="1:64" hidden="1">
      <c r="A371" t="s">
        <v>482</v>
      </c>
      <c r="G371">
        <v>-1600</v>
      </c>
      <c r="BL371">
        <v>-1600</v>
      </c>
    </row>
    <row r="372" spans="1:64" hidden="1">
      <c r="A372" t="s">
        <v>483</v>
      </c>
      <c r="AH372">
        <v>37000</v>
      </c>
      <c r="BL372">
        <v>37000</v>
      </c>
    </row>
    <row r="373" spans="1:64" hidden="1">
      <c r="A373" t="s">
        <v>484</v>
      </c>
      <c r="I373">
        <v>-3500</v>
      </c>
      <c r="BL373">
        <v>-3500</v>
      </c>
    </row>
    <row r="374" spans="1:64" hidden="1">
      <c r="A374" t="s">
        <v>485</v>
      </c>
      <c r="AF374">
        <v>353592</v>
      </c>
      <c r="BL374">
        <v>353592</v>
      </c>
    </row>
    <row r="375" spans="1:64" hidden="1">
      <c r="A375" t="s">
        <v>486</v>
      </c>
      <c r="AE375">
        <v>349</v>
      </c>
      <c r="BL375">
        <v>349</v>
      </c>
    </row>
    <row r="376" spans="1:64" hidden="1">
      <c r="A376" t="s">
        <v>117</v>
      </c>
      <c r="G376">
        <v>-17.7</v>
      </c>
      <c r="H376">
        <v>49064.4</v>
      </c>
      <c r="AE376">
        <v>409.52</v>
      </c>
      <c r="AG376">
        <v>8335.75</v>
      </c>
      <c r="AH376">
        <v>-9432</v>
      </c>
      <c r="AI376">
        <v>-3897135.18</v>
      </c>
      <c r="AJ376">
        <v>-17233362.829999998</v>
      </c>
      <c r="AP376">
        <v>-14013458.42</v>
      </c>
      <c r="AV376">
        <v>8969334.3000000007</v>
      </c>
      <c r="BL376">
        <v>-26126262.159999996</v>
      </c>
    </row>
    <row r="377" spans="1:64" hidden="1">
      <c r="A377" t="s">
        <v>118</v>
      </c>
      <c r="G377">
        <v>-10563795</v>
      </c>
      <c r="AG377">
        <v>-1977910</v>
      </c>
      <c r="BL377">
        <v>-12541705</v>
      </c>
    </row>
    <row r="378" spans="1:64" hidden="1">
      <c r="A378" t="s">
        <v>119</v>
      </c>
      <c r="AJ378">
        <v>-2931040</v>
      </c>
      <c r="AN378">
        <v>-869120</v>
      </c>
      <c r="AW378">
        <v>-643425</v>
      </c>
      <c r="BH378">
        <v>-1140861.1899999997</v>
      </c>
      <c r="BL378">
        <v>-5584446.1900000004</v>
      </c>
    </row>
    <row r="379" spans="1:64" hidden="1">
      <c r="A379" t="s">
        <v>487</v>
      </c>
      <c r="AG379">
        <v>-9108.9</v>
      </c>
      <c r="BL379">
        <v>-9108.9</v>
      </c>
    </row>
    <row r="380" spans="1:64" hidden="1">
      <c r="A380" t="s">
        <v>488</v>
      </c>
      <c r="I380">
        <v>-5710</v>
      </c>
      <c r="BL380">
        <v>-5710</v>
      </c>
    </row>
    <row r="381" spans="1:64" hidden="1">
      <c r="A381" t="s">
        <v>489</v>
      </c>
      <c r="G381">
        <v>5199</v>
      </c>
      <c r="AJ381">
        <v>-7000</v>
      </c>
      <c r="BL381">
        <v>-1801</v>
      </c>
    </row>
    <row r="382" spans="1:64" hidden="1">
      <c r="A382" t="s">
        <v>490</v>
      </c>
      <c r="AJ382">
        <v>-18000</v>
      </c>
      <c r="BL382">
        <v>-18000</v>
      </c>
    </row>
    <row r="383" spans="1:64" hidden="1">
      <c r="A383" t="s">
        <v>491</v>
      </c>
      <c r="G383">
        <v>-1200</v>
      </c>
      <c r="BL383">
        <v>-1200</v>
      </c>
    </row>
    <row r="384" spans="1:64" hidden="1">
      <c r="A384" t="s">
        <v>492</v>
      </c>
      <c r="K384">
        <v>1074.5999999999999</v>
      </c>
      <c r="BL384">
        <v>1074.5999999999999</v>
      </c>
    </row>
    <row r="385" spans="1:64" hidden="1">
      <c r="A385" t="s">
        <v>493</v>
      </c>
      <c r="AI385">
        <v>-56160</v>
      </c>
      <c r="BL385">
        <v>-56160</v>
      </c>
    </row>
    <row r="386" spans="1:64" hidden="1">
      <c r="A386" t="s">
        <v>494</v>
      </c>
      <c r="AK386">
        <v>47500</v>
      </c>
      <c r="BL386">
        <v>47500</v>
      </c>
    </row>
    <row r="387" spans="1:64" hidden="1">
      <c r="A387" t="s">
        <v>495</v>
      </c>
      <c r="AF387">
        <v>-9821.26</v>
      </c>
      <c r="BL387">
        <v>-9821.26</v>
      </c>
    </row>
    <row r="388" spans="1:64" hidden="1">
      <c r="A388" t="s">
        <v>496</v>
      </c>
      <c r="AF388">
        <v>37392.81</v>
      </c>
      <c r="AH388">
        <v>-31749.5</v>
      </c>
      <c r="BL388">
        <v>5643.3099999999977</v>
      </c>
    </row>
    <row r="389" spans="1:64" hidden="1">
      <c r="A389" t="s">
        <v>120</v>
      </c>
      <c r="AG389">
        <v>-23859712.649999999</v>
      </c>
      <c r="BL389">
        <v>-23859712.649999999</v>
      </c>
    </row>
    <row r="390" spans="1:64" hidden="1">
      <c r="A390" t="s">
        <v>497</v>
      </c>
      <c r="AF390">
        <v>11100</v>
      </c>
      <c r="BL390">
        <v>11100</v>
      </c>
    </row>
    <row r="391" spans="1:64" hidden="1">
      <c r="A391" t="s">
        <v>498</v>
      </c>
      <c r="H391">
        <v>16301</v>
      </c>
      <c r="BL391">
        <v>16301</v>
      </c>
    </row>
    <row r="392" spans="1:64" hidden="1">
      <c r="A392" t="s">
        <v>499</v>
      </c>
      <c r="G392">
        <v>-5397.93</v>
      </c>
      <c r="AE392">
        <v>-32262.120000000003</v>
      </c>
      <c r="AF392">
        <v>-3311.55</v>
      </c>
      <c r="BL392">
        <v>-40971.600000000006</v>
      </c>
    </row>
    <row r="393" spans="1:64" hidden="1">
      <c r="A393" t="s">
        <v>500</v>
      </c>
      <c r="AI393">
        <v>-8480</v>
      </c>
      <c r="BL393">
        <v>-8480</v>
      </c>
    </row>
    <row r="394" spans="1:64" hidden="1">
      <c r="A394" t="s">
        <v>501</v>
      </c>
      <c r="AE394">
        <v>-20835.5</v>
      </c>
      <c r="BL394">
        <v>-20835.5</v>
      </c>
    </row>
    <row r="395" spans="1:64" hidden="1">
      <c r="A395" t="s">
        <v>502</v>
      </c>
      <c r="I395">
        <v>3200</v>
      </c>
      <c r="BL395">
        <v>3200</v>
      </c>
    </row>
    <row r="396" spans="1:64" hidden="1">
      <c r="A396" t="s">
        <v>503</v>
      </c>
      <c r="H396">
        <v>274.92</v>
      </c>
      <c r="BL396">
        <v>274.92</v>
      </c>
    </row>
    <row r="397" spans="1:64" hidden="1">
      <c r="A397" t="s">
        <v>504</v>
      </c>
      <c r="AE397">
        <v>-7956</v>
      </c>
      <c r="BL397">
        <v>-7956</v>
      </c>
    </row>
    <row r="398" spans="1:64" hidden="1">
      <c r="A398" t="s">
        <v>121</v>
      </c>
      <c r="AP398">
        <v>-424000</v>
      </c>
      <c r="BL398">
        <v>-424000</v>
      </c>
    </row>
    <row r="399" spans="1:64" hidden="1">
      <c r="A399" t="s">
        <v>505</v>
      </c>
      <c r="AJ399">
        <v>-13786.5</v>
      </c>
      <c r="AP399">
        <v>7214</v>
      </c>
      <c r="BL399">
        <v>-6572.5</v>
      </c>
    </row>
    <row r="400" spans="1:64" hidden="1">
      <c r="A400" t="s">
        <v>506</v>
      </c>
      <c r="AF400">
        <v>-7254</v>
      </c>
      <c r="AG400">
        <v>7382.34</v>
      </c>
      <c r="BL400">
        <v>128.34000000000015</v>
      </c>
    </row>
    <row r="401" spans="1:64" hidden="1">
      <c r="A401" t="s">
        <v>507</v>
      </c>
      <c r="E401">
        <v>215.2</v>
      </c>
      <c r="F401">
        <v>1260</v>
      </c>
      <c r="BL401">
        <v>1475.2</v>
      </c>
    </row>
    <row r="402" spans="1:64" hidden="1">
      <c r="A402" t="s">
        <v>508</v>
      </c>
      <c r="AH402">
        <v>-52305</v>
      </c>
      <c r="AI402">
        <v>-15050</v>
      </c>
      <c r="BL402">
        <v>-67355</v>
      </c>
    </row>
    <row r="403" spans="1:64" hidden="1">
      <c r="A403" t="s">
        <v>509</v>
      </c>
      <c r="H403">
        <v>543669</v>
      </c>
      <c r="BL403">
        <v>543669</v>
      </c>
    </row>
    <row r="404" spans="1:64" hidden="1">
      <c r="A404" t="s">
        <v>122</v>
      </c>
      <c r="AH404">
        <v>-3622976.87</v>
      </c>
      <c r="AI404">
        <v>-6068530.7400000002</v>
      </c>
      <c r="AJ404">
        <v>-63974</v>
      </c>
      <c r="BK404">
        <v>-999999.87</v>
      </c>
      <c r="BL404">
        <v>-10755481.479999999</v>
      </c>
    </row>
    <row r="405" spans="1:64" hidden="1">
      <c r="A405" t="s">
        <v>123</v>
      </c>
      <c r="AJ405">
        <v>-5531128.5999999996</v>
      </c>
      <c r="AS405">
        <v>-153270</v>
      </c>
      <c r="AV405">
        <v>-1712493.7999999998</v>
      </c>
      <c r="AW405">
        <v>-50000</v>
      </c>
      <c r="BE405">
        <v>-4038075</v>
      </c>
      <c r="BH405">
        <v>-126996.74</v>
      </c>
      <c r="BK405">
        <v>1330933.75</v>
      </c>
      <c r="BL405">
        <v>-10281030.390000001</v>
      </c>
    </row>
    <row r="406" spans="1:64" hidden="1">
      <c r="A406" t="s">
        <v>510</v>
      </c>
      <c r="AH406">
        <v>541.98</v>
      </c>
      <c r="BL406">
        <v>541.98</v>
      </c>
    </row>
    <row r="407" spans="1:64" hidden="1">
      <c r="A407" t="s">
        <v>124</v>
      </c>
      <c r="I407">
        <v>-481689.67</v>
      </c>
      <c r="AE407">
        <v>-1215438.7</v>
      </c>
      <c r="AF407">
        <v>-2485094.83</v>
      </c>
      <c r="AG407">
        <v>-2411.92</v>
      </c>
      <c r="BK407">
        <v>-1111389.4099999999</v>
      </c>
      <c r="BL407">
        <v>-5296024.53</v>
      </c>
    </row>
    <row r="408" spans="1:64" hidden="1">
      <c r="A408" t="s">
        <v>511</v>
      </c>
      <c r="AH408">
        <v>-14553.49</v>
      </c>
      <c r="AJ408">
        <v>998458</v>
      </c>
      <c r="BL408">
        <v>983904.51</v>
      </c>
    </row>
    <row r="409" spans="1:64" hidden="1">
      <c r="A409" t="s">
        <v>125</v>
      </c>
      <c r="AF409">
        <v>-189980</v>
      </c>
      <c r="AG409">
        <v>-8260</v>
      </c>
      <c r="AH409">
        <v>-107380.02</v>
      </c>
      <c r="AJ409">
        <v>0</v>
      </c>
      <c r="AQ409">
        <v>-10207</v>
      </c>
      <c r="AV409">
        <v>10207</v>
      </c>
      <c r="BL409">
        <v>-305620.02</v>
      </c>
    </row>
    <row r="410" spans="1:64" hidden="1">
      <c r="A410" t="s">
        <v>512</v>
      </c>
      <c r="AJ410">
        <v>-3641.43</v>
      </c>
      <c r="AV410">
        <v>2326556.44</v>
      </c>
      <c r="AZ410">
        <v>-1311026.3900000001</v>
      </c>
      <c r="BA410">
        <v>-1017480.69</v>
      </c>
      <c r="BC410">
        <v>1925825.5</v>
      </c>
      <c r="BG410">
        <v>-1927733.2799999998</v>
      </c>
      <c r="BL410">
        <v>-7499.8499999998603</v>
      </c>
    </row>
    <row r="411" spans="1:64" hidden="1">
      <c r="A411" t="s">
        <v>513</v>
      </c>
      <c r="AJ411">
        <v>67722</v>
      </c>
      <c r="BL411">
        <v>67722</v>
      </c>
    </row>
    <row r="412" spans="1:64" hidden="1">
      <c r="A412" t="s">
        <v>514</v>
      </c>
      <c r="AH412">
        <v>85560.99</v>
      </c>
      <c r="BL412">
        <v>85560.99</v>
      </c>
    </row>
    <row r="413" spans="1:64" hidden="1">
      <c r="A413" t="s">
        <v>515</v>
      </c>
      <c r="AP413">
        <v>70270</v>
      </c>
      <c r="BJ413">
        <v>-70270</v>
      </c>
      <c r="BL413">
        <v>0</v>
      </c>
    </row>
    <row r="414" spans="1:64" hidden="1">
      <c r="A414" t="s">
        <v>516</v>
      </c>
      <c r="G414">
        <v>13500</v>
      </c>
      <c r="BL414">
        <v>13500</v>
      </c>
    </row>
    <row r="415" spans="1:64" hidden="1">
      <c r="A415" t="s">
        <v>517</v>
      </c>
      <c r="G415">
        <v>23000</v>
      </c>
      <c r="BL415">
        <v>23000</v>
      </c>
    </row>
    <row r="416" spans="1:64" hidden="1">
      <c r="A416" t="s">
        <v>518</v>
      </c>
      <c r="X416">
        <v>3000</v>
      </c>
      <c r="AF416">
        <v>9000</v>
      </c>
      <c r="BL416">
        <v>12000</v>
      </c>
    </row>
    <row r="417" spans="1:64" hidden="1">
      <c r="A417" t="s">
        <v>126</v>
      </c>
      <c r="AI417">
        <v>-200798</v>
      </c>
      <c r="BL417">
        <v>-200798</v>
      </c>
    </row>
    <row r="418" spans="1:64" hidden="1">
      <c r="A418" t="s">
        <v>519</v>
      </c>
      <c r="K418">
        <v>100000</v>
      </c>
      <c r="BL418">
        <v>100000</v>
      </c>
    </row>
    <row r="419" spans="1:64" hidden="1">
      <c r="A419" t="s">
        <v>520</v>
      </c>
      <c r="AF419">
        <v>-47.29</v>
      </c>
      <c r="BL419">
        <v>-47.29</v>
      </c>
    </row>
    <row r="420" spans="1:64" hidden="1">
      <c r="A420" t="s">
        <v>521</v>
      </c>
      <c r="H420">
        <v>0.4</v>
      </c>
      <c r="BL420">
        <v>0.4</v>
      </c>
    </row>
    <row r="421" spans="1:64" hidden="1">
      <c r="A421" t="s">
        <v>522</v>
      </c>
      <c r="G421">
        <v>-825</v>
      </c>
      <c r="H421">
        <v>-824.82</v>
      </c>
      <c r="I421">
        <v>-825</v>
      </c>
      <c r="J421">
        <v>-1650</v>
      </c>
      <c r="K421">
        <v>-825</v>
      </c>
      <c r="AD421">
        <v>-825</v>
      </c>
      <c r="AF421">
        <v>-2739.64</v>
      </c>
      <c r="AG421">
        <v>-1650</v>
      </c>
      <c r="AH421">
        <v>-2239</v>
      </c>
      <c r="BL421">
        <v>-12403.46</v>
      </c>
    </row>
    <row r="422" spans="1:64" hidden="1">
      <c r="A422" t="s">
        <v>523</v>
      </c>
      <c r="AE422">
        <v>-90</v>
      </c>
      <c r="BL422">
        <v>-90</v>
      </c>
    </row>
    <row r="423" spans="1:64" hidden="1">
      <c r="A423" t="s">
        <v>127</v>
      </c>
      <c r="AJ423">
        <v>-260678288.38999999</v>
      </c>
      <c r="BL423">
        <v>-260678288.38999999</v>
      </c>
    </row>
    <row r="424" spans="1:64" hidden="1">
      <c r="A424" t="s">
        <v>524</v>
      </c>
      <c r="H424">
        <v>165148</v>
      </c>
      <c r="I424">
        <v>538657</v>
      </c>
      <c r="AD424">
        <v>200000</v>
      </c>
      <c r="AF424">
        <v>500000</v>
      </c>
      <c r="BL424">
        <v>1403805</v>
      </c>
    </row>
    <row r="425" spans="1:64" hidden="1">
      <c r="A425" t="s">
        <v>128</v>
      </c>
      <c r="I425">
        <v>-323217.33999999997</v>
      </c>
      <c r="J425">
        <v>-241111.76</v>
      </c>
      <c r="K425">
        <v>-46698.5</v>
      </c>
      <c r="Q425">
        <v>-7333.7</v>
      </c>
      <c r="R425">
        <v>-1931.66</v>
      </c>
      <c r="V425">
        <v>-4040.32</v>
      </c>
      <c r="AE425">
        <v>-29656</v>
      </c>
      <c r="AF425">
        <v>-886486.79999999993</v>
      </c>
      <c r="AG425">
        <v>-131735.78</v>
      </c>
      <c r="BL425">
        <v>-1672211.8599999999</v>
      </c>
    </row>
    <row r="426" spans="1:64" hidden="1">
      <c r="A426" t="s">
        <v>129</v>
      </c>
      <c r="F426">
        <v>-11532</v>
      </c>
      <c r="G426">
        <v>-69569.98</v>
      </c>
      <c r="AE426">
        <v>-4832.9399999999996</v>
      </c>
      <c r="AG426">
        <v>-20648</v>
      </c>
      <c r="AH426">
        <v>-8050</v>
      </c>
      <c r="AI426">
        <v>-4411</v>
      </c>
      <c r="AJ426">
        <v>-7313</v>
      </c>
      <c r="BL426">
        <v>-126356.91999999998</v>
      </c>
    </row>
    <row r="427" spans="1:64" hidden="1">
      <c r="A427" t="s">
        <v>525</v>
      </c>
      <c r="AJ427">
        <v>216088.22</v>
      </c>
      <c r="BL427">
        <v>216088.22</v>
      </c>
    </row>
    <row r="428" spans="1:64" hidden="1">
      <c r="A428" t="s">
        <v>130</v>
      </c>
      <c r="E428">
        <v>-38169</v>
      </c>
      <c r="F428">
        <v>-107500</v>
      </c>
      <c r="BL428">
        <v>-145669</v>
      </c>
    </row>
    <row r="429" spans="1:64" hidden="1">
      <c r="A429" t="s">
        <v>526</v>
      </c>
      <c r="G429">
        <v>6004</v>
      </c>
      <c r="BL429">
        <v>6004</v>
      </c>
    </row>
    <row r="430" spans="1:64" hidden="1">
      <c r="A430" t="s">
        <v>527</v>
      </c>
      <c r="AF430">
        <v>-11100</v>
      </c>
      <c r="BL430">
        <v>-11100</v>
      </c>
    </row>
    <row r="431" spans="1:64" hidden="1">
      <c r="A431" t="s">
        <v>528</v>
      </c>
      <c r="G431">
        <v>-28168</v>
      </c>
      <c r="AG431">
        <v>0.70000000002255547</v>
      </c>
      <c r="AH431">
        <v>-2.2199999999720603</v>
      </c>
      <c r="BL431">
        <v>-28169.519999999891</v>
      </c>
    </row>
    <row r="432" spans="1:64" hidden="1">
      <c r="A432" t="s">
        <v>529</v>
      </c>
      <c r="AV432">
        <v>311520</v>
      </c>
      <c r="AZ432">
        <v>-45430</v>
      </c>
      <c r="BJ432">
        <v>-324500</v>
      </c>
      <c r="BK432">
        <v>324500</v>
      </c>
      <c r="BL432">
        <v>266090</v>
      </c>
    </row>
    <row r="433" spans="1:64" hidden="1">
      <c r="A433" t="s">
        <v>530</v>
      </c>
      <c r="E433">
        <v>-55108</v>
      </c>
      <c r="BL433">
        <v>-55108</v>
      </c>
    </row>
    <row r="434" spans="1:64" hidden="1">
      <c r="A434" t="s">
        <v>531</v>
      </c>
      <c r="AJ434">
        <v>22420</v>
      </c>
      <c r="BL434">
        <v>22420</v>
      </c>
    </row>
    <row r="435" spans="1:64" hidden="1">
      <c r="A435" t="s">
        <v>532</v>
      </c>
      <c r="AJ435">
        <v>1062000</v>
      </c>
      <c r="BL435">
        <v>1062000</v>
      </c>
    </row>
    <row r="436" spans="1:64" hidden="1">
      <c r="A436" t="s">
        <v>533</v>
      </c>
      <c r="AH436">
        <v>64480.98</v>
      </c>
      <c r="BL436">
        <v>64480.98</v>
      </c>
    </row>
    <row r="437" spans="1:64" hidden="1">
      <c r="A437" t="s">
        <v>131</v>
      </c>
      <c r="AX437">
        <v>-133400</v>
      </c>
      <c r="BL437">
        <v>-133400</v>
      </c>
    </row>
    <row r="438" spans="1:64" hidden="1">
      <c r="A438" t="s">
        <v>132</v>
      </c>
      <c r="AP438">
        <v>49088</v>
      </c>
      <c r="AS438">
        <v>-245440</v>
      </c>
      <c r="AV438">
        <v>149424</v>
      </c>
      <c r="BA438">
        <v>-736320</v>
      </c>
      <c r="BK438">
        <v>171808</v>
      </c>
      <c r="BL438">
        <v>-611440</v>
      </c>
    </row>
    <row r="439" spans="1:64" hidden="1">
      <c r="A439" t="s">
        <v>133</v>
      </c>
      <c r="AG439">
        <v>-380626</v>
      </c>
      <c r="BL439">
        <v>-380626</v>
      </c>
    </row>
    <row r="440" spans="1:64" hidden="1">
      <c r="A440" t="s">
        <v>534</v>
      </c>
      <c r="I440">
        <v>553465</v>
      </c>
      <c r="BL440">
        <v>553465</v>
      </c>
    </row>
    <row r="441" spans="1:64" hidden="1">
      <c r="A441" t="s">
        <v>535</v>
      </c>
      <c r="G441">
        <v>59000</v>
      </c>
      <c r="BL441">
        <v>59000</v>
      </c>
    </row>
    <row r="442" spans="1:64" hidden="1">
      <c r="A442" t="s">
        <v>536</v>
      </c>
      <c r="H442">
        <v>-991.01</v>
      </c>
      <c r="AH442">
        <v>270905.03999999998</v>
      </c>
      <c r="BL442">
        <v>269914.02999999997</v>
      </c>
    </row>
    <row r="443" spans="1:64" hidden="1">
      <c r="A443" t="s">
        <v>537</v>
      </c>
      <c r="E443">
        <v>-39918</v>
      </c>
      <c r="BL443">
        <v>-39918</v>
      </c>
    </row>
    <row r="444" spans="1:64" hidden="1">
      <c r="A444" t="s">
        <v>134</v>
      </c>
      <c r="C444">
        <v>-1215353</v>
      </c>
      <c r="E444">
        <v>-47775</v>
      </c>
      <c r="BL444">
        <v>-1263128</v>
      </c>
    </row>
    <row r="445" spans="1:64" hidden="1">
      <c r="A445" t="s">
        <v>538</v>
      </c>
      <c r="AH445">
        <v>151</v>
      </c>
      <c r="BL445">
        <v>151</v>
      </c>
    </row>
    <row r="446" spans="1:64" hidden="1">
      <c r="A446" t="s">
        <v>135</v>
      </c>
      <c r="E446">
        <v>-343781</v>
      </c>
      <c r="BL446">
        <v>-343781</v>
      </c>
    </row>
    <row r="447" spans="1:64" hidden="1">
      <c r="A447" t="s">
        <v>539</v>
      </c>
      <c r="AE447">
        <v>-2000</v>
      </c>
      <c r="BL447">
        <v>-2000</v>
      </c>
    </row>
    <row r="448" spans="1:64" hidden="1">
      <c r="A448" t="s">
        <v>540</v>
      </c>
      <c r="AI448">
        <v>182900</v>
      </c>
      <c r="BL448">
        <v>182900</v>
      </c>
    </row>
    <row r="449" spans="1:64" hidden="1">
      <c r="A449" t="s">
        <v>541</v>
      </c>
      <c r="AH449">
        <v>3500</v>
      </c>
      <c r="BL449">
        <v>3500</v>
      </c>
    </row>
    <row r="450" spans="1:64" hidden="1">
      <c r="A450" t="s">
        <v>136</v>
      </c>
      <c r="AI450">
        <v>-298146</v>
      </c>
      <c r="BL450">
        <v>-298146</v>
      </c>
    </row>
    <row r="451" spans="1:64" hidden="1">
      <c r="A451" t="s">
        <v>542</v>
      </c>
      <c r="AJ451">
        <v>-54400</v>
      </c>
      <c r="BL451">
        <v>-54400</v>
      </c>
    </row>
    <row r="452" spans="1:64" hidden="1">
      <c r="A452" t="s">
        <v>543</v>
      </c>
      <c r="G452">
        <v>-3960</v>
      </c>
      <c r="AE452">
        <v>-31375.02</v>
      </c>
      <c r="BL452">
        <v>-35335.020000000004</v>
      </c>
    </row>
    <row r="453" spans="1:64" hidden="1">
      <c r="A453" t="s">
        <v>544</v>
      </c>
      <c r="AG453">
        <v>-1410.5</v>
      </c>
      <c r="BL453">
        <v>-1410.5</v>
      </c>
    </row>
    <row r="454" spans="1:64" hidden="1">
      <c r="A454" t="s">
        <v>545</v>
      </c>
      <c r="AI454">
        <v>95555.16</v>
      </c>
      <c r="BL454">
        <v>95555.16</v>
      </c>
    </row>
    <row r="455" spans="1:64" hidden="1">
      <c r="A455" t="s">
        <v>137</v>
      </c>
      <c r="AF455">
        <v>-1973423.6</v>
      </c>
      <c r="BL455">
        <v>-1973423.6</v>
      </c>
    </row>
    <row r="456" spans="1:64" hidden="1">
      <c r="A456" t="s">
        <v>138</v>
      </c>
      <c r="AG456">
        <v>-708825.3</v>
      </c>
      <c r="AH456">
        <v>7004.9000000003725</v>
      </c>
      <c r="BL456">
        <v>-701820.39999999967</v>
      </c>
    </row>
    <row r="457" spans="1:64" hidden="1">
      <c r="A457" t="s">
        <v>546</v>
      </c>
      <c r="Q457">
        <v>-236</v>
      </c>
      <c r="BL457">
        <v>-236</v>
      </c>
    </row>
    <row r="458" spans="1:64" hidden="1">
      <c r="A458" t="s">
        <v>547</v>
      </c>
      <c r="K458">
        <v>-3746</v>
      </c>
      <c r="BL458">
        <v>-3746</v>
      </c>
    </row>
    <row r="459" spans="1:64" hidden="1">
      <c r="A459" t="s">
        <v>139</v>
      </c>
      <c r="AH459">
        <v>-347551</v>
      </c>
      <c r="AI459">
        <v>-166053.51</v>
      </c>
      <c r="AJ459">
        <v>-173775.73</v>
      </c>
      <c r="BL459">
        <v>-687380.24</v>
      </c>
    </row>
    <row r="460" spans="1:64" hidden="1">
      <c r="A460" t="s">
        <v>548</v>
      </c>
      <c r="AH460">
        <v>-1780</v>
      </c>
      <c r="BL460">
        <v>-1780</v>
      </c>
    </row>
    <row r="461" spans="1:64" hidden="1">
      <c r="A461" t="s">
        <v>549</v>
      </c>
      <c r="H461">
        <v>185445.02</v>
      </c>
      <c r="I461">
        <v>63.72</v>
      </c>
      <c r="K461">
        <v>45410.06</v>
      </c>
      <c r="P461">
        <v>57057.72</v>
      </c>
      <c r="S461">
        <v>45411.12</v>
      </c>
      <c r="Y461">
        <v>35971.120000000003</v>
      </c>
      <c r="AF461">
        <v>250812.30000000002</v>
      </c>
      <c r="AG461">
        <v>147641.01</v>
      </c>
      <c r="AH461">
        <v>165347.85</v>
      </c>
      <c r="BL461">
        <v>933159.92</v>
      </c>
    </row>
    <row r="462" spans="1:64" hidden="1">
      <c r="A462" t="s">
        <v>140</v>
      </c>
      <c r="I462">
        <v>-68124.399999999994</v>
      </c>
      <c r="M462">
        <v>-45410.06</v>
      </c>
      <c r="Q462">
        <v>-57057.72</v>
      </c>
      <c r="U462">
        <v>-45411.12</v>
      </c>
      <c r="AA462">
        <v>-35971.120000000003</v>
      </c>
      <c r="AF462">
        <v>-325248.12</v>
      </c>
      <c r="AG462">
        <v>-339893.95000000007</v>
      </c>
      <c r="AH462">
        <v>0</v>
      </c>
      <c r="BL462">
        <v>-917116.48999999987</v>
      </c>
    </row>
    <row r="463" spans="1:64" hidden="1">
      <c r="A463" t="s">
        <v>550</v>
      </c>
      <c r="AJ463">
        <v>370.23</v>
      </c>
      <c r="BL463">
        <v>370.23</v>
      </c>
    </row>
    <row r="464" spans="1:64" hidden="1">
      <c r="A464" t="s">
        <v>551</v>
      </c>
      <c r="F464">
        <v>-55546</v>
      </c>
      <c r="BL464">
        <v>-55546</v>
      </c>
    </row>
    <row r="465" spans="1:64" hidden="1">
      <c r="A465" t="s">
        <v>552</v>
      </c>
      <c r="F465">
        <v>188346.32</v>
      </c>
      <c r="AI465">
        <v>274.19000000000233</v>
      </c>
      <c r="BL465">
        <v>188620.51</v>
      </c>
    </row>
    <row r="466" spans="1:64">
      <c r="A466" s="34" t="s">
        <v>142</v>
      </c>
      <c r="E466">
        <v>-25624</v>
      </c>
      <c r="F466">
        <v>-4053123</v>
      </c>
      <c r="BL466">
        <v>-4078747</v>
      </c>
    </row>
    <row r="467" spans="1:64" hidden="1">
      <c r="A467" t="s">
        <v>143</v>
      </c>
      <c r="AI467">
        <v>-110993399.68000001</v>
      </c>
      <c r="BL467">
        <v>-110993399.68000001</v>
      </c>
    </row>
    <row r="468" spans="1:64" hidden="1">
      <c r="A468" t="s">
        <v>144</v>
      </c>
      <c r="AH468">
        <v>-126543378.64</v>
      </c>
      <c r="AI468">
        <v>-53148877.420000002</v>
      </c>
      <c r="AV468">
        <v>126543378.60000001</v>
      </c>
      <c r="BL468">
        <v>-53148877.459999993</v>
      </c>
    </row>
    <row r="469" spans="1:64" hidden="1">
      <c r="A469" t="s">
        <v>553</v>
      </c>
      <c r="H469">
        <v>53523.21</v>
      </c>
      <c r="BL469">
        <v>53523.21</v>
      </c>
    </row>
    <row r="470" spans="1:64" hidden="1">
      <c r="A470" t="s">
        <v>554</v>
      </c>
      <c r="AI470">
        <v>17200</v>
      </c>
      <c r="BG470">
        <v>13000</v>
      </c>
      <c r="BL470">
        <v>30200</v>
      </c>
    </row>
    <row r="471" spans="1:64" hidden="1">
      <c r="A471" t="s">
        <v>555</v>
      </c>
      <c r="K471">
        <v>2500</v>
      </c>
      <c r="AF471">
        <v>2500</v>
      </c>
      <c r="BL471">
        <v>5000</v>
      </c>
    </row>
    <row r="472" spans="1:64" hidden="1">
      <c r="A472" t="s">
        <v>556</v>
      </c>
      <c r="F472">
        <v>-225</v>
      </c>
      <c r="G472">
        <v>-47025</v>
      </c>
      <c r="BL472">
        <v>-47250</v>
      </c>
    </row>
    <row r="473" spans="1:64">
      <c r="A473" s="34" t="s">
        <v>145</v>
      </c>
      <c r="F473">
        <v>-130406</v>
      </c>
      <c r="BL473">
        <v>-130406</v>
      </c>
    </row>
    <row r="474" spans="1:64" hidden="1">
      <c r="A474" t="s">
        <v>557</v>
      </c>
      <c r="G474">
        <v>-7965.6</v>
      </c>
      <c r="BL474">
        <v>-7965.6</v>
      </c>
    </row>
    <row r="475" spans="1:64" hidden="1">
      <c r="A475" t="s">
        <v>20</v>
      </c>
      <c r="B475">
        <v>-4612485.33</v>
      </c>
      <c r="C475">
        <v>-2098196</v>
      </c>
      <c r="D475">
        <v>-561203.4</v>
      </c>
      <c r="E475">
        <v>-3375732.51</v>
      </c>
      <c r="F475">
        <v>-7184095.2299999995</v>
      </c>
      <c r="G475">
        <v>-14310208.379999999</v>
      </c>
      <c r="H475">
        <v>-4408618.3500000006</v>
      </c>
      <c r="I475">
        <v>2714356.5900000003</v>
      </c>
      <c r="J475">
        <v>-13247054.129999999</v>
      </c>
      <c r="K475">
        <v>-23131315.369999997</v>
      </c>
      <c r="L475">
        <v>-6500</v>
      </c>
      <c r="M475">
        <v>-45410.06</v>
      </c>
      <c r="N475">
        <v>-3099.9</v>
      </c>
      <c r="O475">
        <v>-12380.88</v>
      </c>
      <c r="P475">
        <v>16092.309999999998</v>
      </c>
      <c r="Q475">
        <v>-60908.939999999988</v>
      </c>
      <c r="R475">
        <v>-1931.66</v>
      </c>
      <c r="S475">
        <v>45411.12</v>
      </c>
      <c r="T475">
        <v>-13819467.27</v>
      </c>
      <c r="U475">
        <v>-40986.120000000003</v>
      </c>
      <c r="V475">
        <v>-4040.32</v>
      </c>
      <c r="W475">
        <v>9000</v>
      </c>
      <c r="X475">
        <v>-117338.4</v>
      </c>
      <c r="Y475">
        <v>47071.14</v>
      </c>
      <c r="Z475">
        <v>97812</v>
      </c>
      <c r="AA475">
        <v>-35971.120000000003</v>
      </c>
      <c r="AB475">
        <v>-41097.42</v>
      </c>
      <c r="AC475">
        <v>-299.95</v>
      </c>
      <c r="AD475">
        <v>199175</v>
      </c>
      <c r="AE475">
        <v>-3310317.8699999992</v>
      </c>
      <c r="AF475">
        <v>-27214960.360000003</v>
      </c>
      <c r="AG475">
        <v>-131060172.22999997</v>
      </c>
      <c r="AH475">
        <v>-390249692.24999988</v>
      </c>
      <c r="AI475">
        <v>-683521352.60000002</v>
      </c>
      <c r="AJ475">
        <v>-329670506.02999997</v>
      </c>
      <c r="AK475">
        <v>-11239599.75</v>
      </c>
      <c r="AL475">
        <v>716050</v>
      </c>
      <c r="AM475">
        <v>-706986.2</v>
      </c>
      <c r="AN475">
        <v>44404.319999999949</v>
      </c>
      <c r="AO475">
        <v>-28481744.600000001</v>
      </c>
      <c r="AP475">
        <v>-14328386.42</v>
      </c>
      <c r="AQ475">
        <v>-10207</v>
      </c>
      <c r="AR475">
        <v>-6640091.6999999993</v>
      </c>
      <c r="AS475">
        <v>-11412380.819999998</v>
      </c>
      <c r="AT475">
        <v>-611453.80000000005</v>
      </c>
      <c r="AU475">
        <v>69000</v>
      </c>
      <c r="AV475">
        <v>137150090.5</v>
      </c>
      <c r="AW475">
        <v>-693425</v>
      </c>
      <c r="AX475">
        <v>-391017.56</v>
      </c>
      <c r="AY475">
        <v>-305935.28999999992</v>
      </c>
      <c r="AZ475">
        <v>-2984314.63</v>
      </c>
      <c r="BA475">
        <v>-1979580.6199999999</v>
      </c>
      <c r="BB475">
        <v>-3818587.4</v>
      </c>
      <c r="BC475">
        <v>2168266.58</v>
      </c>
      <c r="BD475">
        <v>-93558.2</v>
      </c>
      <c r="BE475">
        <v>-4038075</v>
      </c>
      <c r="BF475">
        <v>-1422445.86</v>
      </c>
      <c r="BG475">
        <v>-1926877.2799999998</v>
      </c>
      <c r="BH475">
        <v>-11604078.510000013</v>
      </c>
      <c r="BI475">
        <v>161808.54</v>
      </c>
      <c r="BJ475">
        <v>-20073704.910000004</v>
      </c>
      <c r="BK475">
        <v>1495055.1100000003</v>
      </c>
      <c r="BL475">
        <v>-1629974199.4199991</v>
      </c>
    </row>
    <row r="478" spans="1:64">
      <c r="A478" s="28"/>
    </row>
    <row r="479" spans="1:64">
      <c r="A479" s="14"/>
    </row>
    <row r="480" spans="1:64">
      <c r="A480" s="14"/>
    </row>
    <row r="481" spans="1:1">
      <c r="A481" s="14"/>
    </row>
    <row r="482" spans="1:1">
      <c r="A482" s="14"/>
    </row>
    <row r="483" spans="1:1">
      <c r="A483" s="14"/>
    </row>
    <row r="484" spans="1:1">
      <c r="A484" s="14"/>
    </row>
    <row r="485" spans="1:1">
      <c r="A485" s="14"/>
    </row>
    <row r="486" spans="1:1">
      <c r="A486" s="28"/>
    </row>
    <row r="487" spans="1:1">
      <c r="A487" s="28"/>
    </row>
    <row r="488" spans="1:1">
      <c r="A488" s="28"/>
    </row>
    <row r="489" spans="1:1">
      <c r="A489" s="28"/>
    </row>
    <row r="490" spans="1:1">
      <c r="A490" s="28"/>
    </row>
    <row r="491" spans="1:1">
      <c r="A491" s="28"/>
    </row>
    <row r="492" spans="1:1">
      <c r="A492" s="28"/>
    </row>
    <row r="493" spans="1:1">
      <c r="A493" s="28"/>
    </row>
    <row r="494" spans="1:1">
      <c r="A494" s="28"/>
    </row>
    <row r="495" spans="1:1">
      <c r="A495" s="28"/>
    </row>
    <row r="496" spans="1:1">
      <c r="A496" s="28"/>
    </row>
    <row r="497" spans="1:1">
      <c r="A497" s="28"/>
    </row>
    <row r="498" spans="1:1">
      <c r="A498" s="28"/>
    </row>
    <row r="499" spans="1:1">
      <c r="A499" s="28"/>
    </row>
    <row r="500" spans="1:1">
      <c r="A500" s="28"/>
    </row>
    <row r="501" spans="1:1">
      <c r="A501" s="28"/>
    </row>
    <row r="502" spans="1:1">
      <c r="A502" s="28"/>
    </row>
    <row r="503" spans="1:1">
      <c r="A503" s="28"/>
    </row>
    <row r="504" spans="1:1">
      <c r="A504" s="28"/>
    </row>
    <row r="505" spans="1:1">
      <c r="A505" s="28"/>
    </row>
    <row r="506" spans="1:1">
      <c r="A506" s="28"/>
    </row>
    <row r="507" spans="1:1">
      <c r="A507" s="28"/>
    </row>
    <row r="508" spans="1:1">
      <c r="A508" s="28"/>
    </row>
    <row r="509" spans="1:1">
      <c r="A509" s="28"/>
    </row>
  </sheetData>
  <autoFilter ref="A3:T475" xr:uid="{DCC27806-45F5-45BC-84ED-707BA32B2CE3}">
    <filterColumn colId="0">
      <colorFilter dxfId="0"/>
    </filterColumn>
  </autoFilter>
  <conditionalFormatting sqref="A7:A478 A486:A1752">
    <cfRule type="duplicateValues" dxfId="3" priority="3"/>
  </conditionalFormatting>
  <conditionalFormatting sqref="A18:A485">
    <cfRule type="duplicateValues" dxfId="2" priority="1"/>
  </conditionalFormatting>
  <conditionalFormatting sqref="A479:A485">
    <cfRule type="duplicateValues" dxfId="1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8677E-9ADC-4C56-93EE-3B0AE2F8E744}">
  <sheetPr>
    <tabColor rgb="FFFFFF00"/>
  </sheetPr>
  <dimension ref="A3:Q630"/>
  <sheetViews>
    <sheetView workbookViewId="0">
      <selection activeCell="A2" sqref="A2"/>
    </sheetView>
  </sheetViews>
  <sheetFormatPr defaultRowHeight="14.45"/>
  <cols>
    <col min="1" max="1" width="37.5703125" bestFit="1" customWidth="1"/>
    <col min="2" max="2" width="15.5703125" bestFit="1" customWidth="1"/>
    <col min="3" max="5" width="12.42578125" bestFit="1" customWidth="1"/>
    <col min="6" max="6" width="11.85546875" bestFit="1" customWidth="1"/>
    <col min="7" max="8" width="12.42578125" bestFit="1" customWidth="1"/>
    <col min="9" max="9" width="11.85546875" bestFit="1" customWidth="1"/>
    <col min="10" max="10" width="11.42578125" bestFit="1" customWidth="1"/>
    <col min="11" max="15" width="12.42578125" bestFit="1" customWidth="1"/>
    <col min="16" max="16" width="11.85546875" bestFit="1" customWidth="1"/>
    <col min="17" max="17" width="12.42578125" bestFit="1" customWidth="1"/>
    <col min="18" max="19" width="5.5703125" bestFit="1" customWidth="1"/>
    <col min="20" max="20" width="6.140625" bestFit="1" customWidth="1"/>
    <col min="21" max="21" width="5.85546875" bestFit="1" customWidth="1"/>
    <col min="22" max="22" width="5.42578125" bestFit="1" customWidth="1"/>
    <col min="23" max="23" width="6.140625" bestFit="1" customWidth="1"/>
    <col min="24" max="24" width="5.5703125" bestFit="1" customWidth="1"/>
    <col min="25" max="25" width="5.7109375" bestFit="1" customWidth="1"/>
    <col min="26" max="26" width="6.140625" bestFit="1" customWidth="1"/>
    <col min="27" max="27" width="5.7109375" bestFit="1" customWidth="1"/>
    <col min="28" max="28" width="5.85546875" bestFit="1" customWidth="1"/>
    <col min="29" max="29" width="6.5703125" bestFit="1" customWidth="1"/>
    <col min="30" max="31" width="5.5703125" bestFit="1" customWidth="1"/>
    <col min="32" max="32" width="6.140625" bestFit="1" customWidth="1"/>
    <col min="33" max="33" width="5.85546875" bestFit="1" customWidth="1"/>
    <col min="34" max="34" width="5.42578125" bestFit="1" customWidth="1"/>
    <col min="35" max="35" width="6.140625" bestFit="1" customWidth="1"/>
    <col min="36" max="36" width="5.5703125" bestFit="1" customWidth="1"/>
    <col min="37" max="37" width="5.7109375" bestFit="1" customWidth="1"/>
    <col min="38" max="38" width="6.140625" bestFit="1" customWidth="1"/>
    <col min="39" max="39" width="5.7109375" bestFit="1" customWidth="1"/>
    <col min="40" max="40" width="5.85546875" bestFit="1" customWidth="1"/>
    <col min="41" max="41" width="6.5703125" bestFit="1" customWidth="1"/>
    <col min="42" max="43" width="5.5703125" bestFit="1" customWidth="1"/>
    <col min="44" max="44" width="6.140625" bestFit="1" customWidth="1"/>
    <col min="45" max="45" width="5.85546875" bestFit="1" customWidth="1"/>
    <col min="46" max="46" width="5.42578125" bestFit="1" customWidth="1"/>
    <col min="47" max="47" width="6.140625" bestFit="1" customWidth="1"/>
    <col min="48" max="48" width="5.5703125" bestFit="1" customWidth="1"/>
    <col min="49" max="49" width="5.7109375" bestFit="1" customWidth="1"/>
    <col min="50" max="50" width="6.140625" bestFit="1" customWidth="1"/>
    <col min="51" max="51" width="10.42578125" bestFit="1" customWidth="1"/>
    <col min="52" max="58" width="10.28515625" bestFit="1" customWidth="1"/>
    <col min="59" max="60" width="8.28515625" bestFit="1" customWidth="1"/>
    <col min="61" max="61" width="9.28515625" bestFit="1" customWidth="1"/>
    <col min="62" max="62" width="8.28515625" bestFit="1" customWidth="1"/>
    <col min="63" max="69" width="9.28515625" bestFit="1" customWidth="1"/>
    <col min="70" max="72" width="8.28515625" bestFit="1" customWidth="1"/>
    <col min="73" max="79" width="9.28515625" bestFit="1" customWidth="1"/>
    <col min="80" max="84" width="8.28515625" bestFit="1" customWidth="1"/>
    <col min="85" max="87" width="9.28515625" bestFit="1" customWidth="1"/>
    <col min="88" max="88" width="8.28515625" bestFit="1" customWidth="1"/>
    <col min="89" max="97" width="9.28515625" bestFit="1" customWidth="1"/>
    <col min="98" max="100" width="8.28515625" bestFit="1" customWidth="1"/>
    <col min="101" max="108" width="9.28515625" bestFit="1" customWidth="1"/>
    <col min="109" max="111" width="8.28515625" bestFit="1" customWidth="1"/>
    <col min="112" max="114" width="9.28515625" bestFit="1" customWidth="1"/>
    <col min="115" max="116" width="8.28515625" bestFit="1" customWidth="1"/>
    <col min="117" max="122" width="9.28515625" bestFit="1" customWidth="1"/>
    <col min="123" max="125" width="8.28515625" bestFit="1" customWidth="1"/>
    <col min="126" max="132" width="9.28515625" bestFit="1" customWidth="1"/>
    <col min="133" max="142" width="10.28515625" bestFit="1" customWidth="1"/>
    <col min="143" max="144" width="9.28515625" bestFit="1" customWidth="1"/>
    <col min="145" max="147" width="10.28515625" bestFit="1" customWidth="1"/>
    <col min="148" max="150" width="9.28515625" bestFit="1" customWidth="1"/>
    <col min="151" max="155" width="10.28515625" bestFit="1" customWidth="1"/>
    <col min="156" max="156" width="8.28515625" bestFit="1" customWidth="1"/>
    <col min="157" max="165" width="9.28515625" bestFit="1" customWidth="1"/>
    <col min="166" max="168" width="8.28515625" bestFit="1" customWidth="1"/>
    <col min="169" max="174" width="9.28515625" bestFit="1" customWidth="1"/>
    <col min="175" max="180" width="8.28515625" bestFit="1" customWidth="1"/>
    <col min="181" max="187" width="9.28515625" bestFit="1" customWidth="1"/>
    <col min="188" max="191" width="8.28515625" bestFit="1" customWidth="1"/>
    <col min="192" max="198" width="9.28515625" bestFit="1" customWidth="1"/>
    <col min="199" max="200" width="8.28515625" bestFit="1" customWidth="1"/>
    <col min="201" max="206" width="9.28515625" bestFit="1" customWidth="1"/>
    <col min="207" max="207" width="8.28515625" bestFit="1" customWidth="1"/>
    <col min="208" max="212" width="9.28515625" bestFit="1" customWidth="1"/>
    <col min="213" max="216" width="8.28515625" bestFit="1" customWidth="1"/>
    <col min="217" max="226" width="9.28515625" bestFit="1" customWidth="1"/>
    <col min="227" max="228" width="8.28515625" bestFit="1" customWidth="1"/>
    <col min="229" max="237" width="9.28515625" bestFit="1" customWidth="1"/>
    <col min="238" max="242" width="8.28515625" bestFit="1" customWidth="1"/>
    <col min="243" max="257" width="9.28515625" bestFit="1" customWidth="1"/>
    <col min="258" max="265" width="10.28515625" bestFit="1" customWidth="1"/>
    <col min="266" max="269" width="9.28515625" bestFit="1" customWidth="1"/>
    <col min="270" max="279" width="10.28515625" bestFit="1" customWidth="1"/>
    <col min="280" max="281" width="9.28515625" bestFit="1" customWidth="1"/>
    <col min="282" max="292" width="10.28515625" bestFit="1" customWidth="1"/>
    <col min="293" max="296" width="8.28515625" bestFit="1" customWidth="1"/>
    <col min="297" max="304" width="9.28515625" bestFit="1" customWidth="1"/>
    <col min="305" max="309" width="8.28515625" bestFit="1" customWidth="1"/>
    <col min="310" max="318" width="9.28515625" bestFit="1" customWidth="1"/>
    <col min="319" max="321" width="8.28515625" bestFit="1" customWidth="1"/>
    <col min="322" max="334" width="9.28515625" bestFit="1" customWidth="1"/>
    <col min="335" max="340" width="8.28515625" bestFit="1" customWidth="1"/>
    <col min="341" max="349" width="9.28515625" bestFit="1" customWidth="1"/>
    <col min="350" max="355" width="8.28515625" bestFit="1" customWidth="1"/>
    <col min="356" max="372" width="9.28515625" bestFit="1" customWidth="1"/>
    <col min="373" max="377" width="8.28515625" bestFit="1" customWidth="1"/>
    <col min="378" max="395" width="9.28515625" bestFit="1" customWidth="1"/>
    <col min="396" max="404" width="8.28515625" bestFit="1" customWidth="1"/>
    <col min="405" max="424" width="9.28515625" bestFit="1" customWidth="1"/>
    <col min="425" max="432" width="8.28515625" bestFit="1" customWidth="1"/>
    <col min="433" max="454" width="9.28515625" bestFit="1" customWidth="1"/>
    <col min="455" max="463" width="8.28515625" bestFit="1" customWidth="1"/>
    <col min="464" max="493" width="9.28515625" bestFit="1" customWidth="1"/>
    <col min="494" max="494" width="10.42578125" bestFit="1" customWidth="1"/>
  </cols>
  <sheetData>
    <row r="3" spans="1:17">
      <c r="A3" s="42" t="s">
        <v>1</v>
      </c>
      <c r="B3" s="42" t="s">
        <v>558</v>
      </c>
    </row>
    <row r="4" spans="1:17">
      <c r="B4" t="s">
        <v>9</v>
      </c>
      <c r="C4" t="s">
        <v>10</v>
      </c>
      <c r="D4" t="s">
        <v>11</v>
      </c>
      <c r="E4" t="s">
        <v>23</v>
      </c>
      <c r="K4" t="s">
        <v>24</v>
      </c>
      <c r="Q4" t="s">
        <v>20</v>
      </c>
    </row>
    <row r="5" spans="1:17">
      <c r="E5" t="s">
        <v>204</v>
      </c>
      <c r="F5" t="s">
        <v>25</v>
      </c>
      <c r="G5" t="s">
        <v>26</v>
      </c>
      <c r="J5" t="s">
        <v>27</v>
      </c>
      <c r="K5" t="s">
        <v>204</v>
      </c>
      <c r="L5" t="s">
        <v>25</v>
      </c>
      <c r="M5" t="s">
        <v>26</v>
      </c>
      <c r="P5" t="s">
        <v>27</v>
      </c>
    </row>
    <row r="6" spans="1:17">
      <c r="G6" t="s">
        <v>206</v>
      </c>
      <c r="H6" t="s">
        <v>207</v>
      </c>
      <c r="I6" t="s">
        <v>205</v>
      </c>
      <c r="M6" t="s">
        <v>206</v>
      </c>
      <c r="N6" t="s">
        <v>207</v>
      </c>
      <c r="O6" t="s">
        <v>205</v>
      </c>
    </row>
    <row r="7" spans="1:17">
      <c r="A7" s="42" t="s">
        <v>160</v>
      </c>
    </row>
    <row r="8" spans="1:17">
      <c r="A8" s="39" t="s">
        <v>209</v>
      </c>
      <c r="O8">
        <v>-118362</v>
      </c>
      <c r="Q8">
        <v>-118362</v>
      </c>
    </row>
    <row r="9" spans="1:17">
      <c r="A9" s="39" t="s">
        <v>559</v>
      </c>
      <c r="O9">
        <v>-23858</v>
      </c>
      <c r="Q9">
        <v>-23858</v>
      </c>
    </row>
    <row r="10" spans="1:17">
      <c r="A10" s="39" t="s">
        <v>560</v>
      </c>
      <c r="N10">
        <v>7000</v>
      </c>
      <c r="Q10">
        <v>7000</v>
      </c>
    </row>
    <row r="11" spans="1:17">
      <c r="A11" s="39" t="s">
        <v>561</v>
      </c>
      <c r="E11">
        <v>-2000</v>
      </c>
      <c r="Q11">
        <v>-2000</v>
      </c>
    </row>
    <row r="12" spans="1:17">
      <c r="A12" s="39" t="s">
        <v>212</v>
      </c>
      <c r="K12">
        <v>550000</v>
      </c>
      <c r="L12">
        <v>-75000</v>
      </c>
      <c r="M12">
        <v>-25000</v>
      </c>
      <c r="N12">
        <v>-25000</v>
      </c>
      <c r="O12">
        <v>-25000</v>
      </c>
      <c r="Q12">
        <v>400000</v>
      </c>
    </row>
    <row r="13" spans="1:17">
      <c r="A13" s="39" t="s">
        <v>562</v>
      </c>
      <c r="L13">
        <v>-48668338.300000012</v>
      </c>
      <c r="N13">
        <v>-48127812.959999993</v>
      </c>
      <c r="O13">
        <v>-13081847.880000003</v>
      </c>
      <c r="Q13">
        <v>-109877999.14000006</v>
      </c>
    </row>
    <row r="14" spans="1:17">
      <c r="A14" s="39" t="s">
        <v>563</v>
      </c>
      <c r="I14">
        <v>256336</v>
      </c>
      <c r="K14">
        <v>-11800</v>
      </c>
      <c r="L14">
        <v>-156479</v>
      </c>
      <c r="N14">
        <v>-69969</v>
      </c>
      <c r="O14">
        <v>-16024</v>
      </c>
      <c r="P14">
        <v>-24735</v>
      </c>
      <c r="Q14">
        <v>-22671</v>
      </c>
    </row>
    <row r="15" spans="1:17">
      <c r="A15" s="39" t="s">
        <v>564</v>
      </c>
      <c r="O15">
        <v>4189</v>
      </c>
      <c r="Q15">
        <v>4189</v>
      </c>
    </row>
    <row r="16" spans="1:17">
      <c r="A16" s="39" t="s">
        <v>565</v>
      </c>
      <c r="N16">
        <v>1999.9199999999255</v>
      </c>
      <c r="Q16">
        <v>1999.9199999999255</v>
      </c>
    </row>
    <row r="17" spans="1:17">
      <c r="A17" s="39" t="s">
        <v>566</v>
      </c>
      <c r="L17">
        <v>39900</v>
      </c>
      <c r="M17">
        <v>-5700</v>
      </c>
      <c r="N17">
        <v>194300</v>
      </c>
      <c r="O17">
        <v>-5700</v>
      </c>
      <c r="Q17">
        <v>222800</v>
      </c>
    </row>
    <row r="18" spans="1:17">
      <c r="A18" s="39" t="s">
        <v>567</v>
      </c>
      <c r="O18">
        <v>-1443473.15</v>
      </c>
      <c r="Q18">
        <v>-1443473.15</v>
      </c>
    </row>
    <row r="19" spans="1:17">
      <c r="A19" s="39" t="s">
        <v>568</v>
      </c>
      <c r="O19">
        <v>350000</v>
      </c>
      <c r="Q19">
        <v>350000</v>
      </c>
    </row>
    <row r="20" spans="1:17">
      <c r="A20" s="39" t="s">
        <v>569</v>
      </c>
      <c r="M20">
        <v>183333</v>
      </c>
      <c r="N20">
        <v>-16667</v>
      </c>
      <c r="O20">
        <v>-16667</v>
      </c>
      <c r="Q20">
        <v>149999</v>
      </c>
    </row>
    <row r="21" spans="1:17">
      <c r="A21" s="39" t="s">
        <v>570</v>
      </c>
      <c r="E21">
        <v>190881.18000000002</v>
      </c>
      <c r="Q21">
        <v>190881.18000000002</v>
      </c>
    </row>
    <row r="22" spans="1:17">
      <c r="A22" s="39" t="s">
        <v>571</v>
      </c>
      <c r="P22">
        <v>-367123</v>
      </c>
      <c r="Q22">
        <v>-367123</v>
      </c>
    </row>
    <row r="23" spans="1:17">
      <c r="A23" s="39" t="s">
        <v>572</v>
      </c>
      <c r="L23">
        <v>-8000</v>
      </c>
      <c r="Q23">
        <v>-8000</v>
      </c>
    </row>
    <row r="24" spans="1:17">
      <c r="A24" s="39" t="s">
        <v>573</v>
      </c>
      <c r="O24">
        <v>-218391379.84</v>
      </c>
      <c r="P24">
        <v>-803810.26</v>
      </c>
      <c r="Q24">
        <v>-219195190.09999999</v>
      </c>
    </row>
    <row r="25" spans="1:17">
      <c r="A25" s="39" t="s">
        <v>574</v>
      </c>
      <c r="C25">
        <v>22999</v>
      </c>
      <c r="D25">
        <v>-5219</v>
      </c>
      <c r="Q25">
        <v>17780</v>
      </c>
    </row>
    <row r="26" spans="1:17">
      <c r="A26" s="39" t="s">
        <v>575</v>
      </c>
      <c r="L26">
        <v>-732</v>
      </c>
      <c r="O26">
        <v>-114595</v>
      </c>
      <c r="P26">
        <v>-27405</v>
      </c>
      <c r="Q26">
        <v>-142732</v>
      </c>
    </row>
    <row r="27" spans="1:17">
      <c r="A27" s="39" t="s">
        <v>576</v>
      </c>
      <c r="O27">
        <v>-117021</v>
      </c>
      <c r="Q27">
        <v>-117021</v>
      </c>
    </row>
    <row r="28" spans="1:17">
      <c r="A28" s="39" t="s">
        <v>577</v>
      </c>
      <c r="K28">
        <v>-13039</v>
      </c>
      <c r="Q28">
        <v>-13039</v>
      </c>
    </row>
    <row r="29" spans="1:17">
      <c r="A29" s="39" t="s">
        <v>578</v>
      </c>
      <c r="K29">
        <v>82500</v>
      </c>
      <c r="L29">
        <v>-22500</v>
      </c>
      <c r="M29">
        <v>-7500</v>
      </c>
      <c r="N29">
        <v>-7500</v>
      </c>
      <c r="O29">
        <v>-7500</v>
      </c>
      <c r="Q29">
        <v>37500</v>
      </c>
    </row>
    <row r="30" spans="1:17">
      <c r="A30" s="39" t="s">
        <v>579</v>
      </c>
      <c r="K30">
        <v>-17238.53</v>
      </c>
      <c r="L30">
        <v>1303310.1799999983</v>
      </c>
      <c r="N30">
        <v>-2958.5400000005029</v>
      </c>
      <c r="O30">
        <v>7734125.4299999997</v>
      </c>
      <c r="Q30">
        <v>9017238.5399999991</v>
      </c>
    </row>
    <row r="31" spans="1:17">
      <c r="A31" s="39" t="s">
        <v>580</v>
      </c>
      <c r="I31">
        <v>71032</v>
      </c>
      <c r="Q31">
        <v>71032</v>
      </c>
    </row>
    <row r="32" spans="1:17">
      <c r="A32" s="39" t="s">
        <v>581</v>
      </c>
      <c r="N32">
        <v>200000</v>
      </c>
      <c r="Q32">
        <v>200000</v>
      </c>
    </row>
    <row r="33" spans="1:17">
      <c r="A33" s="39" t="s">
        <v>582</v>
      </c>
      <c r="L33">
        <v>36000</v>
      </c>
      <c r="M33">
        <v>-4000</v>
      </c>
      <c r="N33">
        <v>-4000</v>
      </c>
      <c r="O33">
        <v>-4000</v>
      </c>
      <c r="Q33">
        <v>24000</v>
      </c>
    </row>
    <row r="34" spans="1:17">
      <c r="A34" s="39" t="s">
        <v>583</v>
      </c>
      <c r="N34">
        <v>200000</v>
      </c>
      <c r="Q34">
        <v>200000</v>
      </c>
    </row>
    <row r="35" spans="1:17">
      <c r="A35" s="39" t="s">
        <v>584</v>
      </c>
      <c r="L35">
        <v>58667</v>
      </c>
      <c r="M35">
        <v>-5333</v>
      </c>
      <c r="N35">
        <v>-5333</v>
      </c>
      <c r="O35">
        <v>-5333</v>
      </c>
      <c r="Q35">
        <v>42668</v>
      </c>
    </row>
    <row r="36" spans="1:17">
      <c r="A36" s="39" t="s">
        <v>585</v>
      </c>
      <c r="O36">
        <v>32000</v>
      </c>
      <c r="Q36">
        <v>32000</v>
      </c>
    </row>
    <row r="37" spans="1:17">
      <c r="A37" s="39" t="s">
        <v>586</v>
      </c>
      <c r="N37">
        <v>200000</v>
      </c>
      <c r="Q37">
        <v>200000</v>
      </c>
    </row>
    <row r="38" spans="1:17">
      <c r="A38" s="39" t="s">
        <v>587</v>
      </c>
      <c r="N38">
        <v>-356400</v>
      </c>
      <c r="Q38">
        <v>-356400</v>
      </c>
    </row>
    <row r="39" spans="1:17">
      <c r="A39" s="39" t="s">
        <v>588</v>
      </c>
      <c r="L39">
        <v>38400</v>
      </c>
      <c r="M39">
        <v>-4800</v>
      </c>
      <c r="N39">
        <v>-4800</v>
      </c>
      <c r="O39">
        <v>-4800</v>
      </c>
      <c r="Q39">
        <v>24000</v>
      </c>
    </row>
    <row r="40" spans="1:17">
      <c r="A40" s="39" t="s">
        <v>589</v>
      </c>
      <c r="O40">
        <v>-212914</v>
      </c>
      <c r="Q40">
        <v>-212914</v>
      </c>
    </row>
    <row r="41" spans="1:17">
      <c r="A41" s="39" t="s">
        <v>590</v>
      </c>
      <c r="C41">
        <v>48984.33</v>
      </c>
      <c r="Q41">
        <v>48984.33</v>
      </c>
    </row>
    <row r="42" spans="1:17">
      <c r="A42" s="39" t="s">
        <v>591</v>
      </c>
      <c r="K42">
        <v>-993686170.31000006</v>
      </c>
      <c r="Q42">
        <v>-993686170.31000006</v>
      </c>
    </row>
    <row r="43" spans="1:17">
      <c r="A43" s="39" t="s">
        <v>592</v>
      </c>
      <c r="O43">
        <v>-1346660.54</v>
      </c>
      <c r="Q43">
        <v>-1346660.54</v>
      </c>
    </row>
    <row r="44" spans="1:17">
      <c r="A44" s="39" t="s">
        <v>593</v>
      </c>
      <c r="K44">
        <v>31167</v>
      </c>
      <c r="L44">
        <v>-8499</v>
      </c>
      <c r="M44">
        <v>-2833</v>
      </c>
      <c r="N44">
        <v>-2833</v>
      </c>
      <c r="O44">
        <v>-2833</v>
      </c>
      <c r="Q44">
        <v>14169</v>
      </c>
    </row>
    <row r="45" spans="1:17">
      <c r="A45" s="39" t="s">
        <v>594</v>
      </c>
      <c r="L45">
        <v>-1463</v>
      </c>
      <c r="M45">
        <v>-27848</v>
      </c>
      <c r="O45">
        <v>-29080</v>
      </c>
      <c r="P45">
        <v>-12225</v>
      </c>
      <c r="Q45">
        <v>-70616</v>
      </c>
    </row>
    <row r="46" spans="1:17">
      <c r="A46" s="39" t="s">
        <v>595</v>
      </c>
      <c r="O46">
        <v>-1124</v>
      </c>
      <c r="Q46">
        <v>-1124</v>
      </c>
    </row>
    <row r="47" spans="1:17">
      <c r="A47" s="39" t="s">
        <v>596</v>
      </c>
      <c r="O47">
        <v>-4362300</v>
      </c>
      <c r="Q47">
        <v>-4362300</v>
      </c>
    </row>
    <row r="48" spans="1:17">
      <c r="A48" s="39" t="s">
        <v>597</v>
      </c>
      <c r="N48">
        <v>11619720</v>
      </c>
      <c r="Q48">
        <v>11619720</v>
      </c>
    </row>
    <row r="49" spans="1:17">
      <c r="A49" s="39" t="s">
        <v>598</v>
      </c>
      <c r="M49">
        <v>-35300</v>
      </c>
      <c r="Q49">
        <v>-35300</v>
      </c>
    </row>
    <row r="50" spans="1:17">
      <c r="A50" s="39" t="s">
        <v>599</v>
      </c>
      <c r="L50">
        <v>89673</v>
      </c>
      <c r="Q50">
        <v>89673</v>
      </c>
    </row>
    <row r="51" spans="1:17">
      <c r="A51" s="39" t="s">
        <v>600</v>
      </c>
      <c r="E51">
        <v>-29630</v>
      </c>
      <c r="Q51">
        <v>-29630</v>
      </c>
    </row>
    <row r="52" spans="1:17">
      <c r="A52" s="39" t="s">
        <v>601</v>
      </c>
      <c r="O52">
        <v>-176197</v>
      </c>
      <c r="Q52">
        <v>-176197</v>
      </c>
    </row>
    <row r="53" spans="1:17">
      <c r="A53" s="39" t="s">
        <v>602</v>
      </c>
      <c r="K53">
        <v>35400</v>
      </c>
      <c r="Q53">
        <v>35400</v>
      </c>
    </row>
    <row r="54" spans="1:17">
      <c r="A54" s="39" t="s">
        <v>162</v>
      </c>
      <c r="N54">
        <v>-30015415.270000003</v>
      </c>
      <c r="O54">
        <v>-127207787.26000001</v>
      </c>
      <c r="Q54">
        <v>-157223202.53</v>
      </c>
    </row>
    <row r="55" spans="1:17">
      <c r="A55" s="39" t="s">
        <v>603</v>
      </c>
      <c r="O55">
        <v>-119821.39</v>
      </c>
      <c r="Q55">
        <v>-119821.39</v>
      </c>
    </row>
    <row r="56" spans="1:17">
      <c r="A56" s="39" t="s">
        <v>604</v>
      </c>
      <c r="N56">
        <v>249500</v>
      </c>
      <c r="O56">
        <v>-4500</v>
      </c>
      <c r="Q56">
        <v>245000</v>
      </c>
    </row>
    <row r="57" spans="1:17">
      <c r="A57" s="39" t="s">
        <v>605</v>
      </c>
      <c r="N57">
        <v>200000</v>
      </c>
      <c r="Q57">
        <v>200000</v>
      </c>
    </row>
    <row r="58" spans="1:17">
      <c r="A58" s="39" t="s">
        <v>606</v>
      </c>
      <c r="J58">
        <v>36667</v>
      </c>
      <c r="K58">
        <v>-9999</v>
      </c>
      <c r="L58">
        <v>-9999</v>
      </c>
      <c r="M58">
        <v>-3333</v>
      </c>
      <c r="N58">
        <v>-3333</v>
      </c>
      <c r="O58">
        <v>-3333</v>
      </c>
      <c r="Q58">
        <v>6670</v>
      </c>
    </row>
    <row r="59" spans="1:17">
      <c r="A59" s="39" t="s">
        <v>607</v>
      </c>
      <c r="N59">
        <v>27500</v>
      </c>
      <c r="O59">
        <v>-2500</v>
      </c>
      <c r="Q59">
        <v>25000</v>
      </c>
    </row>
    <row r="60" spans="1:17">
      <c r="A60" s="39" t="s">
        <v>608</v>
      </c>
      <c r="N60">
        <v>-52103081.400000006</v>
      </c>
      <c r="O60">
        <v>-25337928.399999999</v>
      </c>
      <c r="Q60">
        <v>-77441009.800000012</v>
      </c>
    </row>
    <row r="61" spans="1:17">
      <c r="A61" s="39" t="s">
        <v>609</v>
      </c>
      <c r="O61">
        <v>-283651.5</v>
      </c>
      <c r="Q61">
        <v>-283651.5</v>
      </c>
    </row>
    <row r="62" spans="1:17">
      <c r="A62" s="39" t="s">
        <v>610</v>
      </c>
      <c r="N62">
        <v>-163548</v>
      </c>
      <c r="O62">
        <v>-525058</v>
      </c>
      <c r="Q62">
        <v>-688606</v>
      </c>
    </row>
    <row r="63" spans="1:17">
      <c r="A63" s="39" t="s">
        <v>611</v>
      </c>
      <c r="O63">
        <v>-10950</v>
      </c>
      <c r="Q63">
        <v>-10950</v>
      </c>
    </row>
    <row r="64" spans="1:17">
      <c r="A64" s="39" t="s">
        <v>612</v>
      </c>
      <c r="I64">
        <v>7080</v>
      </c>
      <c r="Q64">
        <v>7080</v>
      </c>
    </row>
    <row r="65" spans="1:17">
      <c r="A65" s="39" t="s">
        <v>613</v>
      </c>
      <c r="P65">
        <v>-75400</v>
      </c>
      <c r="Q65">
        <v>-75400</v>
      </c>
    </row>
    <row r="66" spans="1:17">
      <c r="A66" s="39" t="s">
        <v>614</v>
      </c>
      <c r="N66">
        <v>227500</v>
      </c>
      <c r="O66">
        <v>-2500</v>
      </c>
      <c r="Q66">
        <v>225000</v>
      </c>
    </row>
    <row r="67" spans="1:17">
      <c r="A67" s="39" t="s">
        <v>247</v>
      </c>
      <c r="O67">
        <v>-12115.47</v>
      </c>
      <c r="Q67">
        <v>-12115.47</v>
      </c>
    </row>
    <row r="68" spans="1:17">
      <c r="A68" s="39" t="s">
        <v>615</v>
      </c>
      <c r="O68">
        <v>-2662465.7599999998</v>
      </c>
      <c r="P68">
        <v>-156948.88</v>
      </c>
      <c r="Q68">
        <v>-2819414.6399999997</v>
      </c>
    </row>
    <row r="69" spans="1:17">
      <c r="A69" s="39" t="s">
        <v>616</v>
      </c>
      <c r="C69">
        <v>18000</v>
      </c>
      <c r="Q69">
        <v>18000</v>
      </c>
    </row>
    <row r="70" spans="1:17">
      <c r="A70" s="39" t="s">
        <v>617</v>
      </c>
      <c r="H70">
        <v>31625</v>
      </c>
      <c r="I70">
        <v>-2875</v>
      </c>
      <c r="J70">
        <v>-8625</v>
      </c>
      <c r="K70">
        <v>-8625</v>
      </c>
      <c r="L70">
        <v>-5750</v>
      </c>
      <c r="M70">
        <v>-2875</v>
      </c>
      <c r="N70">
        <v>0</v>
      </c>
      <c r="Q70">
        <v>2875</v>
      </c>
    </row>
    <row r="71" spans="1:17">
      <c r="A71" s="39" t="s">
        <v>618</v>
      </c>
      <c r="O71">
        <v>45000</v>
      </c>
      <c r="Q71">
        <v>45000</v>
      </c>
    </row>
    <row r="72" spans="1:17">
      <c r="A72" s="39" t="s">
        <v>619</v>
      </c>
      <c r="B72">
        <v>-100379</v>
      </c>
      <c r="Q72">
        <v>-100379</v>
      </c>
    </row>
    <row r="73" spans="1:17">
      <c r="A73" s="39" t="s">
        <v>251</v>
      </c>
      <c r="N73">
        <v>-373165.73000000004</v>
      </c>
      <c r="Q73">
        <v>-373165.73000000004</v>
      </c>
    </row>
    <row r="74" spans="1:17">
      <c r="A74" s="39" t="s">
        <v>620</v>
      </c>
      <c r="D74">
        <v>45954.27</v>
      </c>
      <c r="Q74">
        <v>45954.27</v>
      </c>
    </row>
    <row r="75" spans="1:17">
      <c r="A75" s="39" t="s">
        <v>621</v>
      </c>
      <c r="L75">
        <v>56666</v>
      </c>
      <c r="M75">
        <v>-5667</v>
      </c>
      <c r="N75">
        <v>-5667</v>
      </c>
      <c r="O75">
        <v>-5667</v>
      </c>
      <c r="Q75">
        <v>39665</v>
      </c>
    </row>
    <row r="76" spans="1:17">
      <c r="A76" s="39" t="s">
        <v>622</v>
      </c>
      <c r="N76">
        <v>300000</v>
      </c>
      <c r="O76">
        <v>-30000</v>
      </c>
      <c r="Q76">
        <v>270000</v>
      </c>
    </row>
    <row r="77" spans="1:17">
      <c r="A77" s="39" t="s">
        <v>623</v>
      </c>
      <c r="M77">
        <v>1297784</v>
      </c>
      <c r="N77">
        <v>783252.4</v>
      </c>
      <c r="P77">
        <v>532149.05000000005</v>
      </c>
      <c r="Q77">
        <v>2613185.4500000002</v>
      </c>
    </row>
    <row r="78" spans="1:17">
      <c r="A78" s="39" t="s">
        <v>37</v>
      </c>
      <c r="F78">
        <v>2088600</v>
      </c>
      <c r="I78">
        <v>-1477546.78</v>
      </c>
      <c r="J78">
        <v>-155070.03</v>
      </c>
      <c r="K78">
        <v>47364.77</v>
      </c>
      <c r="L78">
        <v>115040.88</v>
      </c>
      <c r="M78">
        <v>408696.5</v>
      </c>
      <c r="N78">
        <v>47670.75</v>
      </c>
      <c r="O78">
        <v>-54471191.269999966</v>
      </c>
      <c r="P78">
        <v>-1928972.89</v>
      </c>
      <c r="Q78">
        <v>-55325408.06999997</v>
      </c>
    </row>
    <row r="79" spans="1:17">
      <c r="A79" s="39" t="s">
        <v>624</v>
      </c>
      <c r="N79">
        <v>-147000</v>
      </c>
      <c r="Q79">
        <v>-147000</v>
      </c>
    </row>
    <row r="80" spans="1:17">
      <c r="A80" s="39" t="s">
        <v>254</v>
      </c>
      <c r="C80">
        <v>-485017.27</v>
      </c>
      <c r="D80">
        <v>-81331.559999999983</v>
      </c>
      <c r="K80">
        <v>0</v>
      </c>
      <c r="Q80">
        <v>-566348.83000000007</v>
      </c>
    </row>
    <row r="81" spans="1:17">
      <c r="A81" s="39" t="s">
        <v>625</v>
      </c>
      <c r="N81">
        <v>15357.36</v>
      </c>
      <c r="O81">
        <v>947923.78</v>
      </c>
      <c r="P81">
        <v>87172.099999999991</v>
      </c>
      <c r="Q81">
        <v>1050453.2399999998</v>
      </c>
    </row>
    <row r="82" spans="1:17">
      <c r="A82" s="39" t="s">
        <v>626</v>
      </c>
      <c r="K82">
        <v>-10169510.57</v>
      </c>
      <c r="N82">
        <v>-64899795.609999999</v>
      </c>
      <c r="O82">
        <v>-101252501.98999999</v>
      </c>
      <c r="Q82">
        <v>-176321808.17000002</v>
      </c>
    </row>
    <row r="83" spans="1:17">
      <c r="A83" s="39" t="s">
        <v>627</v>
      </c>
      <c r="L83">
        <v>-41889016.840000004</v>
      </c>
      <c r="Q83">
        <v>-41889016.840000004</v>
      </c>
    </row>
    <row r="84" spans="1:17">
      <c r="A84" s="39" t="s">
        <v>255</v>
      </c>
      <c r="L84">
        <v>200000</v>
      </c>
      <c r="M84">
        <v>71062.679999999993</v>
      </c>
      <c r="N84">
        <v>-38487.86</v>
      </c>
      <c r="O84">
        <v>195028</v>
      </c>
      <c r="Q84">
        <v>427602.82</v>
      </c>
    </row>
    <row r="85" spans="1:17">
      <c r="A85" s="39" t="s">
        <v>256</v>
      </c>
      <c r="N85">
        <v>-27840</v>
      </c>
      <c r="O85">
        <v>-19140</v>
      </c>
      <c r="Q85">
        <v>-46980</v>
      </c>
    </row>
    <row r="86" spans="1:17">
      <c r="A86" s="39" t="s">
        <v>39</v>
      </c>
      <c r="N86">
        <v>-3117335</v>
      </c>
      <c r="O86">
        <v>-81565</v>
      </c>
      <c r="Q86">
        <v>-3198900</v>
      </c>
    </row>
    <row r="87" spans="1:17">
      <c r="A87" s="39" t="s">
        <v>628</v>
      </c>
      <c r="N87">
        <v>-420420</v>
      </c>
      <c r="O87">
        <v>-317520</v>
      </c>
      <c r="Q87">
        <v>-737940</v>
      </c>
    </row>
    <row r="88" spans="1:17">
      <c r="A88" s="39" t="s">
        <v>629</v>
      </c>
      <c r="N88">
        <v>33074250</v>
      </c>
      <c r="Q88">
        <v>33074250</v>
      </c>
    </row>
    <row r="89" spans="1:17">
      <c r="A89" s="39" t="s">
        <v>630</v>
      </c>
      <c r="O89">
        <v>56335</v>
      </c>
      <c r="Q89">
        <v>56335</v>
      </c>
    </row>
    <row r="90" spans="1:17">
      <c r="A90" s="39" t="s">
        <v>165</v>
      </c>
      <c r="L90">
        <v>168534600</v>
      </c>
      <c r="M90">
        <v>10301040</v>
      </c>
      <c r="Q90">
        <v>178835640</v>
      </c>
    </row>
    <row r="91" spans="1:17">
      <c r="A91" s="39" t="s">
        <v>631</v>
      </c>
      <c r="J91">
        <v>128333</v>
      </c>
      <c r="K91">
        <v>-35001</v>
      </c>
      <c r="L91">
        <v>-35001</v>
      </c>
      <c r="M91">
        <v>-11667</v>
      </c>
      <c r="N91">
        <v>-11667</v>
      </c>
      <c r="O91">
        <v>-11667</v>
      </c>
      <c r="Q91">
        <v>23330</v>
      </c>
    </row>
    <row r="92" spans="1:17">
      <c r="A92" s="39" t="s">
        <v>632</v>
      </c>
      <c r="N92">
        <v>12000</v>
      </c>
      <c r="O92">
        <v>-3000</v>
      </c>
      <c r="Q92">
        <v>9000</v>
      </c>
    </row>
    <row r="93" spans="1:17">
      <c r="A93" s="39" t="s">
        <v>633</v>
      </c>
      <c r="L93">
        <v>8000</v>
      </c>
      <c r="M93">
        <v>-2000</v>
      </c>
      <c r="N93">
        <v>-2000</v>
      </c>
      <c r="O93">
        <v>-2000</v>
      </c>
      <c r="Q93">
        <v>2000</v>
      </c>
    </row>
    <row r="94" spans="1:17">
      <c r="A94" s="39" t="s">
        <v>40</v>
      </c>
      <c r="M94">
        <v>-53813.67</v>
      </c>
      <c r="O94">
        <v>768319.74</v>
      </c>
      <c r="Q94">
        <v>714506.07000000007</v>
      </c>
    </row>
    <row r="95" spans="1:17">
      <c r="A95" s="39" t="s">
        <v>42</v>
      </c>
      <c r="B95">
        <v>-10878401.58</v>
      </c>
      <c r="C95">
        <v>27163353.390000004</v>
      </c>
      <c r="D95">
        <v>-12854962.43</v>
      </c>
      <c r="G95">
        <v>60104.2</v>
      </c>
      <c r="L95">
        <v>-51309041.660000004</v>
      </c>
      <c r="M95">
        <v>1043649.2800000001</v>
      </c>
      <c r="N95">
        <v>-161007.85999999999</v>
      </c>
      <c r="O95">
        <v>2666665.19</v>
      </c>
      <c r="Q95">
        <v>-44269641.469999984</v>
      </c>
    </row>
    <row r="96" spans="1:17">
      <c r="A96" s="39" t="s">
        <v>634</v>
      </c>
      <c r="C96">
        <v>114620.63</v>
      </c>
      <c r="Q96">
        <v>114620.63</v>
      </c>
    </row>
    <row r="97" spans="1:17">
      <c r="A97" s="39" t="s">
        <v>635</v>
      </c>
      <c r="M97">
        <v>38500</v>
      </c>
      <c r="N97">
        <v>-3500</v>
      </c>
      <c r="O97">
        <v>-3500</v>
      </c>
      <c r="Q97">
        <v>31500</v>
      </c>
    </row>
    <row r="98" spans="1:17">
      <c r="A98" s="39" t="s">
        <v>43</v>
      </c>
      <c r="N98">
        <v>-1531500</v>
      </c>
      <c r="O98">
        <v>-3851000</v>
      </c>
      <c r="Q98">
        <v>-5382500</v>
      </c>
    </row>
    <row r="99" spans="1:17">
      <c r="A99" s="39" t="s">
        <v>636</v>
      </c>
      <c r="C99">
        <v>-7000</v>
      </c>
      <c r="I99">
        <v>-122140.33</v>
      </c>
      <c r="J99">
        <v>-66546.720000000001</v>
      </c>
      <c r="K99">
        <v>122138.73</v>
      </c>
      <c r="M99">
        <v>66547</v>
      </c>
      <c r="Q99">
        <v>-7001.320000000007</v>
      </c>
    </row>
    <row r="100" spans="1:17">
      <c r="A100" s="39" t="s">
        <v>266</v>
      </c>
      <c r="N100">
        <v>-345276.43</v>
      </c>
      <c r="O100">
        <v>-4188317.13</v>
      </c>
      <c r="Q100">
        <v>-4533593.5599999996</v>
      </c>
    </row>
    <row r="101" spans="1:17">
      <c r="A101" s="39" t="s">
        <v>637</v>
      </c>
      <c r="D101">
        <v>-972000</v>
      </c>
      <c r="Q101">
        <v>-972000</v>
      </c>
    </row>
    <row r="102" spans="1:17">
      <c r="A102" s="39" t="s">
        <v>638</v>
      </c>
      <c r="C102">
        <v>-11730</v>
      </c>
      <c r="Q102">
        <v>-11730</v>
      </c>
    </row>
    <row r="103" spans="1:17">
      <c r="A103" s="39" t="s">
        <v>268</v>
      </c>
      <c r="D103">
        <v>-86323.4</v>
      </c>
      <c r="O103">
        <v>61887</v>
      </c>
      <c r="Q103">
        <v>-24436.399999999994</v>
      </c>
    </row>
    <row r="104" spans="1:17">
      <c r="A104" s="39" t="s">
        <v>269</v>
      </c>
      <c r="O104">
        <v>-5164600</v>
      </c>
      <c r="Q104">
        <v>-5164600</v>
      </c>
    </row>
    <row r="105" spans="1:17">
      <c r="A105" s="39" t="s">
        <v>45</v>
      </c>
      <c r="J105">
        <v>-23334.5</v>
      </c>
      <c r="Q105">
        <v>-23334.5</v>
      </c>
    </row>
    <row r="106" spans="1:17">
      <c r="A106" s="39" t="s">
        <v>639</v>
      </c>
      <c r="L106">
        <v>119180</v>
      </c>
      <c r="Q106">
        <v>119180</v>
      </c>
    </row>
    <row r="107" spans="1:17">
      <c r="A107" s="39" t="s">
        <v>640</v>
      </c>
      <c r="D107">
        <v>-17459.28</v>
      </c>
      <c r="Q107">
        <v>-17459.28</v>
      </c>
    </row>
    <row r="108" spans="1:17">
      <c r="A108" s="39" t="s">
        <v>641</v>
      </c>
      <c r="E108">
        <v>-63720</v>
      </c>
      <c r="F108">
        <v>233640</v>
      </c>
      <c r="G108">
        <v>63720</v>
      </c>
      <c r="H108">
        <v>42480</v>
      </c>
      <c r="I108">
        <v>21240</v>
      </c>
      <c r="Q108">
        <v>297360</v>
      </c>
    </row>
    <row r="109" spans="1:17">
      <c r="A109" s="39" t="s">
        <v>270</v>
      </c>
      <c r="N109">
        <v>-78190</v>
      </c>
      <c r="O109">
        <v>-26199</v>
      </c>
      <c r="Q109">
        <v>-104389</v>
      </c>
    </row>
    <row r="110" spans="1:17">
      <c r="A110" s="39" t="s">
        <v>271</v>
      </c>
      <c r="D110">
        <v>1.2</v>
      </c>
      <c r="E110">
        <v>-16421</v>
      </c>
      <c r="O110">
        <v>3748045</v>
      </c>
      <c r="P110">
        <v>-26493593</v>
      </c>
      <c r="Q110">
        <v>-22761967.799999997</v>
      </c>
    </row>
    <row r="111" spans="1:17">
      <c r="A111" s="39" t="s">
        <v>642</v>
      </c>
      <c r="G111">
        <v>5000</v>
      </c>
      <c r="K111">
        <v>1289</v>
      </c>
      <c r="Q111">
        <v>6289</v>
      </c>
    </row>
    <row r="112" spans="1:17">
      <c r="A112" s="39" t="s">
        <v>643</v>
      </c>
      <c r="K112">
        <v>33000</v>
      </c>
      <c r="L112">
        <v>-8250</v>
      </c>
      <c r="M112">
        <v>-2750</v>
      </c>
      <c r="N112">
        <v>-2750</v>
      </c>
      <c r="O112">
        <v>-2750</v>
      </c>
      <c r="Q112">
        <v>16500</v>
      </c>
    </row>
    <row r="113" spans="1:17">
      <c r="A113" s="39" t="s">
        <v>644</v>
      </c>
      <c r="D113">
        <v>12804</v>
      </c>
      <c r="Q113">
        <v>12804</v>
      </c>
    </row>
    <row r="114" spans="1:17">
      <c r="A114" s="39" t="s">
        <v>47</v>
      </c>
      <c r="F114">
        <v>-1821.59</v>
      </c>
      <c r="K114">
        <v>-7911.11</v>
      </c>
      <c r="L114">
        <v>-1821.59</v>
      </c>
      <c r="M114">
        <v>45417</v>
      </c>
      <c r="N114">
        <v>-6358814.8699999992</v>
      </c>
      <c r="O114">
        <v>-11276902.969999999</v>
      </c>
      <c r="Q114">
        <v>-17601855.129999995</v>
      </c>
    </row>
    <row r="115" spans="1:17">
      <c r="A115" s="39" t="s">
        <v>645</v>
      </c>
      <c r="D115">
        <v>-75600</v>
      </c>
      <c r="Q115">
        <v>-75600</v>
      </c>
    </row>
    <row r="116" spans="1:17">
      <c r="A116" s="39" t="s">
        <v>646</v>
      </c>
      <c r="N116">
        <v>264000</v>
      </c>
      <c r="Q116">
        <v>264000</v>
      </c>
    </row>
    <row r="117" spans="1:17">
      <c r="A117" s="39" t="s">
        <v>647</v>
      </c>
      <c r="N117">
        <v>25000</v>
      </c>
      <c r="O117">
        <v>-5000</v>
      </c>
      <c r="Q117">
        <v>20000</v>
      </c>
    </row>
    <row r="118" spans="1:17">
      <c r="A118" s="39" t="s">
        <v>48</v>
      </c>
      <c r="D118">
        <v>28036</v>
      </c>
      <c r="M118">
        <v>-5331200</v>
      </c>
      <c r="N118">
        <v>-9520000</v>
      </c>
      <c r="Q118">
        <v>-14823164</v>
      </c>
    </row>
    <row r="119" spans="1:17">
      <c r="A119" s="39" t="s">
        <v>282</v>
      </c>
      <c r="D119">
        <v>-7600.32</v>
      </c>
      <c r="E119">
        <v>-7788</v>
      </c>
      <c r="G119">
        <v>3081.3799999999992</v>
      </c>
      <c r="J119">
        <v>-3894</v>
      </c>
      <c r="K119">
        <v>3215.6</v>
      </c>
      <c r="L119">
        <v>158.41000000000031</v>
      </c>
      <c r="M119">
        <v>2300.6799999999998</v>
      </c>
      <c r="O119">
        <v>752247.46</v>
      </c>
      <c r="P119">
        <v>116781.66</v>
      </c>
      <c r="Q119">
        <v>858502.87</v>
      </c>
    </row>
    <row r="120" spans="1:17">
      <c r="A120" s="39" t="s">
        <v>648</v>
      </c>
      <c r="D120">
        <v>-12826.6</v>
      </c>
      <c r="Q120">
        <v>-12826.6</v>
      </c>
    </row>
    <row r="121" spans="1:17">
      <c r="A121" s="39" t="s">
        <v>283</v>
      </c>
      <c r="N121">
        <v>-338100</v>
      </c>
      <c r="O121">
        <v>-2501940</v>
      </c>
      <c r="Q121">
        <v>-2840040</v>
      </c>
    </row>
    <row r="122" spans="1:17">
      <c r="A122" s="39" t="s">
        <v>649</v>
      </c>
      <c r="C122">
        <v>-15300</v>
      </c>
      <c r="Q122">
        <v>-15300</v>
      </c>
    </row>
    <row r="123" spans="1:17">
      <c r="A123" s="39" t="s">
        <v>650</v>
      </c>
      <c r="M123">
        <v>91667</v>
      </c>
      <c r="N123">
        <v>-8333</v>
      </c>
      <c r="O123">
        <v>-8333</v>
      </c>
      <c r="Q123">
        <v>75001</v>
      </c>
    </row>
    <row r="124" spans="1:17">
      <c r="A124" s="39" t="s">
        <v>651</v>
      </c>
      <c r="P124">
        <v>125000</v>
      </c>
      <c r="Q124">
        <v>125000</v>
      </c>
    </row>
    <row r="125" spans="1:17">
      <c r="A125" s="39" t="s">
        <v>652</v>
      </c>
      <c r="G125">
        <v>20208</v>
      </c>
      <c r="Q125">
        <v>20208</v>
      </c>
    </row>
    <row r="126" spans="1:17">
      <c r="A126" s="39" t="s">
        <v>653</v>
      </c>
      <c r="K126">
        <v>236250</v>
      </c>
      <c r="L126">
        <v>-78750</v>
      </c>
      <c r="M126">
        <v>-26250</v>
      </c>
      <c r="N126">
        <v>-26250</v>
      </c>
      <c r="O126">
        <v>-26250</v>
      </c>
      <c r="Q126">
        <v>78750</v>
      </c>
    </row>
    <row r="127" spans="1:17">
      <c r="A127" s="39" t="s">
        <v>654</v>
      </c>
      <c r="P127">
        <v>-18000</v>
      </c>
      <c r="Q127">
        <v>-18000</v>
      </c>
    </row>
    <row r="128" spans="1:17">
      <c r="A128" s="39" t="s">
        <v>655</v>
      </c>
      <c r="P128">
        <v>-74240</v>
      </c>
      <c r="Q128">
        <v>-74240</v>
      </c>
    </row>
    <row r="129" spans="1:17">
      <c r="A129" s="39" t="s">
        <v>656</v>
      </c>
      <c r="K129">
        <v>127676</v>
      </c>
      <c r="Q129">
        <v>127676</v>
      </c>
    </row>
    <row r="130" spans="1:17">
      <c r="A130" s="39" t="s">
        <v>294</v>
      </c>
      <c r="K130">
        <v>36167</v>
      </c>
      <c r="O130">
        <v>94400</v>
      </c>
      <c r="Q130">
        <v>130567</v>
      </c>
    </row>
    <row r="131" spans="1:17">
      <c r="A131" s="39" t="s">
        <v>657</v>
      </c>
      <c r="K131">
        <v>-25783</v>
      </c>
      <c r="Q131">
        <v>-25783</v>
      </c>
    </row>
    <row r="132" spans="1:17">
      <c r="A132" s="39" t="s">
        <v>658</v>
      </c>
      <c r="K132">
        <v>-10208</v>
      </c>
      <c r="Q132">
        <v>-10208</v>
      </c>
    </row>
    <row r="133" spans="1:17">
      <c r="A133" s="39" t="s">
        <v>50</v>
      </c>
      <c r="O133">
        <v>223350.39999999999</v>
      </c>
      <c r="Q133">
        <v>223350.39999999999</v>
      </c>
    </row>
    <row r="134" spans="1:17">
      <c r="A134" s="39" t="s">
        <v>659</v>
      </c>
      <c r="N134">
        <v>-838085.49</v>
      </c>
      <c r="O134">
        <v>1099600.1300000001</v>
      </c>
      <c r="Q134">
        <v>261514.64000000004</v>
      </c>
    </row>
    <row r="135" spans="1:17">
      <c r="A135" s="39" t="s">
        <v>660</v>
      </c>
      <c r="D135">
        <v>81911</v>
      </c>
      <c r="E135">
        <v>-17918</v>
      </c>
      <c r="F135">
        <v>-35754</v>
      </c>
      <c r="J135">
        <v>33594</v>
      </c>
      <c r="Q135">
        <v>61833</v>
      </c>
    </row>
    <row r="136" spans="1:17">
      <c r="A136" s="39" t="s">
        <v>661</v>
      </c>
      <c r="L136">
        <v>4230000</v>
      </c>
      <c r="O136">
        <v>3172500</v>
      </c>
      <c r="Q136">
        <v>7402500</v>
      </c>
    </row>
    <row r="137" spans="1:17">
      <c r="A137" s="39" t="s">
        <v>662</v>
      </c>
      <c r="N137">
        <v>-5005</v>
      </c>
      <c r="O137">
        <v>-70471</v>
      </c>
      <c r="Q137">
        <v>-75476</v>
      </c>
    </row>
    <row r="138" spans="1:17">
      <c r="A138" s="39" t="s">
        <v>51</v>
      </c>
      <c r="M138">
        <v>56094</v>
      </c>
      <c r="Q138">
        <v>56094</v>
      </c>
    </row>
    <row r="139" spans="1:17">
      <c r="A139" s="39" t="s">
        <v>663</v>
      </c>
      <c r="N139">
        <v>-1964600</v>
      </c>
      <c r="O139">
        <v>-2488200</v>
      </c>
      <c r="Q139">
        <v>-4452800</v>
      </c>
    </row>
    <row r="140" spans="1:17">
      <c r="A140" s="39" t="s">
        <v>664</v>
      </c>
      <c r="O140">
        <v>-6372</v>
      </c>
      <c r="Q140">
        <v>-6372</v>
      </c>
    </row>
    <row r="141" spans="1:17">
      <c r="A141" s="39" t="s">
        <v>300</v>
      </c>
      <c r="O141">
        <v>3357</v>
      </c>
      <c r="Q141">
        <v>3357</v>
      </c>
    </row>
    <row r="142" spans="1:17">
      <c r="A142" s="39" t="s">
        <v>665</v>
      </c>
      <c r="N142">
        <v>71490.649999999994</v>
      </c>
      <c r="Q142">
        <v>71490.649999999994</v>
      </c>
    </row>
    <row r="143" spans="1:17">
      <c r="A143" s="39" t="s">
        <v>666</v>
      </c>
      <c r="P143">
        <v>-19062.330000000002</v>
      </c>
      <c r="Q143">
        <v>-19062.330000000002</v>
      </c>
    </row>
    <row r="144" spans="1:17">
      <c r="A144" s="39" t="s">
        <v>302</v>
      </c>
      <c r="K144">
        <v>-112909</v>
      </c>
      <c r="L144">
        <v>-33368</v>
      </c>
      <c r="Q144">
        <v>-146277</v>
      </c>
    </row>
    <row r="145" spans="1:17">
      <c r="A145" s="39" t="s">
        <v>667</v>
      </c>
      <c r="N145">
        <v>-31320</v>
      </c>
      <c r="Q145">
        <v>-31320</v>
      </c>
    </row>
    <row r="146" spans="1:17">
      <c r="A146" s="39" t="s">
        <v>668</v>
      </c>
      <c r="O146">
        <v>480000</v>
      </c>
      <c r="Q146">
        <v>480000</v>
      </c>
    </row>
    <row r="147" spans="1:17">
      <c r="A147" s="39" t="s">
        <v>669</v>
      </c>
      <c r="D147">
        <v>34000</v>
      </c>
      <c r="Q147">
        <v>34000</v>
      </c>
    </row>
    <row r="148" spans="1:17">
      <c r="A148" s="39" t="s">
        <v>670</v>
      </c>
      <c r="N148">
        <v>7490</v>
      </c>
      <c r="Q148">
        <v>7490</v>
      </c>
    </row>
    <row r="149" spans="1:17">
      <c r="A149" s="39" t="s">
        <v>671</v>
      </c>
      <c r="C149">
        <v>130335.23999999999</v>
      </c>
      <c r="Q149">
        <v>130335.23999999999</v>
      </c>
    </row>
    <row r="150" spans="1:17">
      <c r="A150" s="39" t="s">
        <v>672</v>
      </c>
      <c r="C150">
        <v>-38000</v>
      </c>
      <c r="Q150">
        <v>-38000</v>
      </c>
    </row>
    <row r="151" spans="1:17">
      <c r="A151" s="39" t="s">
        <v>304</v>
      </c>
      <c r="C151">
        <v>29788</v>
      </c>
      <c r="Q151">
        <v>29788</v>
      </c>
    </row>
    <row r="152" spans="1:17">
      <c r="A152" s="39" t="s">
        <v>167</v>
      </c>
      <c r="M152">
        <v>-156785032.65000001</v>
      </c>
      <c r="Q152">
        <v>-156785032.65000001</v>
      </c>
    </row>
    <row r="153" spans="1:17">
      <c r="A153" s="39" t="s">
        <v>673</v>
      </c>
      <c r="C153">
        <v>-13550</v>
      </c>
      <c r="Q153">
        <v>-13550</v>
      </c>
    </row>
    <row r="154" spans="1:17">
      <c r="A154" s="39" t="s">
        <v>674</v>
      </c>
      <c r="O154">
        <v>67532</v>
      </c>
      <c r="Q154">
        <v>67532</v>
      </c>
    </row>
    <row r="155" spans="1:17">
      <c r="A155" s="39" t="s">
        <v>675</v>
      </c>
      <c r="L155">
        <v>509756.85</v>
      </c>
      <c r="Q155">
        <v>509756.85</v>
      </c>
    </row>
    <row r="156" spans="1:17">
      <c r="A156" s="39" t="s">
        <v>676</v>
      </c>
      <c r="L156">
        <v>50000</v>
      </c>
      <c r="M156">
        <v>-10000</v>
      </c>
      <c r="N156">
        <v>-10000</v>
      </c>
      <c r="O156">
        <v>-10000</v>
      </c>
      <c r="Q156">
        <v>20000</v>
      </c>
    </row>
    <row r="157" spans="1:17">
      <c r="A157" s="39" t="s">
        <v>308</v>
      </c>
      <c r="N157">
        <v>-4345864.0500000007</v>
      </c>
      <c r="O157">
        <v>-1077042.49</v>
      </c>
      <c r="P157">
        <v>203991</v>
      </c>
      <c r="Q157">
        <v>-5218915.5399999991</v>
      </c>
    </row>
    <row r="158" spans="1:17">
      <c r="A158" s="39" t="s">
        <v>677</v>
      </c>
      <c r="L158">
        <v>16000</v>
      </c>
      <c r="O158">
        <v>-4000</v>
      </c>
      <c r="Q158">
        <v>12000</v>
      </c>
    </row>
    <row r="159" spans="1:17">
      <c r="A159" s="39" t="s">
        <v>678</v>
      </c>
      <c r="P159">
        <v>28056</v>
      </c>
      <c r="Q159">
        <v>28056</v>
      </c>
    </row>
    <row r="160" spans="1:17">
      <c r="A160" s="39" t="s">
        <v>679</v>
      </c>
      <c r="P160">
        <v>-573480</v>
      </c>
      <c r="Q160">
        <v>-573480</v>
      </c>
    </row>
    <row r="161" spans="1:17">
      <c r="A161" s="39" t="s">
        <v>680</v>
      </c>
      <c r="N161">
        <v>200000</v>
      </c>
      <c r="Q161">
        <v>200000</v>
      </c>
    </row>
    <row r="162" spans="1:17">
      <c r="A162" s="39" t="s">
        <v>310</v>
      </c>
      <c r="F162">
        <v>-3130.03</v>
      </c>
      <c r="N162">
        <v>100000</v>
      </c>
      <c r="O162">
        <v>-124.43000000000177</v>
      </c>
      <c r="P162">
        <v>200000</v>
      </c>
      <c r="Q162">
        <v>296745.53999999998</v>
      </c>
    </row>
    <row r="163" spans="1:17">
      <c r="A163" s="39" t="s">
        <v>681</v>
      </c>
      <c r="O163">
        <v>-1185543.45</v>
      </c>
      <c r="P163">
        <v>-701651.87000000011</v>
      </c>
      <c r="Q163">
        <v>-1887195.3199999996</v>
      </c>
    </row>
    <row r="164" spans="1:17">
      <c r="A164" s="39" t="s">
        <v>682</v>
      </c>
      <c r="J164">
        <v>30001</v>
      </c>
      <c r="K164">
        <v>-9999</v>
      </c>
      <c r="L164">
        <v>-9999</v>
      </c>
      <c r="M164">
        <v>-3333</v>
      </c>
      <c r="N164">
        <v>-3333</v>
      </c>
      <c r="O164">
        <v>-3333</v>
      </c>
      <c r="Q164">
        <v>4</v>
      </c>
    </row>
    <row r="165" spans="1:17">
      <c r="A165" s="39" t="s">
        <v>683</v>
      </c>
      <c r="M165">
        <v>73333</v>
      </c>
      <c r="N165">
        <v>-6667</v>
      </c>
      <c r="O165">
        <v>-6667</v>
      </c>
      <c r="Q165">
        <v>59999</v>
      </c>
    </row>
    <row r="166" spans="1:17">
      <c r="A166" s="39" t="s">
        <v>684</v>
      </c>
      <c r="K166">
        <v>40000</v>
      </c>
      <c r="L166">
        <v>-15000</v>
      </c>
      <c r="M166">
        <v>-5000</v>
      </c>
      <c r="N166">
        <v>-5000</v>
      </c>
      <c r="O166">
        <v>-5000</v>
      </c>
      <c r="Q166">
        <v>10000</v>
      </c>
    </row>
    <row r="167" spans="1:17">
      <c r="A167" s="39" t="s">
        <v>314</v>
      </c>
      <c r="O167">
        <v>75520</v>
      </c>
      <c r="Q167">
        <v>75520</v>
      </c>
    </row>
    <row r="168" spans="1:17">
      <c r="A168" s="39" t="s">
        <v>685</v>
      </c>
      <c r="N168">
        <v>31860</v>
      </c>
      <c r="Q168">
        <v>31860</v>
      </c>
    </row>
    <row r="169" spans="1:17">
      <c r="A169" s="39" t="s">
        <v>157</v>
      </c>
      <c r="D169">
        <v>-33006</v>
      </c>
      <c r="K169">
        <v>-735962.64</v>
      </c>
      <c r="O169">
        <v>334.95000000001164</v>
      </c>
      <c r="Q169">
        <v>-768633.69</v>
      </c>
    </row>
    <row r="170" spans="1:17">
      <c r="A170" s="39" t="s">
        <v>686</v>
      </c>
      <c r="K170">
        <v>20307082.32</v>
      </c>
      <c r="Q170">
        <v>20307082.32</v>
      </c>
    </row>
    <row r="171" spans="1:17">
      <c r="A171" s="39" t="s">
        <v>687</v>
      </c>
      <c r="M171">
        <v>-9875056.3599999994</v>
      </c>
      <c r="Q171">
        <v>-9875056.3599999994</v>
      </c>
    </row>
    <row r="172" spans="1:17">
      <c r="A172" s="39" t="s">
        <v>688</v>
      </c>
      <c r="P172">
        <v>29500</v>
      </c>
      <c r="Q172">
        <v>29500</v>
      </c>
    </row>
    <row r="173" spans="1:17">
      <c r="A173" s="39" t="s">
        <v>689</v>
      </c>
      <c r="O173">
        <v>85000</v>
      </c>
      <c r="Q173">
        <v>85000</v>
      </c>
    </row>
    <row r="174" spans="1:17">
      <c r="A174" s="39" t="s">
        <v>690</v>
      </c>
      <c r="O174">
        <v>-690716.5</v>
      </c>
      <c r="Q174">
        <v>-690716.5</v>
      </c>
    </row>
    <row r="175" spans="1:17">
      <c r="A175" s="39" t="s">
        <v>151</v>
      </c>
      <c r="C175">
        <v>-249464.43</v>
      </c>
      <c r="K175">
        <v>9722</v>
      </c>
      <c r="Q175">
        <v>-239742.43</v>
      </c>
    </row>
    <row r="176" spans="1:17">
      <c r="A176" s="39" t="s">
        <v>322</v>
      </c>
      <c r="N176">
        <v>75468</v>
      </c>
      <c r="O176">
        <v>50174</v>
      </c>
      <c r="Q176">
        <v>125642</v>
      </c>
    </row>
    <row r="177" spans="1:17">
      <c r="A177" s="39" t="s">
        <v>691</v>
      </c>
      <c r="N177">
        <v>-5098828.58</v>
      </c>
      <c r="Q177">
        <v>-5098828.58</v>
      </c>
    </row>
    <row r="178" spans="1:17">
      <c r="A178" s="39" t="s">
        <v>692</v>
      </c>
      <c r="O178">
        <v>-32901.35</v>
      </c>
      <c r="Q178">
        <v>-32901.35</v>
      </c>
    </row>
    <row r="179" spans="1:17">
      <c r="A179" s="39" t="s">
        <v>693</v>
      </c>
      <c r="O179">
        <v>45000</v>
      </c>
      <c r="Q179">
        <v>45000</v>
      </c>
    </row>
    <row r="180" spans="1:17">
      <c r="A180" s="39" t="s">
        <v>694</v>
      </c>
      <c r="O180">
        <v>-1009791</v>
      </c>
      <c r="Q180">
        <v>-1009791</v>
      </c>
    </row>
    <row r="181" spans="1:17">
      <c r="A181" s="39" t="s">
        <v>695</v>
      </c>
      <c r="N181">
        <v>33333</v>
      </c>
      <c r="O181">
        <v>-16667</v>
      </c>
      <c r="Q181">
        <v>16666</v>
      </c>
    </row>
    <row r="182" spans="1:17">
      <c r="A182" s="39" t="s">
        <v>696</v>
      </c>
      <c r="C182">
        <v>-175524</v>
      </c>
      <c r="Q182">
        <v>-175524</v>
      </c>
    </row>
    <row r="183" spans="1:17">
      <c r="A183" s="39" t="s">
        <v>168</v>
      </c>
      <c r="L183">
        <v>-64908339.840000004</v>
      </c>
      <c r="N183">
        <v>-25460522.210000001</v>
      </c>
      <c r="O183">
        <v>-37073889.850000001</v>
      </c>
      <c r="Q183">
        <v>-127442751.90000001</v>
      </c>
    </row>
    <row r="184" spans="1:17">
      <c r="A184" s="39" t="s">
        <v>697</v>
      </c>
      <c r="O184">
        <v>-38952131.399999999</v>
      </c>
      <c r="Q184">
        <v>-38952131.399999999</v>
      </c>
    </row>
    <row r="185" spans="1:17">
      <c r="A185" s="39" t="s">
        <v>698</v>
      </c>
      <c r="D185">
        <v>27118</v>
      </c>
      <c r="Q185">
        <v>27118</v>
      </c>
    </row>
    <row r="186" spans="1:17">
      <c r="A186" s="39" t="s">
        <v>699</v>
      </c>
      <c r="C186">
        <v>306094.94</v>
      </c>
      <c r="Q186">
        <v>306094.94</v>
      </c>
    </row>
    <row r="187" spans="1:17">
      <c r="A187" s="39" t="s">
        <v>700</v>
      </c>
      <c r="I187">
        <v>110000</v>
      </c>
      <c r="Q187">
        <v>110000</v>
      </c>
    </row>
    <row r="188" spans="1:17">
      <c r="A188" s="39" t="s">
        <v>65</v>
      </c>
      <c r="M188">
        <v>-79567078.840000004</v>
      </c>
      <c r="N188">
        <v>-130638276.54000001</v>
      </c>
      <c r="Q188">
        <v>-210205355.38</v>
      </c>
    </row>
    <row r="189" spans="1:17">
      <c r="A189" s="39" t="s">
        <v>701</v>
      </c>
      <c r="N189">
        <v>-61474</v>
      </c>
      <c r="Q189">
        <v>-61474</v>
      </c>
    </row>
    <row r="190" spans="1:17">
      <c r="A190" s="39" t="s">
        <v>702</v>
      </c>
      <c r="J190">
        <v>222918</v>
      </c>
      <c r="Q190">
        <v>222918</v>
      </c>
    </row>
    <row r="191" spans="1:17">
      <c r="A191" s="39" t="s">
        <v>703</v>
      </c>
      <c r="P191">
        <v>-21961</v>
      </c>
      <c r="Q191">
        <v>-21961</v>
      </c>
    </row>
    <row r="192" spans="1:17">
      <c r="A192" s="39" t="s">
        <v>704</v>
      </c>
      <c r="O192">
        <v>-206500</v>
      </c>
      <c r="P192">
        <v>-82600</v>
      </c>
      <c r="Q192">
        <v>-289100</v>
      </c>
    </row>
    <row r="193" spans="1:17">
      <c r="A193" s="39" t="s">
        <v>169</v>
      </c>
      <c r="N193">
        <v>-381780646.41000003</v>
      </c>
      <c r="Q193">
        <v>-381780646.41000003</v>
      </c>
    </row>
    <row r="194" spans="1:17">
      <c r="A194" s="39" t="s">
        <v>705</v>
      </c>
      <c r="O194">
        <v>-12492</v>
      </c>
      <c r="Q194">
        <v>-12492</v>
      </c>
    </row>
    <row r="195" spans="1:17">
      <c r="A195" s="39" t="s">
        <v>170</v>
      </c>
      <c r="N195">
        <v>-3.72</v>
      </c>
      <c r="Q195">
        <v>-3.72</v>
      </c>
    </row>
    <row r="196" spans="1:17">
      <c r="A196" s="39" t="s">
        <v>329</v>
      </c>
      <c r="D196">
        <v>236000</v>
      </c>
      <c r="G196">
        <v>-203727</v>
      </c>
      <c r="O196">
        <v>14923</v>
      </c>
      <c r="Q196">
        <v>47196</v>
      </c>
    </row>
    <row r="197" spans="1:17">
      <c r="A197" s="39" t="s">
        <v>171</v>
      </c>
      <c r="M197">
        <v>-6744068.8399999999</v>
      </c>
      <c r="N197">
        <v>-49504171.159999996</v>
      </c>
      <c r="O197">
        <v>16872111</v>
      </c>
      <c r="P197">
        <v>39366686</v>
      </c>
      <c r="Q197">
        <v>-9443</v>
      </c>
    </row>
    <row r="198" spans="1:17">
      <c r="A198" s="39" t="s">
        <v>706</v>
      </c>
      <c r="K198">
        <v>100000</v>
      </c>
      <c r="Q198">
        <v>100000</v>
      </c>
    </row>
    <row r="199" spans="1:17">
      <c r="A199" s="39" t="s">
        <v>707</v>
      </c>
      <c r="P199">
        <v>68432.680000000008</v>
      </c>
      <c r="Q199">
        <v>68432.680000000008</v>
      </c>
    </row>
    <row r="200" spans="1:17">
      <c r="A200" s="39" t="s">
        <v>708</v>
      </c>
      <c r="L200">
        <v>630000</v>
      </c>
      <c r="M200">
        <v>-30000</v>
      </c>
      <c r="N200">
        <v>-30000</v>
      </c>
      <c r="O200">
        <v>-30000</v>
      </c>
      <c r="Q200">
        <v>540000</v>
      </c>
    </row>
    <row r="201" spans="1:17">
      <c r="A201" s="39" t="s">
        <v>709</v>
      </c>
      <c r="O201">
        <v>-1136340</v>
      </c>
      <c r="Q201">
        <v>-1136340</v>
      </c>
    </row>
    <row r="202" spans="1:17">
      <c r="A202" s="39" t="s">
        <v>710</v>
      </c>
      <c r="O202">
        <v>-156750</v>
      </c>
      <c r="Q202">
        <v>-156750</v>
      </c>
    </row>
    <row r="203" spans="1:17">
      <c r="A203" s="39" t="s">
        <v>711</v>
      </c>
      <c r="N203">
        <v>-90163753.590000004</v>
      </c>
      <c r="O203">
        <v>-39957799.140000001</v>
      </c>
      <c r="Q203">
        <v>-130121552.73</v>
      </c>
    </row>
    <row r="204" spans="1:17">
      <c r="A204" s="39" t="s">
        <v>712</v>
      </c>
      <c r="N204">
        <v>-1165220</v>
      </c>
      <c r="O204">
        <v>-269500</v>
      </c>
      <c r="Q204">
        <v>-1434720</v>
      </c>
    </row>
    <row r="205" spans="1:17">
      <c r="A205" s="39" t="s">
        <v>713</v>
      </c>
      <c r="N205">
        <v>-2144812.6999999997</v>
      </c>
      <c r="O205">
        <v>-9911678.3100000024</v>
      </c>
      <c r="P205">
        <v>-2195931.62</v>
      </c>
      <c r="Q205">
        <v>-14252422.629999986</v>
      </c>
    </row>
    <row r="206" spans="1:17">
      <c r="A206" s="39" t="s">
        <v>714</v>
      </c>
      <c r="L206">
        <v>-123769300.84999992</v>
      </c>
      <c r="M206">
        <v>-75077121.700000003</v>
      </c>
      <c r="N206">
        <v>-72438051.410000026</v>
      </c>
      <c r="O206">
        <v>-176924440.32999998</v>
      </c>
      <c r="Q206">
        <v>-448208914.28999931</v>
      </c>
    </row>
    <row r="207" spans="1:17">
      <c r="A207" s="39" t="s">
        <v>715</v>
      </c>
      <c r="C207">
        <v>202160</v>
      </c>
      <c r="Q207">
        <v>202160</v>
      </c>
    </row>
    <row r="208" spans="1:17">
      <c r="A208" s="39" t="s">
        <v>342</v>
      </c>
      <c r="O208">
        <v>29028</v>
      </c>
      <c r="Q208">
        <v>29028</v>
      </c>
    </row>
    <row r="209" spans="1:17">
      <c r="A209" s="39" t="s">
        <v>716</v>
      </c>
      <c r="D209">
        <v>-1180</v>
      </c>
      <c r="Q209">
        <v>-1180</v>
      </c>
    </row>
    <row r="210" spans="1:17">
      <c r="A210" s="39" t="s">
        <v>343</v>
      </c>
      <c r="D210">
        <v>110621.46</v>
      </c>
      <c r="O210">
        <v>445755.61999999988</v>
      </c>
      <c r="P210">
        <v>76154.84</v>
      </c>
      <c r="Q210">
        <v>632531.91999999981</v>
      </c>
    </row>
    <row r="211" spans="1:17">
      <c r="A211" s="39" t="s">
        <v>345</v>
      </c>
      <c r="N211">
        <v>-2099878.7999999998</v>
      </c>
      <c r="O211">
        <v>-3535346.2800000007</v>
      </c>
      <c r="Q211">
        <v>-5635225.0799999991</v>
      </c>
    </row>
    <row r="212" spans="1:17">
      <c r="A212" s="39" t="s">
        <v>717</v>
      </c>
      <c r="C212">
        <v>53892.93</v>
      </c>
      <c r="Q212">
        <v>53892.93</v>
      </c>
    </row>
    <row r="213" spans="1:17">
      <c r="A213" s="39" t="s">
        <v>70</v>
      </c>
      <c r="P213">
        <v>3096518.4</v>
      </c>
      <c r="Q213">
        <v>3096518.4</v>
      </c>
    </row>
    <row r="214" spans="1:17">
      <c r="A214" s="39" t="s">
        <v>718</v>
      </c>
      <c r="L214">
        <v>17700</v>
      </c>
      <c r="O214">
        <v>14160</v>
      </c>
      <c r="P214">
        <v>368750</v>
      </c>
      <c r="Q214">
        <v>400610</v>
      </c>
    </row>
    <row r="215" spans="1:17">
      <c r="A215" s="39" t="s">
        <v>174</v>
      </c>
      <c r="N215">
        <v>12399962.5</v>
      </c>
      <c r="Q215">
        <v>12399962.5</v>
      </c>
    </row>
    <row r="216" spans="1:17">
      <c r="A216" s="39" t="s">
        <v>719</v>
      </c>
      <c r="L216">
        <v>30000</v>
      </c>
      <c r="M216">
        <v>-3000</v>
      </c>
      <c r="N216">
        <v>-3000</v>
      </c>
      <c r="O216">
        <v>-3000</v>
      </c>
      <c r="Q216">
        <v>21000</v>
      </c>
    </row>
    <row r="217" spans="1:17">
      <c r="A217" s="39" t="s">
        <v>720</v>
      </c>
      <c r="E217">
        <v>3000</v>
      </c>
      <c r="Q217">
        <v>3000</v>
      </c>
    </row>
    <row r="218" spans="1:17">
      <c r="A218" s="39" t="s">
        <v>721</v>
      </c>
      <c r="E218">
        <v>18333</v>
      </c>
      <c r="F218">
        <v>-5001</v>
      </c>
      <c r="G218">
        <v>-1667</v>
      </c>
      <c r="H218">
        <v>-1667</v>
      </c>
      <c r="I218">
        <v>-1667</v>
      </c>
      <c r="J218">
        <v>-3334</v>
      </c>
      <c r="K218">
        <v>-3334</v>
      </c>
      <c r="N218">
        <v>0</v>
      </c>
      <c r="Q218">
        <v>1663</v>
      </c>
    </row>
    <row r="219" spans="1:17">
      <c r="A219" s="39" t="s">
        <v>722</v>
      </c>
      <c r="L219">
        <v>30000</v>
      </c>
      <c r="M219">
        <v>-10000</v>
      </c>
      <c r="N219">
        <v>-10000</v>
      </c>
      <c r="O219">
        <v>-10000</v>
      </c>
      <c r="Q219">
        <v>0</v>
      </c>
    </row>
    <row r="220" spans="1:17">
      <c r="A220" s="39" t="s">
        <v>723</v>
      </c>
      <c r="C220">
        <v>-35840</v>
      </c>
      <c r="Q220">
        <v>-35840</v>
      </c>
    </row>
    <row r="221" spans="1:17">
      <c r="A221" s="39" t="s">
        <v>355</v>
      </c>
      <c r="N221">
        <v>-613970</v>
      </c>
      <c r="O221">
        <v>-1562120</v>
      </c>
      <c r="Q221">
        <v>-2176090</v>
      </c>
    </row>
    <row r="222" spans="1:17">
      <c r="A222" s="39" t="s">
        <v>724</v>
      </c>
      <c r="M222">
        <v>20384888</v>
      </c>
      <c r="N222">
        <v>3622520</v>
      </c>
      <c r="O222">
        <v>868738</v>
      </c>
      <c r="Q222">
        <v>24876146</v>
      </c>
    </row>
    <row r="223" spans="1:17">
      <c r="A223" s="39" t="s">
        <v>725</v>
      </c>
      <c r="P223">
        <v>56354</v>
      </c>
      <c r="Q223">
        <v>56354</v>
      </c>
    </row>
    <row r="224" spans="1:17">
      <c r="A224" s="39" t="s">
        <v>726</v>
      </c>
      <c r="D224">
        <v>151040</v>
      </c>
      <c r="E224">
        <v>-84448</v>
      </c>
      <c r="J224">
        <v>-12480</v>
      </c>
      <c r="Q224">
        <v>54112</v>
      </c>
    </row>
    <row r="225" spans="1:17">
      <c r="A225" s="39" t="s">
        <v>727</v>
      </c>
      <c r="N225">
        <v>200000</v>
      </c>
      <c r="Q225">
        <v>200000</v>
      </c>
    </row>
    <row r="226" spans="1:17">
      <c r="A226" s="39" t="s">
        <v>728</v>
      </c>
      <c r="F226">
        <v>-1325.28</v>
      </c>
      <c r="K226">
        <v>1325</v>
      </c>
      <c r="L226">
        <v>-136041.71</v>
      </c>
      <c r="M226">
        <v>-438307.76</v>
      </c>
      <c r="O226">
        <v>-105448.61</v>
      </c>
      <c r="Q226">
        <v>-679798.36</v>
      </c>
    </row>
    <row r="227" spans="1:17">
      <c r="A227" s="39" t="s">
        <v>729</v>
      </c>
      <c r="N227">
        <v>45179970</v>
      </c>
      <c r="Q227">
        <v>45179970</v>
      </c>
    </row>
    <row r="228" spans="1:17">
      <c r="A228" s="39" t="s">
        <v>730</v>
      </c>
      <c r="N228">
        <v>-2489854.17</v>
      </c>
      <c r="O228">
        <v>-7484447.6399999997</v>
      </c>
      <c r="Q228">
        <v>-9974301.8099999987</v>
      </c>
    </row>
    <row r="229" spans="1:17">
      <c r="A229" s="39" t="s">
        <v>731</v>
      </c>
      <c r="O229">
        <v>258921.3</v>
      </c>
      <c r="Q229">
        <v>258921.3</v>
      </c>
    </row>
    <row r="230" spans="1:17">
      <c r="A230" s="39" t="s">
        <v>732</v>
      </c>
      <c r="D230">
        <v>-6689.77</v>
      </c>
      <c r="H230">
        <v>-38382.730000000003</v>
      </c>
      <c r="K230">
        <v>23070.7</v>
      </c>
      <c r="Q230">
        <v>-22001.8</v>
      </c>
    </row>
    <row r="231" spans="1:17">
      <c r="A231" s="39" t="s">
        <v>357</v>
      </c>
      <c r="N231">
        <v>-18989496.949999999</v>
      </c>
      <c r="O231">
        <v>-12679823.58</v>
      </c>
      <c r="Q231">
        <v>-31669320.530000001</v>
      </c>
    </row>
    <row r="232" spans="1:17">
      <c r="A232" s="39" t="s">
        <v>733</v>
      </c>
      <c r="N232">
        <v>-31406771.920000002</v>
      </c>
      <c r="O232">
        <v>-12569259.359999999</v>
      </c>
      <c r="Q232">
        <v>-43976031.280000001</v>
      </c>
    </row>
    <row r="233" spans="1:17">
      <c r="A233" s="39" t="s">
        <v>734</v>
      </c>
      <c r="N233">
        <v>-7812</v>
      </c>
      <c r="Q233">
        <v>-7812</v>
      </c>
    </row>
    <row r="234" spans="1:17">
      <c r="A234" s="39" t="s">
        <v>735</v>
      </c>
      <c r="M234">
        <v>9714710</v>
      </c>
      <c r="N234">
        <v>-48662000</v>
      </c>
      <c r="Q234">
        <v>-38947290</v>
      </c>
    </row>
    <row r="235" spans="1:17">
      <c r="A235" s="39" t="s">
        <v>736</v>
      </c>
      <c r="E235">
        <v>-7477.45</v>
      </c>
      <c r="Q235">
        <v>-7477.45</v>
      </c>
    </row>
    <row r="236" spans="1:17">
      <c r="A236" s="39" t="s">
        <v>737</v>
      </c>
      <c r="K236">
        <v>267.2</v>
      </c>
      <c r="Q236">
        <v>267.2</v>
      </c>
    </row>
    <row r="237" spans="1:17">
      <c r="A237" s="39" t="s">
        <v>738</v>
      </c>
      <c r="O237">
        <v>-85140</v>
      </c>
      <c r="Q237">
        <v>-85140</v>
      </c>
    </row>
    <row r="238" spans="1:17">
      <c r="A238" s="39" t="s">
        <v>739</v>
      </c>
      <c r="O238">
        <v>-23925</v>
      </c>
      <c r="Q238">
        <v>-23925</v>
      </c>
    </row>
    <row r="239" spans="1:17">
      <c r="A239" s="39" t="s">
        <v>740</v>
      </c>
      <c r="M239">
        <v>45833</v>
      </c>
      <c r="N239">
        <v>-4167</v>
      </c>
      <c r="O239">
        <v>-4167</v>
      </c>
      <c r="Q239">
        <v>37499</v>
      </c>
    </row>
    <row r="240" spans="1:17">
      <c r="A240" s="39" t="s">
        <v>741</v>
      </c>
      <c r="L240">
        <v>3195000</v>
      </c>
      <c r="N240">
        <v>1065000</v>
      </c>
      <c r="Q240">
        <v>4260000</v>
      </c>
    </row>
    <row r="241" spans="1:17">
      <c r="A241" s="39" t="s">
        <v>742</v>
      </c>
      <c r="N241">
        <v>200000</v>
      </c>
      <c r="Q241">
        <v>200000</v>
      </c>
    </row>
    <row r="242" spans="1:17">
      <c r="A242" s="39" t="s">
        <v>365</v>
      </c>
      <c r="L242">
        <v>-111259.41</v>
      </c>
      <c r="N242">
        <v>-105818</v>
      </c>
      <c r="Q242">
        <v>-217077.41</v>
      </c>
    </row>
    <row r="243" spans="1:17">
      <c r="A243" s="39" t="s">
        <v>743</v>
      </c>
      <c r="J243">
        <v>25667</v>
      </c>
      <c r="K243">
        <v>-6999</v>
      </c>
      <c r="L243">
        <v>-6999</v>
      </c>
      <c r="M243">
        <v>-2333</v>
      </c>
      <c r="N243">
        <v>-2333</v>
      </c>
      <c r="O243">
        <v>-2333</v>
      </c>
      <c r="Q243">
        <v>4670</v>
      </c>
    </row>
    <row r="244" spans="1:17">
      <c r="A244" s="39" t="s">
        <v>744</v>
      </c>
      <c r="M244">
        <v>76716.160000000003</v>
      </c>
      <c r="Q244">
        <v>76716.160000000003</v>
      </c>
    </row>
    <row r="245" spans="1:17">
      <c r="A245" s="39" t="s">
        <v>745</v>
      </c>
      <c r="K245">
        <v>99679.66</v>
      </c>
      <c r="N245">
        <v>-21308.82</v>
      </c>
      <c r="Q245">
        <v>78370.84</v>
      </c>
    </row>
    <row r="246" spans="1:17">
      <c r="A246" s="39" t="s">
        <v>746</v>
      </c>
      <c r="M246">
        <v>12895290</v>
      </c>
      <c r="Q246">
        <v>12895290</v>
      </c>
    </row>
    <row r="247" spans="1:17">
      <c r="A247" s="39" t="s">
        <v>747</v>
      </c>
      <c r="M247">
        <v>-30975</v>
      </c>
      <c r="Q247">
        <v>-30975</v>
      </c>
    </row>
    <row r="248" spans="1:17">
      <c r="A248" s="39" t="s">
        <v>748</v>
      </c>
      <c r="L248">
        <v>45833</v>
      </c>
      <c r="M248">
        <v>-4167</v>
      </c>
      <c r="N248">
        <v>-4167</v>
      </c>
      <c r="O248">
        <v>-4167</v>
      </c>
      <c r="Q248">
        <v>33332</v>
      </c>
    </row>
    <row r="249" spans="1:17">
      <c r="A249" s="39" t="s">
        <v>749</v>
      </c>
      <c r="C249">
        <v>1200</v>
      </c>
      <c r="Q249">
        <v>1200</v>
      </c>
    </row>
    <row r="250" spans="1:17">
      <c r="A250" s="39" t="s">
        <v>81</v>
      </c>
      <c r="C250">
        <v>-4622</v>
      </c>
      <c r="D250">
        <v>-63217</v>
      </c>
      <c r="E250">
        <v>16314</v>
      </c>
      <c r="F250">
        <v>-69289</v>
      </c>
      <c r="H250">
        <v>-6263</v>
      </c>
      <c r="Q250">
        <v>-127077</v>
      </c>
    </row>
    <row r="251" spans="1:17">
      <c r="A251" s="39" t="s">
        <v>750</v>
      </c>
      <c r="E251">
        <v>-60830</v>
      </c>
      <c r="H251">
        <v>6263</v>
      </c>
      <c r="O251">
        <v>51640</v>
      </c>
      <c r="Q251">
        <v>-2927</v>
      </c>
    </row>
    <row r="252" spans="1:17">
      <c r="A252" s="39" t="s">
        <v>751</v>
      </c>
      <c r="P252">
        <v>36000</v>
      </c>
      <c r="Q252">
        <v>36000</v>
      </c>
    </row>
    <row r="253" spans="1:17">
      <c r="A253" s="39" t="s">
        <v>752</v>
      </c>
      <c r="L253">
        <v>45833</v>
      </c>
      <c r="M253">
        <v>-4167</v>
      </c>
      <c r="N253">
        <v>-4167</v>
      </c>
      <c r="O253">
        <v>-4167</v>
      </c>
      <c r="Q253">
        <v>33332</v>
      </c>
    </row>
    <row r="254" spans="1:17">
      <c r="A254" s="39" t="s">
        <v>753</v>
      </c>
      <c r="O254">
        <v>12069842.399999999</v>
      </c>
      <c r="Q254">
        <v>12069842.399999999</v>
      </c>
    </row>
    <row r="255" spans="1:17">
      <c r="A255" s="39" t="s">
        <v>754</v>
      </c>
      <c r="L255">
        <v>-339264</v>
      </c>
      <c r="O255">
        <v>-636660</v>
      </c>
      <c r="Q255">
        <v>-975924</v>
      </c>
    </row>
    <row r="256" spans="1:17">
      <c r="A256" s="39" t="s">
        <v>755</v>
      </c>
      <c r="N256">
        <v>-1134258.95</v>
      </c>
      <c r="Q256">
        <v>-1134258.95</v>
      </c>
    </row>
    <row r="257" spans="1:17">
      <c r="A257" s="39" t="s">
        <v>756</v>
      </c>
      <c r="L257">
        <v>216450</v>
      </c>
      <c r="M257">
        <v>-24050</v>
      </c>
      <c r="N257">
        <v>-24050</v>
      </c>
      <c r="O257">
        <v>-24050</v>
      </c>
      <c r="Q257">
        <v>144300</v>
      </c>
    </row>
    <row r="258" spans="1:17">
      <c r="A258" s="39" t="s">
        <v>757</v>
      </c>
      <c r="N258">
        <v>-2122011.36</v>
      </c>
      <c r="O258">
        <v>-767959.32000000007</v>
      </c>
      <c r="Q258">
        <v>-2889970.6799999997</v>
      </c>
    </row>
    <row r="259" spans="1:17">
      <c r="A259" s="39" t="s">
        <v>758</v>
      </c>
      <c r="M259">
        <v>190000</v>
      </c>
      <c r="N259">
        <v>-10000</v>
      </c>
      <c r="O259">
        <v>-10000</v>
      </c>
      <c r="Q259">
        <v>170000</v>
      </c>
    </row>
    <row r="260" spans="1:17">
      <c r="A260" s="39" t="s">
        <v>759</v>
      </c>
      <c r="P260">
        <v>5000</v>
      </c>
      <c r="Q260">
        <v>5000</v>
      </c>
    </row>
    <row r="261" spans="1:17">
      <c r="A261" s="39" t="s">
        <v>760</v>
      </c>
      <c r="O261">
        <v>36667</v>
      </c>
      <c r="Q261">
        <v>36667</v>
      </c>
    </row>
    <row r="262" spans="1:17">
      <c r="A262" s="39" t="s">
        <v>761</v>
      </c>
      <c r="K262">
        <v>9000</v>
      </c>
      <c r="L262">
        <v>-3000</v>
      </c>
      <c r="M262">
        <v>-1000</v>
      </c>
      <c r="N262">
        <v>-1000</v>
      </c>
      <c r="O262">
        <v>-1000</v>
      </c>
      <c r="Q262">
        <v>3000</v>
      </c>
    </row>
    <row r="263" spans="1:17">
      <c r="A263" s="39" t="s">
        <v>762</v>
      </c>
      <c r="K263">
        <v>9167</v>
      </c>
      <c r="L263">
        <v>-2499</v>
      </c>
      <c r="M263">
        <v>-833</v>
      </c>
      <c r="N263">
        <v>-833</v>
      </c>
      <c r="O263">
        <v>-833</v>
      </c>
      <c r="Q263">
        <v>4169</v>
      </c>
    </row>
    <row r="264" spans="1:17">
      <c r="A264" s="39" t="s">
        <v>763</v>
      </c>
      <c r="K264">
        <v>18000</v>
      </c>
      <c r="L264">
        <v>-6000</v>
      </c>
      <c r="M264">
        <v>-2000</v>
      </c>
      <c r="N264">
        <v>-2000</v>
      </c>
      <c r="O264">
        <v>-2000</v>
      </c>
      <c r="Q264">
        <v>6000</v>
      </c>
    </row>
    <row r="265" spans="1:17">
      <c r="A265" s="39" t="s">
        <v>764</v>
      </c>
      <c r="K265">
        <v>32083</v>
      </c>
      <c r="L265">
        <v>-8751</v>
      </c>
      <c r="M265">
        <v>-2917</v>
      </c>
      <c r="N265">
        <v>-2917</v>
      </c>
      <c r="Q265">
        <v>17498</v>
      </c>
    </row>
    <row r="266" spans="1:17">
      <c r="A266" s="39" t="s">
        <v>765</v>
      </c>
      <c r="K266">
        <v>41666</v>
      </c>
      <c r="L266">
        <v>-12501</v>
      </c>
      <c r="M266">
        <v>-4167</v>
      </c>
      <c r="N266">
        <v>-4167</v>
      </c>
      <c r="O266">
        <v>-4167</v>
      </c>
      <c r="Q266">
        <v>16664</v>
      </c>
    </row>
    <row r="267" spans="1:17">
      <c r="A267" s="39" t="s">
        <v>766</v>
      </c>
      <c r="M267">
        <v>183333</v>
      </c>
      <c r="N267">
        <v>-16667</v>
      </c>
      <c r="O267">
        <v>-16667</v>
      </c>
      <c r="Q267">
        <v>149999</v>
      </c>
    </row>
    <row r="268" spans="1:17">
      <c r="A268" s="39" t="s">
        <v>767</v>
      </c>
      <c r="N268">
        <v>260000</v>
      </c>
      <c r="O268">
        <v>-10000</v>
      </c>
      <c r="Q268">
        <v>250000</v>
      </c>
    </row>
    <row r="269" spans="1:17">
      <c r="A269" s="39" t="s">
        <v>768</v>
      </c>
      <c r="N269">
        <v>200000</v>
      </c>
      <c r="Q269">
        <v>200000</v>
      </c>
    </row>
    <row r="270" spans="1:17">
      <c r="A270" s="39" t="s">
        <v>769</v>
      </c>
      <c r="N270">
        <v>200000</v>
      </c>
      <c r="Q270">
        <v>200000</v>
      </c>
    </row>
    <row r="271" spans="1:17">
      <c r="A271" s="39" t="s">
        <v>770</v>
      </c>
      <c r="L271">
        <v>31167</v>
      </c>
      <c r="M271">
        <v>-2833</v>
      </c>
      <c r="N271">
        <v>197167</v>
      </c>
      <c r="O271">
        <v>-2833</v>
      </c>
      <c r="Q271">
        <v>222668</v>
      </c>
    </row>
    <row r="272" spans="1:17">
      <c r="A272" s="39" t="s">
        <v>771</v>
      </c>
      <c r="P272">
        <v>30000</v>
      </c>
      <c r="Q272">
        <v>30000</v>
      </c>
    </row>
    <row r="273" spans="1:17">
      <c r="A273" s="39" t="s">
        <v>772</v>
      </c>
      <c r="L273">
        <v>40000</v>
      </c>
      <c r="M273">
        <v>-10000</v>
      </c>
      <c r="N273">
        <v>-10000</v>
      </c>
      <c r="O273">
        <v>-10000</v>
      </c>
      <c r="Q273">
        <v>10000</v>
      </c>
    </row>
    <row r="274" spans="1:17">
      <c r="A274" s="39" t="s">
        <v>773</v>
      </c>
      <c r="P274">
        <v>50000</v>
      </c>
      <c r="Q274">
        <v>50000</v>
      </c>
    </row>
    <row r="275" spans="1:17">
      <c r="A275" s="39" t="s">
        <v>774</v>
      </c>
      <c r="L275">
        <v>36667</v>
      </c>
      <c r="M275">
        <v>-3333</v>
      </c>
      <c r="N275">
        <v>-3333</v>
      </c>
      <c r="O275">
        <v>-3333</v>
      </c>
      <c r="Q275">
        <v>26668</v>
      </c>
    </row>
    <row r="276" spans="1:17">
      <c r="A276" s="39" t="s">
        <v>775</v>
      </c>
      <c r="L276">
        <v>28200</v>
      </c>
      <c r="M276">
        <v>-9400</v>
      </c>
      <c r="N276">
        <v>190600</v>
      </c>
      <c r="O276">
        <v>-9400</v>
      </c>
      <c r="Q276">
        <v>200000</v>
      </c>
    </row>
    <row r="277" spans="1:17">
      <c r="A277" s="39" t="s">
        <v>776</v>
      </c>
      <c r="O277">
        <v>27500</v>
      </c>
      <c r="Q277">
        <v>27500</v>
      </c>
    </row>
    <row r="278" spans="1:17">
      <c r="A278" s="39" t="s">
        <v>777</v>
      </c>
      <c r="L278">
        <v>7850</v>
      </c>
      <c r="N278">
        <v>32922</v>
      </c>
      <c r="Q278">
        <v>40772</v>
      </c>
    </row>
    <row r="279" spans="1:17">
      <c r="A279" s="39" t="s">
        <v>371</v>
      </c>
      <c r="O279">
        <v>-14986.5</v>
      </c>
      <c r="Q279">
        <v>-14986.5</v>
      </c>
    </row>
    <row r="280" spans="1:17">
      <c r="A280" s="39" t="s">
        <v>778</v>
      </c>
      <c r="M280">
        <v>20000</v>
      </c>
      <c r="N280">
        <v>-5000</v>
      </c>
      <c r="O280">
        <v>-5000</v>
      </c>
      <c r="Q280">
        <v>10000</v>
      </c>
    </row>
    <row r="281" spans="1:17">
      <c r="A281" s="39" t="s">
        <v>779</v>
      </c>
      <c r="D281">
        <v>-9440</v>
      </c>
      <c r="Q281">
        <v>-9440</v>
      </c>
    </row>
    <row r="282" spans="1:17">
      <c r="A282" s="39" t="s">
        <v>780</v>
      </c>
      <c r="O282">
        <v>-88830</v>
      </c>
      <c r="Q282">
        <v>-88830</v>
      </c>
    </row>
    <row r="283" spans="1:17">
      <c r="A283" s="39" t="s">
        <v>781</v>
      </c>
      <c r="J283">
        <v>55165</v>
      </c>
      <c r="Q283">
        <v>55165</v>
      </c>
    </row>
    <row r="284" spans="1:17">
      <c r="A284" s="39" t="s">
        <v>782</v>
      </c>
      <c r="H284">
        <v>-103</v>
      </c>
      <c r="Q284">
        <v>-103</v>
      </c>
    </row>
    <row r="285" spans="1:17">
      <c r="A285" s="39" t="s">
        <v>783</v>
      </c>
      <c r="N285">
        <v>-35276</v>
      </c>
      <c r="Q285">
        <v>-35276</v>
      </c>
    </row>
    <row r="286" spans="1:17">
      <c r="A286" s="39" t="s">
        <v>784</v>
      </c>
      <c r="O286">
        <v>75</v>
      </c>
      <c r="Q286">
        <v>75</v>
      </c>
    </row>
    <row r="287" spans="1:17">
      <c r="A287" s="39" t="s">
        <v>785</v>
      </c>
      <c r="L287">
        <v>-34217746</v>
      </c>
      <c r="Q287">
        <v>-34217746</v>
      </c>
    </row>
    <row r="288" spans="1:17">
      <c r="A288" s="39" t="s">
        <v>786</v>
      </c>
      <c r="N288">
        <v>-14560701.800000001</v>
      </c>
      <c r="Q288">
        <v>-14560701.800000001</v>
      </c>
    </row>
    <row r="289" spans="1:17">
      <c r="A289" s="39" t="s">
        <v>89</v>
      </c>
      <c r="L289">
        <v>-5205579.55</v>
      </c>
      <c r="M289">
        <v>-18199545.309999999</v>
      </c>
      <c r="N289">
        <v>-11789371.73</v>
      </c>
      <c r="O289">
        <v>-14380777.83</v>
      </c>
      <c r="Q289">
        <v>-49575274.420000009</v>
      </c>
    </row>
    <row r="290" spans="1:17">
      <c r="A290" s="39" t="s">
        <v>91</v>
      </c>
      <c r="L290">
        <v>-958284</v>
      </c>
      <c r="M290">
        <v>-854713.28</v>
      </c>
      <c r="N290">
        <v>-6943216.46</v>
      </c>
      <c r="O290">
        <v>-11048534.059999999</v>
      </c>
      <c r="Q290">
        <v>-19804747.800000001</v>
      </c>
    </row>
    <row r="291" spans="1:17">
      <c r="A291" s="39" t="s">
        <v>787</v>
      </c>
      <c r="L291">
        <v>-1095606</v>
      </c>
      <c r="M291">
        <v>-792960</v>
      </c>
      <c r="O291">
        <v>-660800</v>
      </c>
      <c r="Q291">
        <v>-2549366</v>
      </c>
    </row>
    <row r="292" spans="1:17">
      <c r="A292" s="39" t="s">
        <v>788</v>
      </c>
      <c r="L292">
        <v>-800423</v>
      </c>
      <c r="Q292">
        <v>-800423</v>
      </c>
    </row>
    <row r="293" spans="1:17">
      <c r="A293" s="39" t="s">
        <v>789</v>
      </c>
      <c r="L293">
        <v>-1061388</v>
      </c>
      <c r="M293">
        <v>-1315764</v>
      </c>
      <c r="N293">
        <v>-636660</v>
      </c>
      <c r="Q293">
        <v>-3013812</v>
      </c>
    </row>
    <row r="294" spans="1:17">
      <c r="A294" s="39" t="s">
        <v>790</v>
      </c>
      <c r="L294">
        <v>-4464786</v>
      </c>
      <c r="M294">
        <v>-2049903.4300000002</v>
      </c>
      <c r="N294">
        <v>-1836296.5</v>
      </c>
      <c r="O294">
        <v>-1129048.3700000001</v>
      </c>
      <c r="Q294">
        <v>-9480034.3000000007</v>
      </c>
    </row>
    <row r="295" spans="1:17">
      <c r="A295" s="39" t="s">
        <v>791</v>
      </c>
      <c r="L295">
        <v>-4263075.3600000003</v>
      </c>
      <c r="M295">
        <v>-5033952.32</v>
      </c>
      <c r="N295">
        <v>-3799209.6000000006</v>
      </c>
      <c r="O295">
        <v>-7499760.7599999998</v>
      </c>
      <c r="Q295">
        <v>-20595998.039999999</v>
      </c>
    </row>
    <row r="296" spans="1:17">
      <c r="A296" s="39" t="s">
        <v>792</v>
      </c>
      <c r="L296">
        <v>-3985033.75</v>
      </c>
      <c r="M296">
        <v>-6276942.5600000005</v>
      </c>
      <c r="N296">
        <v>-1915337.46</v>
      </c>
      <c r="O296">
        <v>-5728111.1299999999</v>
      </c>
      <c r="Q296">
        <v>-17905424.900000002</v>
      </c>
    </row>
    <row r="297" spans="1:17">
      <c r="A297" s="39" t="s">
        <v>793</v>
      </c>
      <c r="L297">
        <v>-1189440</v>
      </c>
      <c r="Q297">
        <v>-1189440</v>
      </c>
    </row>
    <row r="298" spans="1:17">
      <c r="A298" s="39" t="s">
        <v>794</v>
      </c>
      <c r="L298">
        <v>-1201746.6000000001</v>
      </c>
      <c r="N298">
        <v>-1890361</v>
      </c>
      <c r="O298">
        <v>-3553871.18</v>
      </c>
      <c r="P298">
        <v>-304535.7</v>
      </c>
      <c r="Q298">
        <v>-6950514.4799999995</v>
      </c>
    </row>
    <row r="299" spans="1:17">
      <c r="A299" s="39" t="s">
        <v>93</v>
      </c>
      <c r="M299">
        <v>-874079.44</v>
      </c>
      <c r="N299">
        <v>-6091586.5500000007</v>
      </c>
      <c r="O299">
        <v>-2937134.03</v>
      </c>
      <c r="Q299">
        <v>-9902800.0200000014</v>
      </c>
    </row>
    <row r="300" spans="1:17">
      <c r="A300" s="39" t="s">
        <v>795</v>
      </c>
      <c r="L300">
        <v>-1180473.75</v>
      </c>
      <c r="N300">
        <v>-302118.75</v>
      </c>
      <c r="Q300">
        <v>-1482592.5</v>
      </c>
    </row>
    <row r="301" spans="1:17">
      <c r="A301" s="39" t="s">
        <v>796</v>
      </c>
      <c r="L301">
        <v>-6266400</v>
      </c>
      <c r="Q301">
        <v>-6266400</v>
      </c>
    </row>
    <row r="302" spans="1:17">
      <c r="A302" s="39" t="s">
        <v>797</v>
      </c>
      <c r="M302">
        <v>4640000</v>
      </c>
      <c r="O302">
        <v>-600130</v>
      </c>
      <c r="Q302">
        <v>4039870</v>
      </c>
    </row>
    <row r="303" spans="1:17">
      <c r="A303" s="39" t="s">
        <v>798</v>
      </c>
      <c r="O303">
        <v>-1709820</v>
      </c>
      <c r="Q303">
        <v>-1709820</v>
      </c>
    </row>
    <row r="304" spans="1:17">
      <c r="A304" s="39" t="s">
        <v>799</v>
      </c>
      <c r="N304">
        <v>200000</v>
      </c>
      <c r="Q304">
        <v>200000</v>
      </c>
    </row>
    <row r="305" spans="1:17">
      <c r="A305" s="39" t="s">
        <v>800</v>
      </c>
      <c r="K305">
        <v>27500</v>
      </c>
      <c r="L305">
        <v>-7500</v>
      </c>
      <c r="M305">
        <v>-2500</v>
      </c>
      <c r="N305">
        <v>-2500</v>
      </c>
      <c r="Q305">
        <v>15000</v>
      </c>
    </row>
    <row r="306" spans="1:17">
      <c r="A306" s="39" t="s">
        <v>801</v>
      </c>
      <c r="O306">
        <v>45833</v>
      </c>
      <c r="Q306">
        <v>45833</v>
      </c>
    </row>
    <row r="307" spans="1:17">
      <c r="A307" s="39" t="s">
        <v>802</v>
      </c>
      <c r="M307">
        <v>35200</v>
      </c>
      <c r="N307">
        <v>-8800</v>
      </c>
      <c r="O307">
        <v>-8800</v>
      </c>
      <c r="Q307">
        <v>17600</v>
      </c>
    </row>
    <row r="308" spans="1:17">
      <c r="A308" s="39" t="s">
        <v>803</v>
      </c>
      <c r="G308">
        <v>50000</v>
      </c>
      <c r="L308">
        <v>-8334</v>
      </c>
      <c r="M308">
        <v>-4167</v>
      </c>
      <c r="N308">
        <v>-4167</v>
      </c>
      <c r="O308">
        <v>-4167</v>
      </c>
      <c r="Q308">
        <v>29165</v>
      </c>
    </row>
    <row r="309" spans="1:17">
      <c r="A309" s="39" t="s">
        <v>804</v>
      </c>
      <c r="P309">
        <v>20000</v>
      </c>
      <c r="Q309">
        <v>20000</v>
      </c>
    </row>
    <row r="310" spans="1:17">
      <c r="A310" s="39" t="s">
        <v>805</v>
      </c>
      <c r="D310">
        <v>-12202.38</v>
      </c>
      <c r="Q310">
        <v>-12202.38</v>
      </c>
    </row>
    <row r="311" spans="1:17">
      <c r="A311" s="39" t="s">
        <v>806</v>
      </c>
      <c r="K311">
        <v>36000</v>
      </c>
      <c r="L311">
        <v>-12000</v>
      </c>
      <c r="M311">
        <v>-4000</v>
      </c>
      <c r="N311">
        <v>-4000</v>
      </c>
      <c r="O311">
        <v>-4000</v>
      </c>
      <c r="Q311">
        <v>12000</v>
      </c>
    </row>
    <row r="312" spans="1:17">
      <c r="A312" s="39" t="s">
        <v>807</v>
      </c>
      <c r="O312">
        <v>66000</v>
      </c>
      <c r="Q312">
        <v>66000</v>
      </c>
    </row>
    <row r="313" spans="1:17">
      <c r="A313" s="39" t="s">
        <v>808</v>
      </c>
      <c r="O313">
        <v>-23400</v>
      </c>
      <c r="P313">
        <v>-8111</v>
      </c>
      <c r="Q313">
        <v>-31511</v>
      </c>
    </row>
    <row r="314" spans="1:17">
      <c r="A314" s="39" t="s">
        <v>809</v>
      </c>
      <c r="O314">
        <v>-11800</v>
      </c>
      <c r="Q314">
        <v>-11800</v>
      </c>
    </row>
    <row r="315" spans="1:17">
      <c r="A315" s="39" t="s">
        <v>810</v>
      </c>
      <c r="M315">
        <v>-875925.22</v>
      </c>
      <c r="N315">
        <v>-3033953.67</v>
      </c>
      <c r="O315">
        <v>-1812184.53</v>
      </c>
      <c r="P315">
        <v>-943820.55</v>
      </c>
      <c r="Q315">
        <v>-6665883.9700000007</v>
      </c>
    </row>
    <row r="316" spans="1:17">
      <c r="A316" s="39" t="s">
        <v>811</v>
      </c>
      <c r="N316">
        <v>200000</v>
      </c>
      <c r="Q316">
        <v>200000</v>
      </c>
    </row>
    <row r="317" spans="1:17">
      <c r="A317" s="39" t="s">
        <v>812</v>
      </c>
      <c r="K317">
        <v>17143</v>
      </c>
      <c r="L317">
        <v>-8571</v>
      </c>
      <c r="Q317">
        <v>8572</v>
      </c>
    </row>
    <row r="318" spans="1:17">
      <c r="A318" s="39" t="s">
        <v>813</v>
      </c>
      <c r="K318">
        <v>91667</v>
      </c>
      <c r="L318">
        <v>-24999</v>
      </c>
      <c r="M318">
        <v>-8333</v>
      </c>
      <c r="N318">
        <v>-8333</v>
      </c>
      <c r="O318">
        <v>-8333</v>
      </c>
      <c r="Q318">
        <v>41669</v>
      </c>
    </row>
    <row r="319" spans="1:17">
      <c r="A319" s="39" t="s">
        <v>386</v>
      </c>
      <c r="O319">
        <v>-19100</v>
      </c>
      <c r="P319">
        <v>-16500</v>
      </c>
      <c r="Q319">
        <v>-35600</v>
      </c>
    </row>
    <row r="320" spans="1:17">
      <c r="A320" s="39" t="s">
        <v>814</v>
      </c>
      <c r="G320">
        <v>-5747</v>
      </c>
      <c r="Q320">
        <v>-5747</v>
      </c>
    </row>
    <row r="321" spans="1:17">
      <c r="A321" s="39" t="s">
        <v>815</v>
      </c>
      <c r="L321">
        <v>49500</v>
      </c>
      <c r="M321">
        <v>-4500</v>
      </c>
      <c r="N321">
        <v>-4500</v>
      </c>
      <c r="O321">
        <v>-4500</v>
      </c>
      <c r="Q321">
        <v>36000</v>
      </c>
    </row>
    <row r="322" spans="1:17">
      <c r="A322" s="39" t="s">
        <v>816</v>
      </c>
      <c r="O322">
        <v>-13303</v>
      </c>
      <c r="Q322">
        <v>-13303</v>
      </c>
    </row>
    <row r="323" spans="1:17">
      <c r="A323" s="39" t="s">
        <v>817</v>
      </c>
      <c r="N323">
        <v>48970</v>
      </c>
      <c r="O323">
        <v>48970</v>
      </c>
      <c r="Q323">
        <v>97940</v>
      </c>
    </row>
    <row r="324" spans="1:17">
      <c r="A324" s="39" t="s">
        <v>818</v>
      </c>
      <c r="C324">
        <v>-21300</v>
      </c>
      <c r="N324">
        <v>71600000</v>
      </c>
      <c r="Q324">
        <v>71578700</v>
      </c>
    </row>
    <row r="325" spans="1:17">
      <c r="A325" s="39" t="s">
        <v>394</v>
      </c>
      <c r="D325">
        <v>-109436.97</v>
      </c>
      <c r="N325">
        <v>0</v>
      </c>
      <c r="Q325">
        <v>-109436.97</v>
      </c>
    </row>
    <row r="326" spans="1:17">
      <c r="A326" s="39" t="s">
        <v>819</v>
      </c>
      <c r="O326">
        <v>132160</v>
      </c>
      <c r="Q326">
        <v>132160</v>
      </c>
    </row>
    <row r="327" spans="1:17">
      <c r="A327" s="39" t="s">
        <v>820</v>
      </c>
      <c r="O327">
        <v>-106200</v>
      </c>
      <c r="Q327">
        <v>-106200</v>
      </c>
    </row>
    <row r="328" spans="1:17">
      <c r="A328" s="39" t="s">
        <v>821</v>
      </c>
      <c r="O328">
        <v>-685049</v>
      </c>
      <c r="Q328">
        <v>-685049</v>
      </c>
    </row>
    <row r="329" spans="1:17">
      <c r="A329" s="39" t="s">
        <v>822</v>
      </c>
      <c r="C329">
        <v>-37800</v>
      </c>
      <c r="Q329">
        <v>-37800</v>
      </c>
    </row>
    <row r="330" spans="1:17">
      <c r="A330" s="39" t="s">
        <v>823</v>
      </c>
      <c r="K330">
        <v>90000</v>
      </c>
      <c r="L330">
        <v>-30000</v>
      </c>
      <c r="M330">
        <v>-10000</v>
      </c>
      <c r="N330">
        <v>-10000</v>
      </c>
      <c r="O330">
        <v>-10000</v>
      </c>
      <c r="Q330">
        <v>30000</v>
      </c>
    </row>
    <row r="331" spans="1:17">
      <c r="A331" s="39" t="s">
        <v>824</v>
      </c>
      <c r="M331">
        <v>-3042</v>
      </c>
      <c r="Q331">
        <v>-3042</v>
      </c>
    </row>
    <row r="332" spans="1:17">
      <c r="A332" s="39" t="s">
        <v>825</v>
      </c>
      <c r="O332">
        <v>-44486</v>
      </c>
      <c r="Q332">
        <v>-44486</v>
      </c>
    </row>
    <row r="333" spans="1:17">
      <c r="A333" s="39" t="s">
        <v>826</v>
      </c>
      <c r="M333">
        <v>-20003</v>
      </c>
      <c r="Q333">
        <v>-20003</v>
      </c>
    </row>
    <row r="334" spans="1:17">
      <c r="A334" s="39" t="s">
        <v>827</v>
      </c>
      <c r="J334">
        <v>52501</v>
      </c>
      <c r="K334">
        <v>-17499</v>
      </c>
      <c r="L334">
        <v>-17499</v>
      </c>
      <c r="M334">
        <v>-5833</v>
      </c>
      <c r="N334">
        <v>-5833</v>
      </c>
      <c r="O334">
        <v>-5833</v>
      </c>
      <c r="Q334">
        <v>4</v>
      </c>
    </row>
    <row r="335" spans="1:17">
      <c r="A335" s="39" t="s">
        <v>828</v>
      </c>
      <c r="M335">
        <v>45833</v>
      </c>
      <c r="N335">
        <v>195833</v>
      </c>
      <c r="O335">
        <v>-4167</v>
      </c>
      <c r="Q335">
        <v>237499</v>
      </c>
    </row>
    <row r="336" spans="1:17">
      <c r="A336" s="39" t="s">
        <v>829</v>
      </c>
      <c r="E336">
        <v>-85845</v>
      </c>
      <c r="G336">
        <v>2761200</v>
      </c>
      <c r="I336">
        <v>-1000000</v>
      </c>
      <c r="J336">
        <v>-1447733</v>
      </c>
      <c r="Q336">
        <v>227622</v>
      </c>
    </row>
    <row r="337" spans="1:17">
      <c r="A337" s="39" t="s">
        <v>830</v>
      </c>
      <c r="D337">
        <v>-315827</v>
      </c>
      <c r="J337">
        <v>-826</v>
      </c>
      <c r="Q337">
        <v>-316653</v>
      </c>
    </row>
    <row r="338" spans="1:17">
      <c r="A338" s="39" t="s">
        <v>831</v>
      </c>
      <c r="N338">
        <v>200000</v>
      </c>
      <c r="Q338">
        <v>200000</v>
      </c>
    </row>
    <row r="339" spans="1:17">
      <c r="A339" s="39" t="s">
        <v>832</v>
      </c>
      <c r="D339">
        <v>-53055</v>
      </c>
      <c r="E339">
        <v>53033</v>
      </c>
      <c r="Q339">
        <v>-22</v>
      </c>
    </row>
    <row r="340" spans="1:17">
      <c r="A340" s="39" t="s">
        <v>833</v>
      </c>
      <c r="P340">
        <v>-147000</v>
      </c>
      <c r="Q340">
        <v>-147000</v>
      </c>
    </row>
    <row r="341" spans="1:17">
      <c r="A341" s="39" t="s">
        <v>834</v>
      </c>
      <c r="J341">
        <v>7600</v>
      </c>
      <c r="Q341">
        <v>7600</v>
      </c>
    </row>
    <row r="342" spans="1:17">
      <c r="A342" s="39" t="s">
        <v>835</v>
      </c>
      <c r="O342">
        <v>-57050</v>
      </c>
      <c r="Q342">
        <v>-57050</v>
      </c>
    </row>
    <row r="343" spans="1:17">
      <c r="A343" s="39" t="s">
        <v>836</v>
      </c>
      <c r="K343">
        <v>39166</v>
      </c>
      <c r="L343">
        <v>-11751</v>
      </c>
      <c r="M343">
        <v>-3917</v>
      </c>
      <c r="N343">
        <v>-3917</v>
      </c>
      <c r="O343">
        <v>-3917</v>
      </c>
      <c r="Q343">
        <v>15664</v>
      </c>
    </row>
    <row r="344" spans="1:17">
      <c r="A344" s="39" t="s">
        <v>837</v>
      </c>
      <c r="F344">
        <v>-450</v>
      </c>
      <c r="K344">
        <v>-18226</v>
      </c>
      <c r="Q344">
        <v>-18676</v>
      </c>
    </row>
    <row r="345" spans="1:17">
      <c r="A345" s="39" t="s">
        <v>404</v>
      </c>
      <c r="O345">
        <v>1174630</v>
      </c>
      <c r="P345">
        <v>265000</v>
      </c>
      <c r="Q345">
        <v>1439630</v>
      </c>
    </row>
    <row r="346" spans="1:17">
      <c r="A346" s="39" t="s">
        <v>838</v>
      </c>
      <c r="J346">
        <v>37125</v>
      </c>
      <c r="K346">
        <v>-12375</v>
      </c>
      <c r="L346">
        <v>-12375</v>
      </c>
      <c r="M346">
        <v>-4125</v>
      </c>
      <c r="N346">
        <v>-4125</v>
      </c>
      <c r="O346">
        <v>-4125</v>
      </c>
      <c r="Q346">
        <v>0</v>
      </c>
    </row>
    <row r="347" spans="1:17">
      <c r="A347" s="39" t="s">
        <v>839</v>
      </c>
      <c r="N347">
        <v>200000</v>
      </c>
      <c r="Q347">
        <v>200000</v>
      </c>
    </row>
    <row r="348" spans="1:17">
      <c r="A348" s="39" t="s">
        <v>840</v>
      </c>
      <c r="N348">
        <v>200000</v>
      </c>
      <c r="Q348">
        <v>200000</v>
      </c>
    </row>
    <row r="349" spans="1:17">
      <c r="A349" s="39" t="s">
        <v>841</v>
      </c>
      <c r="L349">
        <v>-6960</v>
      </c>
      <c r="M349">
        <v>69570.960000000006</v>
      </c>
      <c r="N349">
        <v>-194883.5</v>
      </c>
      <c r="Q349">
        <v>-132272.54000000004</v>
      </c>
    </row>
    <row r="350" spans="1:17">
      <c r="A350" s="39" t="s">
        <v>842</v>
      </c>
      <c r="O350">
        <v>0</v>
      </c>
      <c r="Q350">
        <v>0</v>
      </c>
    </row>
    <row r="351" spans="1:17">
      <c r="A351" s="39" t="s">
        <v>843</v>
      </c>
      <c r="O351">
        <v>52534</v>
      </c>
      <c r="Q351">
        <v>52534</v>
      </c>
    </row>
    <row r="352" spans="1:17">
      <c r="A352" s="39" t="s">
        <v>844</v>
      </c>
      <c r="M352">
        <v>-3540</v>
      </c>
      <c r="Q352">
        <v>-3540</v>
      </c>
    </row>
    <row r="353" spans="1:17">
      <c r="A353" s="39" t="s">
        <v>845</v>
      </c>
      <c r="K353">
        <v>1321</v>
      </c>
      <c r="Q353">
        <v>1321</v>
      </c>
    </row>
    <row r="354" spans="1:17">
      <c r="A354" s="39" t="s">
        <v>846</v>
      </c>
      <c r="N354">
        <v>3356412</v>
      </c>
      <c r="Q354">
        <v>3356412</v>
      </c>
    </row>
    <row r="355" spans="1:17">
      <c r="A355" s="39" t="s">
        <v>175</v>
      </c>
      <c r="N355">
        <v>29915630</v>
      </c>
      <c r="Q355">
        <v>29915630</v>
      </c>
    </row>
    <row r="356" spans="1:17">
      <c r="A356" s="39" t="s">
        <v>847</v>
      </c>
      <c r="N356">
        <v>-674441</v>
      </c>
      <c r="Q356">
        <v>-674441</v>
      </c>
    </row>
    <row r="357" spans="1:17">
      <c r="A357" s="39" t="s">
        <v>848</v>
      </c>
      <c r="I357">
        <v>22500</v>
      </c>
      <c r="Q357">
        <v>22500</v>
      </c>
    </row>
    <row r="358" spans="1:17">
      <c r="A358" s="39" t="s">
        <v>849</v>
      </c>
      <c r="N358">
        <v>-1618031.43</v>
      </c>
      <c r="O358">
        <v>-6682201.6400000006</v>
      </c>
      <c r="Q358">
        <v>-8300233.0700000003</v>
      </c>
    </row>
    <row r="359" spans="1:17">
      <c r="A359" s="39" t="s">
        <v>850</v>
      </c>
      <c r="G359">
        <v>288244.11</v>
      </c>
      <c r="J359">
        <v>-25000</v>
      </c>
      <c r="Q359">
        <v>263244.11</v>
      </c>
    </row>
    <row r="360" spans="1:17">
      <c r="A360" s="39" t="s">
        <v>415</v>
      </c>
      <c r="D360">
        <v>-1800</v>
      </c>
      <c r="Q360">
        <v>-1800</v>
      </c>
    </row>
    <row r="361" spans="1:17">
      <c r="A361" s="39" t="s">
        <v>101</v>
      </c>
      <c r="D361">
        <v>-67102.349999999977</v>
      </c>
      <c r="Q361">
        <v>-67102.349999999977</v>
      </c>
    </row>
    <row r="362" spans="1:17">
      <c r="A362" s="39" t="s">
        <v>851</v>
      </c>
      <c r="O362">
        <v>27525</v>
      </c>
      <c r="Q362">
        <v>27525</v>
      </c>
    </row>
    <row r="363" spans="1:17">
      <c r="A363" s="39" t="s">
        <v>852</v>
      </c>
      <c r="N363">
        <v>45897</v>
      </c>
      <c r="O363">
        <v>45897</v>
      </c>
      <c r="Q363">
        <v>91794</v>
      </c>
    </row>
    <row r="364" spans="1:17">
      <c r="A364" s="39" t="s">
        <v>853</v>
      </c>
      <c r="M364">
        <v>2478</v>
      </c>
      <c r="O364">
        <v>67373</v>
      </c>
      <c r="Q364">
        <v>69851</v>
      </c>
    </row>
    <row r="365" spans="1:17">
      <c r="A365" s="39" t="s">
        <v>854</v>
      </c>
      <c r="K365">
        <v>36374</v>
      </c>
      <c r="L365">
        <v>-12126</v>
      </c>
      <c r="M365">
        <v>-4042</v>
      </c>
      <c r="N365">
        <v>-4042</v>
      </c>
      <c r="O365">
        <v>-4042</v>
      </c>
      <c r="Q365">
        <v>12122</v>
      </c>
    </row>
    <row r="366" spans="1:17">
      <c r="A366" s="39" t="s">
        <v>855</v>
      </c>
      <c r="N366">
        <v>200000</v>
      </c>
      <c r="Q366">
        <v>200000</v>
      </c>
    </row>
    <row r="367" spans="1:17">
      <c r="A367" s="39" t="s">
        <v>856</v>
      </c>
      <c r="J367">
        <v>-4853</v>
      </c>
      <c r="Q367">
        <v>-4853</v>
      </c>
    </row>
    <row r="368" spans="1:17">
      <c r="A368" s="39" t="s">
        <v>857</v>
      </c>
      <c r="L368">
        <v>-52018</v>
      </c>
      <c r="N368">
        <v>-14555.7</v>
      </c>
      <c r="Q368">
        <v>-66573.7</v>
      </c>
    </row>
    <row r="369" spans="1:17">
      <c r="A369" s="39" t="s">
        <v>858</v>
      </c>
      <c r="K369">
        <v>27000</v>
      </c>
      <c r="L369">
        <v>-9000</v>
      </c>
      <c r="M369">
        <v>-3000</v>
      </c>
      <c r="N369">
        <v>-3000</v>
      </c>
      <c r="O369">
        <v>-3000</v>
      </c>
      <c r="Q369">
        <v>9000</v>
      </c>
    </row>
    <row r="370" spans="1:17">
      <c r="A370" s="39" t="s">
        <v>859</v>
      </c>
      <c r="N370">
        <v>25000</v>
      </c>
      <c r="O370">
        <v>-5000</v>
      </c>
      <c r="Q370">
        <v>20000</v>
      </c>
    </row>
    <row r="371" spans="1:17">
      <c r="A371" s="39" t="s">
        <v>860</v>
      </c>
      <c r="L371">
        <v>36667</v>
      </c>
      <c r="M371">
        <v>-3333</v>
      </c>
      <c r="N371">
        <v>-3333</v>
      </c>
      <c r="O371">
        <v>-622</v>
      </c>
      <c r="Q371">
        <v>29379</v>
      </c>
    </row>
    <row r="372" spans="1:17">
      <c r="A372" s="39" t="s">
        <v>861</v>
      </c>
      <c r="N372">
        <v>213333</v>
      </c>
      <c r="O372">
        <v>-6667</v>
      </c>
      <c r="Q372">
        <v>206666</v>
      </c>
    </row>
    <row r="373" spans="1:17">
      <c r="A373" s="39" t="s">
        <v>862</v>
      </c>
      <c r="K373">
        <v>91667</v>
      </c>
      <c r="L373">
        <v>-24999</v>
      </c>
      <c r="M373">
        <v>-8333</v>
      </c>
      <c r="N373">
        <v>-8333</v>
      </c>
      <c r="O373">
        <v>-8333</v>
      </c>
      <c r="Q373">
        <v>41669</v>
      </c>
    </row>
    <row r="374" spans="1:17">
      <c r="A374" s="39" t="s">
        <v>863</v>
      </c>
      <c r="O374">
        <v>-35621</v>
      </c>
      <c r="Q374">
        <v>-35621</v>
      </c>
    </row>
    <row r="375" spans="1:17">
      <c r="A375" s="39" t="s">
        <v>864</v>
      </c>
      <c r="M375">
        <v>6918016</v>
      </c>
      <c r="N375">
        <v>4258545</v>
      </c>
      <c r="O375">
        <v>22223141</v>
      </c>
      <c r="Q375">
        <v>33399702</v>
      </c>
    </row>
    <row r="376" spans="1:17">
      <c r="A376" s="39" t="s">
        <v>865</v>
      </c>
      <c r="O376">
        <v>23891155.82</v>
      </c>
      <c r="Q376">
        <v>23891155.82</v>
      </c>
    </row>
    <row r="377" spans="1:17">
      <c r="A377" s="39" t="s">
        <v>866</v>
      </c>
      <c r="D377">
        <v>-144213.70000000001</v>
      </c>
      <c r="F377">
        <v>-33820</v>
      </c>
      <c r="I377">
        <v>-64734</v>
      </c>
      <c r="Q377">
        <v>-242767.7</v>
      </c>
    </row>
    <row r="378" spans="1:17">
      <c r="A378" s="39" t="s">
        <v>867</v>
      </c>
      <c r="B378">
        <v>-60460</v>
      </c>
      <c r="Q378">
        <v>-60460</v>
      </c>
    </row>
    <row r="379" spans="1:17">
      <c r="A379" s="39" t="s">
        <v>868</v>
      </c>
      <c r="O379">
        <v>-2006</v>
      </c>
      <c r="Q379">
        <v>-2006</v>
      </c>
    </row>
    <row r="380" spans="1:17">
      <c r="A380" s="39" t="s">
        <v>869</v>
      </c>
      <c r="J380">
        <v>229167</v>
      </c>
      <c r="K380">
        <v>-62499</v>
      </c>
      <c r="L380">
        <v>-62499</v>
      </c>
      <c r="M380">
        <v>-20833</v>
      </c>
      <c r="N380">
        <v>-20833</v>
      </c>
      <c r="O380">
        <v>-20833</v>
      </c>
      <c r="Q380">
        <v>41670</v>
      </c>
    </row>
    <row r="381" spans="1:17">
      <c r="A381" s="39" t="s">
        <v>870</v>
      </c>
      <c r="N381">
        <v>200000</v>
      </c>
      <c r="Q381">
        <v>200000</v>
      </c>
    </row>
    <row r="382" spans="1:17">
      <c r="A382" s="39" t="s">
        <v>871</v>
      </c>
      <c r="K382">
        <v>45833</v>
      </c>
      <c r="L382">
        <v>-12501</v>
      </c>
      <c r="M382">
        <v>-4167</v>
      </c>
      <c r="N382">
        <v>-4167</v>
      </c>
      <c r="O382">
        <v>-4167</v>
      </c>
      <c r="Q382">
        <v>20831</v>
      </c>
    </row>
    <row r="383" spans="1:17">
      <c r="A383" s="39" t="s">
        <v>872</v>
      </c>
      <c r="N383">
        <v>6000</v>
      </c>
      <c r="O383">
        <v>-2000</v>
      </c>
      <c r="Q383">
        <v>4000</v>
      </c>
    </row>
    <row r="384" spans="1:17">
      <c r="A384" s="39" t="s">
        <v>873</v>
      </c>
      <c r="O384">
        <v>-1050200</v>
      </c>
      <c r="Q384">
        <v>-1050200</v>
      </c>
    </row>
    <row r="385" spans="1:17">
      <c r="A385" s="39" t="s">
        <v>874</v>
      </c>
      <c r="O385">
        <v>-3271725</v>
      </c>
      <c r="Q385">
        <v>-3271725</v>
      </c>
    </row>
    <row r="386" spans="1:17">
      <c r="A386" s="39" t="s">
        <v>875</v>
      </c>
      <c r="N386">
        <v>-2320640</v>
      </c>
      <c r="O386">
        <v>-4117960</v>
      </c>
      <c r="Q386">
        <v>-6438600</v>
      </c>
    </row>
    <row r="387" spans="1:17">
      <c r="A387" s="39" t="s">
        <v>876</v>
      </c>
      <c r="J387">
        <v>-39685.339999999997</v>
      </c>
      <c r="K387">
        <v>-51810.02</v>
      </c>
      <c r="O387">
        <v>-438234.3</v>
      </c>
      <c r="P387">
        <v>-1039878</v>
      </c>
      <c r="Q387">
        <v>-1569607.6600000001</v>
      </c>
    </row>
    <row r="388" spans="1:17">
      <c r="A388" s="39" t="s">
        <v>877</v>
      </c>
      <c r="N388">
        <v>-698740</v>
      </c>
      <c r="O388">
        <v>-444430</v>
      </c>
      <c r="Q388">
        <v>-1143170</v>
      </c>
    </row>
    <row r="389" spans="1:17">
      <c r="A389" s="39" t="s">
        <v>878</v>
      </c>
      <c r="C389">
        <v>-92900</v>
      </c>
      <c r="Q389">
        <v>-92900</v>
      </c>
    </row>
    <row r="390" spans="1:17">
      <c r="A390" s="39" t="s">
        <v>879</v>
      </c>
      <c r="C390">
        <v>-50180.2</v>
      </c>
      <c r="Q390">
        <v>-50180.2</v>
      </c>
    </row>
    <row r="391" spans="1:17">
      <c r="A391" s="39" t="s">
        <v>880</v>
      </c>
      <c r="L391">
        <v>79800</v>
      </c>
      <c r="M391">
        <v>-11400</v>
      </c>
      <c r="N391">
        <v>-11400</v>
      </c>
      <c r="O391">
        <v>-11400</v>
      </c>
      <c r="Q391">
        <v>45600</v>
      </c>
    </row>
    <row r="392" spans="1:17">
      <c r="A392" s="39" t="s">
        <v>429</v>
      </c>
      <c r="O392">
        <v>-446601.61</v>
      </c>
      <c r="Q392">
        <v>-446601.61</v>
      </c>
    </row>
    <row r="393" spans="1:17">
      <c r="A393" s="39" t="s">
        <v>881</v>
      </c>
      <c r="H393">
        <v>150000</v>
      </c>
      <c r="K393">
        <v>-13636</v>
      </c>
      <c r="L393">
        <v>-20454</v>
      </c>
      <c r="M393">
        <v>-6818</v>
      </c>
      <c r="N393">
        <v>-47726</v>
      </c>
      <c r="O393">
        <v>113217.62</v>
      </c>
      <c r="Q393">
        <v>174583.62</v>
      </c>
    </row>
    <row r="394" spans="1:17">
      <c r="A394" s="39" t="s">
        <v>882</v>
      </c>
      <c r="D394">
        <v>631</v>
      </c>
      <c r="Q394">
        <v>631</v>
      </c>
    </row>
    <row r="395" spans="1:17">
      <c r="A395" s="39" t="s">
        <v>883</v>
      </c>
      <c r="J395">
        <v>35400</v>
      </c>
      <c r="Q395">
        <v>35400</v>
      </c>
    </row>
    <row r="396" spans="1:17">
      <c r="A396" s="39" t="s">
        <v>431</v>
      </c>
      <c r="D396">
        <v>15107.63</v>
      </c>
      <c r="O396">
        <v>338875.2</v>
      </c>
      <c r="Q396">
        <v>353982.83</v>
      </c>
    </row>
    <row r="397" spans="1:17">
      <c r="A397" s="39" t="s">
        <v>884</v>
      </c>
      <c r="P397">
        <v>-77408</v>
      </c>
      <c r="Q397">
        <v>-77408</v>
      </c>
    </row>
    <row r="398" spans="1:17">
      <c r="A398" s="39" t="s">
        <v>885</v>
      </c>
      <c r="O398">
        <v>-481440</v>
      </c>
      <c r="Q398">
        <v>-481440</v>
      </c>
    </row>
    <row r="399" spans="1:17">
      <c r="A399" s="39" t="s">
        <v>886</v>
      </c>
      <c r="J399">
        <v>37499</v>
      </c>
      <c r="K399">
        <v>-12501</v>
      </c>
      <c r="L399">
        <v>-12501</v>
      </c>
      <c r="M399">
        <v>-4167</v>
      </c>
      <c r="N399">
        <v>195833</v>
      </c>
      <c r="O399">
        <v>-4167</v>
      </c>
      <c r="Q399">
        <v>199996</v>
      </c>
    </row>
    <row r="400" spans="1:17">
      <c r="A400" s="39" t="s">
        <v>887</v>
      </c>
      <c r="O400">
        <v>25000</v>
      </c>
      <c r="Q400">
        <v>25000</v>
      </c>
    </row>
    <row r="401" spans="1:17">
      <c r="A401" s="39" t="s">
        <v>888</v>
      </c>
      <c r="K401">
        <v>800000</v>
      </c>
      <c r="Q401">
        <v>800000</v>
      </c>
    </row>
    <row r="402" spans="1:17">
      <c r="A402" s="39" t="s">
        <v>889</v>
      </c>
      <c r="K402">
        <v>144833</v>
      </c>
      <c r="L402">
        <v>-39501</v>
      </c>
      <c r="M402">
        <v>-13167</v>
      </c>
      <c r="N402">
        <v>-13167</v>
      </c>
      <c r="O402">
        <v>-13167</v>
      </c>
      <c r="Q402">
        <v>65831</v>
      </c>
    </row>
    <row r="403" spans="1:17">
      <c r="A403" s="39" t="s">
        <v>890</v>
      </c>
      <c r="N403">
        <v>200000</v>
      </c>
      <c r="Q403">
        <v>200000</v>
      </c>
    </row>
    <row r="404" spans="1:17">
      <c r="A404" s="39" t="s">
        <v>891</v>
      </c>
      <c r="N404">
        <v>200000</v>
      </c>
      <c r="Q404">
        <v>200000</v>
      </c>
    </row>
    <row r="405" spans="1:17">
      <c r="A405" s="39" t="s">
        <v>892</v>
      </c>
      <c r="O405">
        <v>36667</v>
      </c>
      <c r="Q405">
        <v>36667</v>
      </c>
    </row>
    <row r="406" spans="1:17">
      <c r="A406" s="39" t="s">
        <v>893</v>
      </c>
      <c r="O406">
        <v>-151129</v>
      </c>
      <c r="Q406">
        <v>-151129</v>
      </c>
    </row>
    <row r="407" spans="1:17">
      <c r="A407" s="39" t="s">
        <v>894</v>
      </c>
      <c r="K407">
        <v>-64064</v>
      </c>
      <c r="L407">
        <v>54064</v>
      </c>
      <c r="Q407">
        <v>-10000</v>
      </c>
    </row>
    <row r="408" spans="1:17">
      <c r="A408" s="39" t="s">
        <v>895</v>
      </c>
      <c r="N408">
        <v>33578</v>
      </c>
      <c r="O408">
        <v>60000</v>
      </c>
      <c r="Q408">
        <v>93578</v>
      </c>
    </row>
    <row r="409" spans="1:17">
      <c r="A409" s="39" t="s">
        <v>896</v>
      </c>
      <c r="D409">
        <v>386492</v>
      </c>
      <c r="Q409">
        <v>386492</v>
      </c>
    </row>
    <row r="410" spans="1:17">
      <c r="A410" s="39" t="s">
        <v>897</v>
      </c>
      <c r="N410">
        <v>200000</v>
      </c>
      <c r="Q410">
        <v>200000</v>
      </c>
    </row>
    <row r="411" spans="1:17">
      <c r="A411" s="39" t="s">
        <v>898</v>
      </c>
      <c r="L411">
        <v>50000</v>
      </c>
      <c r="M411">
        <v>-5000</v>
      </c>
      <c r="N411">
        <v>-5000</v>
      </c>
      <c r="O411">
        <v>-5000</v>
      </c>
      <c r="Q411">
        <v>35000</v>
      </c>
    </row>
    <row r="412" spans="1:17">
      <c r="A412" s="39" t="s">
        <v>899</v>
      </c>
      <c r="N412">
        <v>200000</v>
      </c>
      <c r="Q412">
        <v>200000</v>
      </c>
    </row>
    <row r="413" spans="1:17">
      <c r="A413" s="39" t="s">
        <v>900</v>
      </c>
      <c r="M413">
        <v>26250</v>
      </c>
      <c r="N413">
        <v>-3750</v>
      </c>
      <c r="O413">
        <v>-3750</v>
      </c>
      <c r="Q413">
        <v>18750</v>
      </c>
    </row>
    <row r="414" spans="1:17">
      <c r="A414" s="39" t="s">
        <v>901</v>
      </c>
      <c r="K414">
        <v>63000</v>
      </c>
      <c r="L414">
        <v>-21000</v>
      </c>
      <c r="M414">
        <v>-7000</v>
      </c>
      <c r="N414">
        <v>193000</v>
      </c>
      <c r="O414">
        <v>-7000</v>
      </c>
      <c r="Q414">
        <v>221000</v>
      </c>
    </row>
    <row r="415" spans="1:17">
      <c r="A415" s="39" t="s">
        <v>902</v>
      </c>
      <c r="L415">
        <v>55000</v>
      </c>
      <c r="M415">
        <v>-5000</v>
      </c>
      <c r="N415">
        <v>195000</v>
      </c>
      <c r="O415">
        <v>-5000</v>
      </c>
      <c r="Q415">
        <v>240000</v>
      </c>
    </row>
    <row r="416" spans="1:17">
      <c r="A416" s="39" t="s">
        <v>903</v>
      </c>
      <c r="M416">
        <v>-138000</v>
      </c>
      <c r="Q416">
        <v>-138000</v>
      </c>
    </row>
    <row r="417" spans="1:17">
      <c r="A417" s="39" t="s">
        <v>904</v>
      </c>
      <c r="L417">
        <v>26250</v>
      </c>
      <c r="M417">
        <v>-5250</v>
      </c>
      <c r="N417">
        <v>194750</v>
      </c>
      <c r="O417">
        <v>-5250</v>
      </c>
      <c r="Q417">
        <v>210500</v>
      </c>
    </row>
    <row r="418" spans="1:17">
      <c r="A418" s="39" t="s">
        <v>905</v>
      </c>
      <c r="O418">
        <v>6875000</v>
      </c>
      <c r="Q418">
        <v>6875000</v>
      </c>
    </row>
    <row r="419" spans="1:17">
      <c r="A419" s="39" t="s">
        <v>110</v>
      </c>
      <c r="D419">
        <v>93</v>
      </c>
      <c r="E419">
        <v>-7558</v>
      </c>
      <c r="N419">
        <v>11452</v>
      </c>
      <c r="Q419">
        <v>3987</v>
      </c>
    </row>
    <row r="420" spans="1:17">
      <c r="A420" s="39" t="s">
        <v>906</v>
      </c>
      <c r="K420">
        <v>45833</v>
      </c>
      <c r="L420">
        <v>-12501</v>
      </c>
      <c r="M420">
        <v>-4167</v>
      </c>
      <c r="N420">
        <v>-4167</v>
      </c>
      <c r="O420">
        <v>-4167</v>
      </c>
      <c r="Q420">
        <v>20831</v>
      </c>
    </row>
    <row r="421" spans="1:17">
      <c r="A421" s="39" t="s">
        <v>907</v>
      </c>
      <c r="P421">
        <v>40000</v>
      </c>
      <c r="Q421">
        <v>40000</v>
      </c>
    </row>
    <row r="422" spans="1:17">
      <c r="A422" s="39" t="s">
        <v>908</v>
      </c>
      <c r="L422">
        <v>35000</v>
      </c>
      <c r="M422">
        <v>-5000</v>
      </c>
      <c r="N422">
        <v>-5000</v>
      </c>
      <c r="O422">
        <v>-5000</v>
      </c>
      <c r="Q422">
        <v>20000</v>
      </c>
    </row>
    <row r="423" spans="1:17">
      <c r="A423" s="39" t="s">
        <v>909</v>
      </c>
      <c r="L423">
        <v>41250</v>
      </c>
      <c r="M423">
        <v>-3750</v>
      </c>
      <c r="N423">
        <v>196250</v>
      </c>
      <c r="O423">
        <v>-3750</v>
      </c>
      <c r="Q423">
        <v>230000</v>
      </c>
    </row>
    <row r="424" spans="1:17">
      <c r="A424" s="39" t="s">
        <v>910</v>
      </c>
      <c r="M424">
        <v>55000</v>
      </c>
      <c r="N424">
        <v>-5000</v>
      </c>
      <c r="O424">
        <v>-5000</v>
      </c>
      <c r="Q424">
        <v>45000</v>
      </c>
    </row>
    <row r="425" spans="1:17">
      <c r="A425" s="39" t="s">
        <v>911</v>
      </c>
      <c r="J425">
        <v>50400</v>
      </c>
      <c r="K425">
        <v>-16800</v>
      </c>
      <c r="L425">
        <v>-16800</v>
      </c>
      <c r="M425">
        <v>-5600</v>
      </c>
      <c r="N425">
        <v>194400</v>
      </c>
      <c r="O425">
        <v>-5600</v>
      </c>
      <c r="Q425">
        <v>200000</v>
      </c>
    </row>
    <row r="426" spans="1:17">
      <c r="A426" s="39" t="s">
        <v>912</v>
      </c>
      <c r="J426">
        <v>203550</v>
      </c>
      <c r="Q426">
        <v>203550</v>
      </c>
    </row>
    <row r="427" spans="1:17">
      <c r="A427" s="39" t="s">
        <v>913</v>
      </c>
      <c r="L427">
        <v>69305530.5</v>
      </c>
      <c r="M427">
        <v>6325199.9999999991</v>
      </c>
      <c r="Q427">
        <v>75630730.5</v>
      </c>
    </row>
    <row r="428" spans="1:17">
      <c r="A428" s="39" t="s">
        <v>914</v>
      </c>
      <c r="N428">
        <v>-4000</v>
      </c>
      <c r="Q428">
        <v>-4000</v>
      </c>
    </row>
    <row r="429" spans="1:17">
      <c r="A429" s="39" t="s">
        <v>915</v>
      </c>
      <c r="L429">
        <v>2650200</v>
      </c>
      <c r="P429">
        <v>-4000</v>
      </c>
      <c r="Q429">
        <v>2646200</v>
      </c>
    </row>
    <row r="430" spans="1:17">
      <c r="A430" s="39" t="s">
        <v>916</v>
      </c>
      <c r="C430">
        <v>-24072</v>
      </c>
      <c r="Q430">
        <v>-24072</v>
      </c>
    </row>
    <row r="431" spans="1:17">
      <c r="A431" s="39" t="s">
        <v>917</v>
      </c>
      <c r="D431">
        <v>18963</v>
      </c>
      <c r="Q431">
        <v>18963</v>
      </c>
    </row>
    <row r="432" spans="1:17">
      <c r="A432" s="39" t="s">
        <v>183</v>
      </c>
      <c r="O432">
        <v>150680394.75</v>
      </c>
      <c r="Q432">
        <v>150680394.75</v>
      </c>
    </row>
    <row r="433" spans="1:17">
      <c r="A433" s="39" t="s">
        <v>918</v>
      </c>
      <c r="D433">
        <v>-211674.53999999998</v>
      </c>
      <c r="Q433">
        <v>-211674.53999999998</v>
      </c>
    </row>
    <row r="434" spans="1:17">
      <c r="A434" s="39" t="s">
        <v>919</v>
      </c>
      <c r="M434">
        <v>-54000</v>
      </c>
      <c r="Q434">
        <v>-54000</v>
      </c>
    </row>
    <row r="435" spans="1:17">
      <c r="A435" s="39" t="s">
        <v>920</v>
      </c>
      <c r="E435">
        <v>-11593.11</v>
      </c>
      <c r="Q435">
        <v>-11593.11</v>
      </c>
    </row>
    <row r="436" spans="1:17">
      <c r="A436" s="39" t="s">
        <v>921</v>
      </c>
      <c r="O436">
        <v>-1024952.24</v>
      </c>
      <c r="Q436">
        <v>-1024952.24</v>
      </c>
    </row>
    <row r="437" spans="1:17">
      <c r="A437" s="39" t="s">
        <v>922</v>
      </c>
      <c r="M437">
        <v>-1983081.18</v>
      </c>
      <c r="Q437">
        <v>-1983081.18</v>
      </c>
    </row>
    <row r="438" spans="1:17">
      <c r="A438" s="39" t="s">
        <v>923</v>
      </c>
      <c r="M438">
        <v>-3451701.99</v>
      </c>
      <c r="N438">
        <v>-1995946.38</v>
      </c>
      <c r="Q438">
        <v>-5447648.3700000001</v>
      </c>
    </row>
    <row r="439" spans="1:17">
      <c r="A439" s="39" t="s">
        <v>924</v>
      </c>
      <c r="L439">
        <v>-7147612</v>
      </c>
      <c r="M439">
        <v>-21442837.5</v>
      </c>
      <c r="N439">
        <v>-2937375</v>
      </c>
      <c r="Q439">
        <v>-31527824.5</v>
      </c>
    </row>
    <row r="440" spans="1:17">
      <c r="A440" s="39" t="s">
        <v>925</v>
      </c>
      <c r="P440">
        <v>-82900</v>
      </c>
      <c r="Q440">
        <v>-82900</v>
      </c>
    </row>
    <row r="441" spans="1:17">
      <c r="A441" s="39" t="s">
        <v>926</v>
      </c>
      <c r="O441">
        <v>-1350000</v>
      </c>
      <c r="Q441">
        <v>-1350000</v>
      </c>
    </row>
    <row r="442" spans="1:17">
      <c r="A442" s="39" t="s">
        <v>927</v>
      </c>
      <c r="O442">
        <v>1799829.3</v>
      </c>
      <c r="Q442">
        <v>1799829.3</v>
      </c>
    </row>
    <row r="443" spans="1:17">
      <c r="A443" s="39" t="s">
        <v>115</v>
      </c>
      <c r="E443">
        <v>-22110488.379999999</v>
      </c>
      <c r="Q443">
        <v>-22110488.379999999</v>
      </c>
    </row>
    <row r="444" spans="1:17">
      <c r="A444" s="39" t="s">
        <v>928</v>
      </c>
      <c r="I444">
        <v>31625</v>
      </c>
      <c r="J444">
        <v>-8625</v>
      </c>
      <c r="N444">
        <v>0</v>
      </c>
      <c r="Q444">
        <v>23000</v>
      </c>
    </row>
    <row r="445" spans="1:17">
      <c r="A445" s="39" t="s">
        <v>929</v>
      </c>
      <c r="J445">
        <v>38500</v>
      </c>
      <c r="K445">
        <v>-10500</v>
      </c>
      <c r="L445">
        <v>-10500</v>
      </c>
      <c r="M445">
        <v>-3500</v>
      </c>
      <c r="N445">
        <v>196500</v>
      </c>
      <c r="O445">
        <v>-3500</v>
      </c>
      <c r="Q445">
        <v>207000</v>
      </c>
    </row>
    <row r="446" spans="1:17">
      <c r="A446" s="39" t="s">
        <v>930</v>
      </c>
      <c r="I446">
        <v>5000</v>
      </c>
      <c r="J446">
        <v>10000</v>
      </c>
      <c r="Q446">
        <v>15000</v>
      </c>
    </row>
    <row r="447" spans="1:17">
      <c r="A447" s="39" t="s">
        <v>931</v>
      </c>
      <c r="C447">
        <v>8000</v>
      </c>
      <c r="D447">
        <v>15000</v>
      </c>
      <c r="Q447">
        <v>23000</v>
      </c>
    </row>
    <row r="448" spans="1:17">
      <c r="A448" s="39" t="s">
        <v>932</v>
      </c>
      <c r="N448">
        <v>200000</v>
      </c>
      <c r="Q448">
        <v>200000</v>
      </c>
    </row>
    <row r="449" spans="1:17">
      <c r="A449" s="39" t="s">
        <v>933</v>
      </c>
      <c r="P449">
        <v>-22539</v>
      </c>
      <c r="Q449">
        <v>-22539</v>
      </c>
    </row>
    <row r="450" spans="1:17">
      <c r="A450" s="39" t="s">
        <v>934</v>
      </c>
      <c r="O450">
        <v>110000</v>
      </c>
      <c r="Q450">
        <v>110000</v>
      </c>
    </row>
    <row r="451" spans="1:17">
      <c r="A451" s="39" t="s">
        <v>935</v>
      </c>
      <c r="M451">
        <v>100833</v>
      </c>
      <c r="N451">
        <v>-9167</v>
      </c>
      <c r="O451">
        <v>-9167</v>
      </c>
      <c r="Q451">
        <v>82499</v>
      </c>
    </row>
    <row r="452" spans="1:17">
      <c r="A452" s="39" t="s">
        <v>936</v>
      </c>
      <c r="L452">
        <v>41250</v>
      </c>
      <c r="M452">
        <v>-3750</v>
      </c>
      <c r="N452">
        <v>-3750</v>
      </c>
      <c r="O452">
        <v>-3750</v>
      </c>
      <c r="Q452">
        <v>30000</v>
      </c>
    </row>
    <row r="453" spans="1:17">
      <c r="A453" s="39" t="s">
        <v>937</v>
      </c>
      <c r="N453">
        <v>200000</v>
      </c>
      <c r="Q453">
        <v>200000</v>
      </c>
    </row>
    <row r="454" spans="1:17">
      <c r="A454" s="39" t="s">
        <v>938</v>
      </c>
      <c r="O454">
        <v>3360000</v>
      </c>
      <c r="Q454">
        <v>3360000</v>
      </c>
    </row>
    <row r="455" spans="1:17">
      <c r="A455" s="39" t="s">
        <v>939</v>
      </c>
      <c r="N455">
        <v>31167</v>
      </c>
      <c r="O455">
        <v>-2833</v>
      </c>
      <c r="Q455">
        <v>28334</v>
      </c>
    </row>
    <row r="456" spans="1:17">
      <c r="A456" s="39" t="s">
        <v>940</v>
      </c>
      <c r="P456">
        <v>100000</v>
      </c>
      <c r="Q456">
        <v>100000</v>
      </c>
    </row>
    <row r="457" spans="1:17">
      <c r="A457" s="39" t="s">
        <v>941</v>
      </c>
      <c r="P457">
        <v>50000</v>
      </c>
      <c r="Q457">
        <v>50000</v>
      </c>
    </row>
    <row r="458" spans="1:17">
      <c r="A458" s="39" t="s">
        <v>942</v>
      </c>
      <c r="N458">
        <v>200000</v>
      </c>
      <c r="Q458">
        <v>200000</v>
      </c>
    </row>
    <row r="459" spans="1:17">
      <c r="A459" s="39" t="s">
        <v>943</v>
      </c>
      <c r="M459">
        <v>36667</v>
      </c>
      <c r="N459">
        <v>-3333</v>
      </c>
      <c r="O459">
        <v>-3333</v>
      </c>
      <c r="Q459">
        <v>30001</v>
      </c>
    </row>
    <row r="460" spans="1:17">
      <c r="A460" s="39" t="s">
        <v>944</v>
      </c>
      <c r="J460">
        <v>75001</v>
      </c>
      <c r="K460">
        <v>-24999</v>
      </c>
      <c r="L460">
        <v>-24999</v>
      </c>
      <c r="M460">
        <v>-8333</v>
      </c>
      <c r="N460">
        <v>-8333</v>
      </c>
      <c r="O460">
        <v>-8333</v>
      </c>
      <c r="Q460">
        <v>4</v>
      </c>
    </row>
    <row r="461" spans="1:17">
      <c r="A461" s="39" t="s">
        <v>945</v>
      </c>
      <c r="M461">
        <v>-17985883.049999997</v>
      </c>
      <c r="N461">
        <v>-33988679.759999998</v>
      </c>
      <c r="Q461">
        <v>-51974562.809999995</v>
      </c>
    </row>
    <row r="462" spans="1:17">
      <c r="A462" s="39" t="s">
        <v>946</v>
      </c>
      <c r="M462">
        <v>77643202.5</v>
      </c>
      <c r="Q462">
        <v>77643202.5</v>
      </c>
    </row>
    <row r="463" spans="1:17">
      <c r="A463" s="39" t="s">
        <v>947</v>
      </c>
      <c r="D463">
        <v>-996</v>
      </c>
      <c r="F463">
        <v>-1332</v>
      </c>
      <c r="M463">
        <v>76400</v>
      </c>
      <c r="O463">
        <v>-85309</v>
      </c>
      <c r="Q463">
        <v>-11237</v>
      </c>
    </row>
    <row r="464" spans="1:17">
      <c r="A464" s="39" t="s">
        <v>948</v>
      </c>
      <c r="P464">
        <v>11564</v>
      </c>
      <c r="Q464">
        <v>11564</v>
      </c>
    </row>
    <row r="465" spans="1:17">
      <c r="A465" s="39" t="s">
        <v>949</v>
      </c>
      <c r="M465">
        <v>50000</v>
      </c>
      <c r="N465">
        <v>190000</v>
      </c>
      <c r="O465">
        <v>-10000</v>
      </c>
      <c r="Q465">
        <v>230000</v>
      </c>
    </row>
    <row r="466" spans="1:17">
      <c r="A466" s="39" t="s">
        <v>950</v>
      </c>
      <c r="N466">
        <v>-6987.74</v>
      </c>
      <c r="Q466">
        <v>-6987.74</v>
      </c>
    </row>
    <row r="467" spans="1:17">
      <c r="A467" s="39" t="s">
        <v>951</v>
      </c>
      <c r="O467">
        <v>-96760</v>
      </c>
      <c r="P467">
        <v>-203616</v>
      </c>
      <c r="Q467">
        <v>-300376</v>
      </c>
    </row>
    <row r="468" spans="1:17">
      <c r="A468" s="39" t="s">
        <v>952</v>
      </c>
      <c r="O468">
        <v>-526510.4</v>
      </c>
      <c r="P468">
        <v>-52852</v>
      </c>
      <c r="Q468">
        <v>-579362.4</v>
      </c>
    </row>
    <row r="469" spans="1:17">
      <c r="A469" s="39" t="s">
        <v>953</v>
      </c>
      <c r="P469">
        <v>115000</v>
      </c>
      <c r="Q469">
        <v>115000</v>
      </c>
    </row>
    <row r="470" spans="1:17">
      <c r="A470" s="39" t="s">
        <v>954</v>
      </c>
      <c r="J470">
        <v>-288834.46000000002</v>
      </c>
      <c r="K470">
        <v>137331.94</v>
      </c>
      <c r="Q470">
        <v>-151502.52000000002</v>
      </c>
    </row>
    <row r="471" spans="1:17">
      <c r="A471" s="39" t="s">
        <v>955</v>
      </c>
      <c r="O471">
        <v>452328.30000000005</v>
      </c>
      <c r="Q471">
        <v>452328.30000000005</v>
      </c>
    </row>
    <row r="472" spans="1:17">
      <c r="A472" s="39" t="s">
        <v>956</v>
      </c>
      <c r="P472">
        <v>5000</v>
      </c>
      <c r="Q472">
        <v>5000</v>
      </c>
    </row>
    <row r="473" spans="1:17">
      <c r="A473" s="39" t="s">
        <v>957</v>
      </c>
      <c r="J473">
        <v>30000</v>
      </c>
      <c r="K473">
        <v>-9000</v>
      </c>
      <c r="L473">
        <v>-9000</v>
      </c>
      <c r="M473">
        <v>-3000</v>
      </c>
      <c r="N473">
        <v>-3000</v>
      </c>
      <c r="O473">
        <v>-3000</v>
      </c>
      <c r="Q473">
        <v>3000</v>
      </c>
    </row>
    <row r="474" spans="1:17">
      <c r="A474" s="39" t="s">
        <v>187</v>
      </c>
      <c r="D474">
        <v>324754.23</v>
      </c>
      <c r="E474">
        <v>1499687.84</v>
      </c>
      <c r="F474">
        <v>641334.61999999941</v>
      </c>
      <c r="G474">
        <v>-1666888.19</v>
      </c>
      <c r="H474">
        <v>2739049.7600000002</v>
      </c>
      <c r="I474">
        <v>-2064915.98</v>
      </c>
      <c r="J474">
        <v>-318660.56999999983</v>
      </c>
      <c r="K474">
        <v>2656901.67</v>
      </c>
      <c r="L474">
        <v>-2185175</v>
      </c>
      <c r="M474">
        <v>2424857.8099999996</v>
      </c>
      <c r="N474">
        <v>-3967615.0699999994</v>
      </c>
      <c r="O474">
        <v>1601814.92</v>
      </c>
      <c r="P474">
        <v>264285</v>
      </c>
      <c r="Q474">
        <v>1949431.0399999982</v>
      </c>
    </row>
    <row r="475" spans="1:17">
      <c r="A475" s="39" t="s">
        <v>958</v>
      </c>
      <c r="D475">
        <v>44021</v>
      </c>
      <c r="Q475">
        <v>44021</v>
      </c>
    </row>
    <row r="476" spans="1:17">
      <c r="A476" s="39" t="s">
        <v>959</v>
      </c>
      <c r="C476">
        <v>-844.8</v>
      </c>
      <c r="D476">
        <v>-19.3</v>
      </c>
      <c r="J476">
        <v>-4376</v>
      </c>
      <c r="Q476">
        <v>-5240.1000000000004</v>
      </c>
    </row>
    <row r="477" spans="1:17">
      <c r="A477" s="39" t="s">
        <v>960</v>
      </c>
      <c r="O477">
        <v>15826</v>
      </c>
      <c r="P477">
        <v>2848.68</v>
      </c>
      <c r="Q477">
        <v>18674.68</v>
      </c>
    </row>
    <row r="478" spans="1:17">
      <c r="A478" s="39" t="s">
        <v>961</v>
      </c>
      <c r="K478">
        <v>1020</v>
      </c>
      <c r="Q478">
        <v>1020</v>
      </c>
    </row>
    <row r="479" spans="1:17">
      <c r="A479" s="39" t="s">
        <v>962</v>
      </c>
      <c r="P479">
        <v>-27140</v>
      </c>
      <c r="Q479">
        <v>-27140</v>
      </c>
    </row>
    <row r="480" spans="1:17">
      <c r="A480" s="39" t="s">
        <v>117</v>
      </c>
      <c r="O480">
        <v>-32395.88</v>
      </c>
      <c r="Q480">
        <v>-32395.88</v>
      </c>
    </row>
    <row r="481" spans="1:17">
      <c r="A481" s="39" t="s">
        <v>963</v>
      </c>
      <c r="O481">
        <v>-260544</v>
      </c>
      <c r="Q481">
        <v>-260544</v>
      </c>
    </row>
    <row r="482" spans="1:17">
      <c r="A482" s="39" t="s">
        <v>964</v>
      </c>
      <c r="N482">
        <v>-2596020</v>
      </c>
      <c r="O482">
        <v>-407680</v>
      </c>
      <c r="Q482">
        <v>-3003700</v>
      </c>
    </row>
    <row r="483" spans="1:17">
      <c r="A483" s="39" t="s">
        <v>965</v>
      </c>
      <c r="P483">
        <v>-112770</v>
      </c>
      <c r="Q483">
        <v>-112770</v>
      </c>
    </row>
    <row r="484" spans="1:17">
      <c r="A484" s="39" t="s">
        <v>966</v>
      </c>
      <c r="N484">
        <v>4690583.25</v>
      </c>
      <c r="O484">
        <v>10937522.529999999</v>
      </c>
      <c r="Q484">
        <v>15628105.779999999</v>
      </c>
    </row>
    <row r="485" spans="1:17">
      <c r="A485" s="39" t="s">
        <v>967</v>
      </c>
      <c r="L485">
        <v>36667</v>
      </c>
      <c r="M485">
        <v>-3333</v>
      </c>
      <c r="N485">
        <v>-3333</v>
      </c>
      <c r="O485">
        <v>-3333</v>
      </c>
      <c r="Q485">
        <v>26668</v>
      </c>
    </row>
    <row r="486" spans="1:17">
      <c r="A486" s="39" t="s">
        <v>968</v>
      </c>
      <c r="J486">
        <v>45358.02</v>
      </c>
      <c r="K486">
        <v>17501.68</v>
      </c>
      <c r="O486">
        <v>-977866.22</v>
      </c>
      <c r="P486">
        <v>-836155.93</v>
      </c>
      <c r="Q486">
        <v>-1751162.4500000002</v>
      </c>
    </row>
    <row r="487" spans="1:17">
      <c r="A487" s="39" t="s">
        <v>969</v>
      </c>
      <c r="H487">
        <v>137500</v>
      </c>
      <c r="I487">
        <v>-12500</v>
      </c>
      <c r="J487">
        <v>-37500</v>
      </c>
      <c r="K487">
        <v>-25000</v>
      </c>
      <c r="N487">
        <v>0</v>
      </c>
      <c r="Q487">
        <v>62500</v>
      </c>
    </row>
    <row r="488" spans="1:17">
      <c r="A488" s="39" t="s">
        <v>970</v>
      </c>
      <c r="P488">
        <v>78000</v>
      </c>
      <c r="Q488">
        <v>78000</v>
      </c>
    </row>
    <row r="489" spans="1:17">
      <c r="A489" s="39" t="s">
        <v>971</v>
      </c>
      <c r="L489">
        <v>91667</v>
      </c>
      <c r="M489">
        <v>-8333</v>
      </c>
      <c r="N489">
        <v>-8333</v>
      </c>
      <c r="O489">
        <v>-8333</v>
      </c>
      <c r="Q489">
        <v>66668</v>
      </c>
    </row>
    <row r="490" spans="1:17">
      <c r="A490" s="39" t="s">
        <v>972</v>
      </c>
      <c r="L490">
        <v>91667</v>
      </c>
      <c r="M490">
        <v>-8333</v>
      </c>
      <c r="N490">
        <v>-8333</v>
      </c>
      <c r="O490">
        <v>-8333</v>
      </c>
      <c r="Q490">
        <v>66668</v>
      </c>
    </row>
    <row r="491" spans="1:17">
      <c r="A491" s="39" t="s">
        <v>973</v>
      </c>
      <c r="N491">
        <v>-896351.6</v>
      </c>
      <c r="Q491">
        <v>-896351.6</v>
      </c>
    </row>
    <row r="492" spans="1:17">
      <c r="A492" s="39" t="s">
        <v>974</v>
      </c>
      <c r="N492">
        <v>91667</v>
      </c>
      <c r="O492">
        <v>-8333</v>
      </c>
      <c r="Q492">
        <v>83334</v>
      </c>
    </row>
    <row r="493" spans="1:17">
      <c r="A493" s="39" t="s">
        <v>975</v>
      </c>
      <c r="J493">
        <v>72500</v>
      </c>
      <c r="K493">
        <v>-21750</v>
      </c>
      <c r="L493">
        <v>-21750</v>
      </c>
      <c r="M493">
        <v>-7250</v>
      </c>
      <c r="N493">
        <v>192750</v>
      </c>
      <c r="O493">
        <v>-7250</v>
      </c>
      <c r="Q493">
        <v>207250</v>
      </c>
    </row>
    <row r="494" spans="1:17">
      <c r="A494" s="39" t="s">
        <v>976</v>
      </c>
      <c r="N494">
        <v>17337903.75</v>
      </c>
      <c r="Q494">
        <v>17337903.75</v>
      </c>
    </row>
    <row r="495" spans="1:17">
      <c r="A495" s="39" t="s">
        <v>977</v>
      </c>
      <c r="K495">
        <v>412256.6</v>
      </c>
      <c r="Q495">
        <v>412256.6</v>
      </c>
    </row>
    <row r="496" spans="1:17">
      <c r="A496" s="39" t="s">
        <v>978</v>
      </c>
      <c r="F496">
        <v>6000</v>
      </c>
      <c r="L496">
        <v>5900</v>
      </c>
      <c r="Q496">
        <v>11900</v>
      </c>
    </row>
    <row r="497" spans="1:17">
      <c r="A497" s="39" t="s">
        <v>979</v>
      </c>
      <c r="G497">
        <v>-11336</v>
      </c>
      <c r="Q497">
        <v>-11336</v>
      </c>
    </row>
    <row r="498" spans="1:17">
      <c r="A498" s="39" t="s">
        <v>980</v>
      </c>
      <c r="O498">
        <v>-25500</v>
      </c>
      <c r="Q498">
        <v>-25500</v>
      </c>
    </row>
    <row r="499" spans="1:17">
      <c r="A499" s="39" t="s">
        <v>493</v>
      </c>
      <c r="L499">
        <v>1453500</v>
      </c>
      <c r="M499">
        <v>6151163</v>
      </c>
      <c r="N499">
        <v>1651044</v>
      </c>
      <c r="O499">
        <v>340000</v>
      </c>
      <c r="Q499">
        <v>9595707</v>
      </c>
    </row>
    <row r="500" spans="1:17">
      <c r="A500" s="39" t="s">
        <v>981</v>
      </c>
      <c r="N500">
        <v>111667</v>
      </c>
      <c r="O500">
        <v>-22333</v>
      </c>
      <c r="Q500">
        <v>89334</v>
      </c>
    </row>
    <row r="501" spans="1:17">
      <c r="A501" s="39" t="s">
        <v>982</v>
      </c>
      <c r="O501">
        <v>-823310.71</v>
      </c>
      <c r="Q501">
        <v>-823310.71</v>
      </c>
    </row>
    <row r="502" spans="1:17">
      <c r="A502" s="39" t="s">
        <v>983</v>
      </c>
      <c r="N502">
        <v>57575980</v>
      </c>
      <c r="Q502">
        <v>57575980</v>
      </c>
    </row>
    <row r="503" spans="1:17">
      <c r="A503" s="39" t="s">
        <v>120</v>
      </c>
      <c r="K503">
        <v>-7913414.1399999997</v>
      </c>
      <c r="L503">
        <v>-426296076.57999998</v>
      </c>
      <c r="M503">
        <v>-84897380.25999999</v>
      </c>
      <c r="N503">
        <v>-10477223.739999998</v>
      </c>
      <c r="O503">
        <v>-4720</v>
      </c>
      <c r="Q503">
        <v>-529588814.71999985</v>
      </c>
    </row>
    <row r="504" spans="1:17">
      <c r="A504" s="39" t="s">
        <v>984</v>
      </c>
      <c r="J504">
        <v>-419867</v>
      </c>
      <c r="N504">
        <v>22200976</v>
      </c>
      <c r="Q504">
        <v>21781109</v>
      </c>
    </row>
    <row r="505" spans="1:17">
      <c r="A505" s="39" t="s">
        <v>985</v>
      </c>
      <c r="O505">
        <v>-516297</v>
      </c>
      <c r="Q505">
        <v>-516297</v>
      </c>
    </row>
    <row r="506" spans="1:17">
      <c r="A506" s="39" t="s">
        <v>986</v>
      </c>
      <c r="P506">
        <v>11328</v>
      </c>
      <c r="Q506">
        <v>11328</v>
      </c>
    </row>
    <row r="507" spans="1:17">
      <c r="A507" s="39" t="s">
        <v>499</v>
      </c>
      <c r="D507">
        <v>6243.89</v>
      </c>
      <c r="E507">
        <v>-4349.58</v>
      </c>
      <c r="Q507">
        <v>1894.3100000000004</v>
      </c>
    </row>
    <row r="508" spans="1:17">
      <c r="A508" s="39" t="s">
        <v>987</v>
      </c>
      <c r="C508">
        <v>-14000</v>
      </c>
      <c r="Q508">
        <v>-14000</v>
      </c>
    </row>
    <row r="509" spans="1:17">
      <c r="A509" s="39" t="s">
        <v>988</v>
      </c>
      <c r="O509">
        <v>-34456</v>
      </c>
      <c r="Q509">
        <v>-34456</v>
      </c>
    </row>
    <row r="510" spans="1:17">
      <c r="A510" s="39" t="s">
        <v>989</v>
      </c>
      <c r="N510">
        <v>-119526</v>
      </c>
      <c r="O510">
        <v>-717156</v>
      </c>
      <c r="P510">
        <v>-119526</v>
      </c>
      <c r="Q510">
        <v>-956208</v>
      </c>
    </row>
    <row r="511" spans="1:17">
      <c r="A511" s="39" t="s">
        <v>990</v>
      </c>
      <c r="O511">
        <v>-81000</v>
      </c>
      <c r="Q511">
        <v>-81000</v>
      </c>
    </row>
    <row r="512" spans="1:17">
      <c r="A512" s="39" t="s">
        <v>991</v>
      </c>
      <c r="P512">
        <v>-220142</v>
      </c>
      <c r="Q512">
        <v>-220142</v>
      </c>
    </row>
    <row r="513" spans="1:17">
      <c r="A513" s="39" t="s">
        <v>992</v>
      </c>
      <c r="C513">
        <v>-19050</v>
      </c>
      <c r="Q513">
        <v>-19050</v>
      </c>
    </row>
    <row r="514" spans="1:17">
      <c r="A514" s="39" t="s">
        <v>993</v>
      </c>
      <c r="J514">
        <v>25000</v>
      </c>
      <c r="Q514">
        <v>25000</v>
      </c>
    </row>
    <row r="515" spans="1:17">
      <c r="A515" s="39" t="s">
        <v>994</v>
      </c>
      <c r="N515">
        <v>5800</v>
      </c>
      <c r="Q515">
        <v>5800</v>
      </c>
    </row>
    <row r="516" spans="1:17">
      <c r="A516" s="39" t="s">
        <v>504</v>
      </c>
      <c r="C516">
        <v>-16803</v>
      </c>
      <c r="Q516">
        <v>-16803</v>
      </c>
    </row>
    <row r="517" spans="1:17">
      <c r="A517" s="39" t="s">
        <v>995</v>
      </c>
      <c r="N517">
        <v>-33800</v>
      </c>
      <c r="Q517">
        <v>-33800</v>
      </c>
    </row>
    <row r="518" spans="1:17">
      <c r="A518" s="39" t="s">
        <v>996</v>
      </c>
      <c r="L518">
        <v>47600</v>
      </c>
      <c r="M518">
        <v>-6800</v>
      </c>
      <c r="N518">
        <v>-6800</v>
      </c>
      <c r="O518">
        <v>-6800</v>
      </c>
      <c r="Q518">
        <v>27200</v>
      </c>
    </row>
    <row r="519" spans="1:17">
      <c r="A519" s="39" t="s">
        <v>997</v>
      </c>
      <c r="P519">
        <v>-57526</v>
      </c>
      <c r="Q519">
        <v>-57526</v>
      </c>
    </row>
    <row r="520" spans="1:17">
      <c r="A520" s="39" t="s">
        <v>998</v>
      </c>
      <c r="P520">
        <v>58000</v>
      </c>
      <c r="Q520">
        <v>58000</v>
      </c>
    </row>
    <row r="521" spans="1:17">
      <c r="A521" s="39" t="s">
        <v>999</v>
      </c>
      <c r="L521">
        <v>47667</v>
      </c>
      <c r="M521">
        <v>-4333</v>
      </c>
      <c r="N521">
        <v>-4333</v>
      </c>
      <c r="O521">
        <v>-4333</v>
      </c>
      <c r="Q521">
        <v>34668</v>
      </c>
    </row>
    <row r="522" spans="1:17">
      <c r="A522" s="39" t="s">
        <v>1000</v>
      </c>
      <c r="C522">
        <v>-46570</v>
      </c>
      <c r="Q522">
        <v>-46570</v>
      </c>
    </row>
    <row r="523" spans="1:17">
      <c r="A523" s="39" t="s">
        <v>1001</v>
      </c>
      <c r="K523">
        <v>14999</v>
      </c>
      <c r="L523">
        <v>-5001</v>
      </c>
      <c r="M523">
        <v>-1667</v>
      </c>
      <c r="N523">
        <v>-1667</v>
      </c>
      <c r="O523">
        <v>-1667</v>
      </c>
      <c r="Q523">
        <v>4997</v>
      </c>
    </row>
    <row r="524" spans="1:17">
      <c r="A524" s="39" t="s">
        <v>1002</v>
      </c>
      <c r="O524">
        <v>-35700</v>
      </c>
      <c r="Q524">
        <v>-35700</v>
      </c>
    </row>
    <row r="525" spans="1:17">
      <c r="A525" s="39" t="s">
        <v>1003</v>
      </c>
      <c r="N525">
        <v>-750865.84000000008</v>
      </c>
      <c r="O525">
        <v>-415120.11</v>
      </c>
      <c r="Q525">
        <v>-1165985.95</v>
      </c>
    </row>
    <row r="526" spans="1:17">
      <c r="A526" s="39" t="s">
        <v>1004</v>
      </c>
      <c r="L526">
        <v>12300</v>
      </c>
      <c r="Q526">
        <v>12300</v>
      </c>
    </row>
    <row r="527" spans="1:17">
      <c r="A527" s="39" t="s">
        <v>1005</v>
      </c>
      <c r="N527">
        <v>2982447.4</v>
      </c>
      <c r="Q527">
        <v>2982447.4</v>
      </c>
    </row>
    <row r="528" spans="1:17">
      <c r="A528" s="39" t="s">
        <v>125</v>
      </c>
      <c r="K528">
        <v>2734.8</v>
      </c>
      <c r="Q528">
        <v>2734.8</v>
      </c>
    </row>
    <row r="529" spans="1:17">
      <c r="A529" s="39" t="s">
        <v>1006</v>
      </c>
      <c r="N529">
        <v>-5965</v>
      </c>
      <c r="Q529">
        <v>-5965</v>
      </c>
    </row>
    <row r="530" spans="1:17">
      <c r="A530" s="39" t="s">
        <v>1007</v>
      </c>
      <c r="E530">
        <v>10000</v>
      </c>
      <c r="Q530">
        <v>10000</v>
      </c>
    </row>
    <row r="531" spans="1:17">
      <c r="A531" s="39" t="s">
        <v>513</v>
      </c>
      <c r="M531">
        <v>645948.69999999995</v>
      </c>
      <c r="Q531">
        <v>645948.69999999995</v>
      </c>
    </row>
    <row r="532" spans="1:17">
      <c r="A532" s="39" t="s">
        <v>1008</v>
      </c>
      <c r="O532">
        <v>-255147</v>
      </c>
      <c r="Q532">
        <v>-255147</v>
      </c>
    </row>
    <row r="533" spans="1:17">
      <c r="A533" s="39" t="s">
        <v>1009</v>
      </c>
      <c r="N533">
        <v>47667</v>
      </c>
      <c r="O533">
        <v>-4333</v>
      </c>
      <c r="Q533">
        <v>43334</v>
      </c>
    </row>
    <row r="534" spans="1:17">
      <c r="A534" s="39" t="s">
        <v>1010</v>
      </c>
      <c r="O534">
        <v>-147000</v>
      </c>
      <c r="Q534">
        <v>-147000</v>
      </c>
    </row>
    <row r="535" spans="1:17">
      <c r="A535" s="39" t="s">
        <v>1011</v>
      </c>
      <c r="G535">
        <v>246384</v>
      </c>
      <c r="N535">
        <v>-259360</v>
      </c>
      <c r="Q535">
        <v>-12976</v>
      </c>
    </row>
    <row r="536" spans="1:17">
      <c r="A536" s="39" t="s">
        <v>1012</v>
      </c>
      <c r="O536">
        <v>69667</v>
      </c>
      <c r="Q536">
        <v>69667</v>
      </c>
    </row>
    <row r="537" spans="1:17">
      <c r="A537" s="39" t="s">
        <v>1013</v>
      </c>
      <c r="L537">
        <v>36673</v>
      </c>
      <c r="M537">
        <v>-4075</v>
      </c>
      <c r="N537">
        <v>-4075</v>
      </c>
      <c r="O537">
        <v>-4075</v>
      </c>
      <c r="Q537">
        <v>24448</v>
      </c>
    </row>
    <row r="538" spans="1:17">
      <c r="A538" s="39" t="s">
        <v>1014</v>
      </c>
      <c r="P538">
        <v>20000</v>
      </c>
      <c r="Q538">
        <v>20000</v>
      </c>
    </row>
    <row r="539" spans="1:17">
      <c r="A539" s="39" t="s">
        <v>1015</v>
      </c>
      <c r="E539">
        <v>-1180</v>
      </c>
      <c r="F539">
        <v>-1069.9000000000001</v>
      </c>
      <c r="I539">
        <v>0</v>
      </c>
      <c r="L539">
        <v>0</v>
      </c>
      <c r="Q539">
        <v>-2249.8999999999996</v>
      </c>
    </row>
    <row r="540" spans="1:17">
      <c r="A540" s="39" t="s">
        <v>521</v>
      </c>
      <c r="D540">
        <v>-40860.74</v>
      </c>
      <c r="E540">
        <v>-15904.51</v>
      </c>
      <c r="Q540">
        <v>-56765.25</v>
      </c>
    </row>
    <row r="541" spans="1:17">
      <c r="A541" s="39" t="s">
        <v>1016</v>
      </c>
      <c r="O541">
        <v>133209.26</v>
      </c>
      <c r="P541">
        <v>133201.70000000001</v>
      </c>
      <c r="Q541">
        <v>266410.96000000002</v>
      </c>
    </row>
    <row r="542" spans="1:17">
      <c r="A542" s="39" t="s">
        <v>1017</v>
      </c>
      <c r="N542">
        <v>55662.439999999988</v>
      </c>
      <c r="Q542">
        <v>55662.439999999988</v>
      </c>
    </row>
    <row r="543" spans="1:17">
      <c r="A543" s="39" t="s">
        <v>1018</v>
      </c>
      <c r="N543">
        <v>200000</v>
      </c>
      <c r="Q543">
        <v>200000</v>
      </c>
    </row>
    <row r="544" spans="1:17">
      <c r="A544" s="39" t="s">
        <v>524</v>
      </c>
      <c r="H544">
        <v>9282</v>
      </c>
      <c r="Q544">
        <v>9282</v>
      </c>
    </row>
    <row r="545" spans="1:17">
      <c r="A545" s="39" t="s">
        <v>525</v>
      </c>
      <c r="D545">
        <v>-15986.67</v>
      </c>
      <c r="Q545">
        <v>-15986.67</v>
      </c>
    </row>
    <row r="546" spans="1:17">
      <c r="A546" s="39" t="s">
        <v>1019</v>
      </c>
      <c r="C546">
        <v>22004.3</v>
      </c>
      <c r="D546">
        <v>1775</v>
      </c>
      <c r="Q546">
        <v>23779.3</v>
      </c>
    </row>
    <row r="547" spans="1:17">
      <c r="A547" s="39" t="s">
        <v>1020</v>
      </c>
      <c r="L547">
        <v>32455</v>
      </c>
      <c r="Q547">
        <v>32455</v>
      </c>
    </row>
    <row r="548" spans="1:17">
      <c r="A548" s="39" t="s">
        <v>1021</v>
      </c>
      <c r="N548">
        <v>200000</v>
      </c>
      <c r="Q548">
        <v>200000</v>
      </c>
    </row>
    <row r="549" spans="1:17">
      <c r="A549" s="39" t="s">
        <v>1022</v>
      </c>
      <c r="P549">
        <v>204593</v>
      </c>
      <c r="Q549">
        <v>204593</v>
      </c>
    </row>
    <row r="550" spans="1:17">
      <c r="A550" s="39" t="s">
        <v>1023</v>
      </c>
      <c r="J550">
        <v>-769360</v>
      </c>
      <c r="L550">
        <v>343380</v>
      </c>
      <c r="Q550">
        <v>-425980</v>
      </c>
    </row>
    <row r="551" spans="1:17">
      <c r="A551" s="39" t="s">
        <v>1024</v>
      </c>
      <c r="N551">
        <v>200000</v>
      </c>
      <c r="Q551">
        <v>200000</v>
      </c>
    </row>
    <row r="552" spans="1:17">
      <c r="A552" s="39" t="s">
        <v>189</v>
      </c>
      <c r="L552">
        <v>-2470351.6800000002</v>
      </c>
      <c r="M552">
        <v>-65441453.609999999</v>
      </c>
      <c r="Q552">
        <v>-67911805.290000007</v>
      </c>
    </row>
    <row r="553" spans="1:17">
      <c r="A553" s="39" t="s">
        <v>1025</v>
      </c>
      <c r="L553">
        <v>10000</v>
      </c>
      <c r="Q553">
        <v>10000</v>
      </c>
    </row>
    <row r="554" spans="1:17">
      <c r="A554" s="39" t="s">
        <v>1026</v>
      </c>
      <c r="M554">
        <v>-47538252.289999999</v>
      </c>
      <c r="Q554">
        <v>-47538252.289999999</v>
      </c>
    </row>
    <row r="555" spans="1:17">
      <c r="A555" s="39" t="s">
        <v>1027</v>
      </c>
      <c r="L555">
        <v>-231820266.51000002</v>
      </c>
      <c r="Q555">
        <v>-231820266.51000002</v>
      </c>
    </row>
    <row r="556" spans="1:17">
      <c r="A556" s="39" t="s">
        <v>528</v>
      </c>
      <c r="D556">
        <v>27070</v>
      </c>
      <c r="K556">
        <v>500</v>
      </c>
      <c r="Q556">
        <v>27570</v>
      </c>
    </row>
    <row r="557" spans="1:17">
      <c r="A557" s="39" t="s">
        <v>1028</v>
      </c>
      <c r="E557">
        <v>-5.9604644775390625E-8</v>
      </c>
      <c r="N557">
        <v>-263743703.97</v>
      </c>
      <c r="Q557">
        <v>-263743703.97000003</v>
      </c>
    </row>
    <row r="558" spans="1:17">
      <c r="A558" s="39" t="s">
        <v>1029</v>
      </c>
      <c r="K558">
        <v>370682.19</v>
      </c>
      <c r="Q558">
        <v>370682.19</v>
      </c>
    </row>
    <row r="559" spans="1:17">
      <c r="A559" s="39" t="s">
        <v>1030</v>
      </c>
      <c r="N559">
        <v>-64028878.850000001</v>
      </c>
      <c r="Q559">
        <v>-64028878.850000001</v>
      </c>
    </row>
    <row r="560" spans="1:17">
      <c r="A560" s="39" t="s">
        <v>1031</v>
      </c>
      <c r="K560">
        <v>26550</v>
      </c>
      <c r="Q560">
        <v>26550</v>
      </c>
    </row>
    <row r="561" spans="1:17">
      <c r="A561" s="39" t="s">
        <v>1032</v>
      </c>
      <c r="N561">
        <v>-361620</v>
      </c>
      <c r="Q561">
        <v>-361620</v>
      </c>
    </row>
    <row r="562" spans="1:17">
      <c r="A562" s="39" t="s">
        <v>1033</v>
      </c>
      <c r="P562">
        <v>-50029</v>
      </c>
      <c r="Q562">
        <v>-50029</v>
      </c>
    </row>
    <row r="563" spans="1:17">
      <c r="A563" s="39" t="s">
        <v>1034</v>
      </c>
      <c r="O563">
        <v>-359600</v>
      </c>
      <c r="Q563">
        <v>-359600</v>
      </c>
    </row>
    <row r="564" spans="1:17">
      <c r="A564" s="39" t="s">
        <v>1035</v>
      </c>
      <c r="C564">
        <v>-3200</v>
      </c>
      <c r="E564">
        <v>1400</v>
      </c>
      <c r="F564">
        <v>-56747.519999999997</v>
      </c>
      <c r="H564">
        <v>103014</v>
      </c>
      <c r="J564">
        <v>531000</v>
      </c>
      <c r="K564">
        <v>2338834</v>
      </c>
      <c r="L564">
        <v>-8521131</v>
      </c>
      <c r="Q564">
        <v>-5606830.5199999996</v>
      </c>
    </row>
    <row r="565" spans="1:17">
      <c r="A565" s="39" t="s">
        <v>1036</v>
      </c>
      <c r="M565">
        <v>-246967.92</v>
      </c>
      <c r="O565">
        <v>-676666.33</v>
      </c>
      <c r="Q565">
        <v>-923634.24999999988</v>
      </c>
    </row>
    <row r="566" spans="1:17">
      <c r="A566" s="39" t="s">
        <v>1037</v>
      </c>
      <c r="D566">
        <v>-21091.81</v>
      </c>
      <c r="Q566">
        <v>-21091.81</v>
      </c>
    </row>
    <row r="567" spans="1:17">
      <c r="A567" s="39" t="s">
        <v>535</v>
      </c>
      <c r="D567">
        <v>29500</v>
      </c>
      <c r="Q567">
        <v>29500</v>
      </c>
    </row>
    <row r="568" spans="1:17">
      <c r="A568" s="39" t="s">
        <v>1038</v>
      </c>
      <c r="C568">
        <v>-3059878</v>
      </c>
      <c r="D568">
        <v>-183142</v>
      </c>
      <c r="G568">
        <v>-147241</v>
      </c>
      <c r="K568">
        <v>1711436</v>
      </c>
      <c r="L568">
        <v>-636329.80000000005</v>
      </c>
      <c r="M568">
        <v>40378097.25</v>
      </c>
      <c r="N568">
        <v>-619312</v>
      </c>
      <c r="Q568">
        <v>37443630.450000003</v>
      </c>
    </row>
    <row r="569" spans="1:17">
      <c r="A569" s="39" t="s">
        <v>1039</v>
      </c>
      <c r="N569">
        <v>31167</v>
      </c>
      <c r="O569">
        <v>-2833</v>
      </c>
      <c r="Q569">
        <v>28334</v>
      </c>
    </row>
    <row r="570" spans="1:17">
      <c r="A570" s="39" t="s">
        <v>537</v>
      </c>
      <c r="N570">
        <v>2149370</v>
      </c>
      <c r="Q570">
        <v>2149370</v>
      </c>
    </row>
    <row r="571" spans="1:17">
      <c r="A571" s="39" t="s">
        <v>1040</v>
      </c>
      <c r="N571">
        <v>-106310</v>
      </c>
      <c r="O571">
        <v>-850480</v>
      </c>
      <c r="Q571">
        <v>-956790</v>
      </c>
    </row>
    <row r="572" spans="1:17">
      <c r="A572" s="39" t="s">
        <v>1041</v>
      </c>
      <c r="P572">
        <v>-55460</v>
      </c>
      <c r="Q572">
        <v>-55460</v>
      </c>
    </row>
    <row r="573" spans="1:17">
      <c r="A573" s="39" t="s">
        <v>1042</v>
      </c>
      <c r="O573">
        <v>-186618</v>
      </c>
      <c r="P573">
        <v>-22762</v>
      </c>
      <c r="Q573">
        <v>-209380</v>
      </c>
    </row>
    <row r="574" spans="1:17">
      <c r="A574" s="39" t="s">
        <v>1043</v>
      </c>
      <c r="L574">
        <v>-29400</v>
      </c>
      <c r="O574">
        <v>-64400</v>
      </c>
      <c r="P574">
        <v>-128800</v>
      </c>
      <c r="Q574">
        <v>-222600</v>
      </c>
    </row>
    <row r="575" spans="1:17">
      <c r="A575" s="39" t="s">
        <v>538</v>
      </c>
      <c r="G575">
        <v>5499.92</v>
      </c>
      <c r="Q575">
        <v>5499.92</v>
      </c>
    </row>
    <row r="576" spans="1:17">
      <c r="A576" s="39" t="s">
        <v>1044</v>
      </c>
      <c r="I576">
        <v>37333</v>
      </c>
      <c r="J576">
        <v>-8001</v>
      </c>
      <c r="K576">
        <v>-8001</v>
      </c>
      <c r="L576">
        <v>-5334</v>
      </c>
      <c r="N576">
        <v>0</v>
      </c>
      <c r="Q576">
        <v>15997</v>
      </c>
    </row>
    <row r="577" spans="1:17">
      <c r="A577" s="39" t="s">
        <v>1045</v>
      </c>
      <c r="G577">
        <v>-920.4</v>
      </c>
      <c r="Q577">
        <v>-920.4</v>
      </c>
    </row>
    <row r="578" spans="1:17">
      <c r="A578" s="39" t="s">
        <v>1046</v>
      </c>
      <c r="D578">
        <v>49410</v>
      </c>
      <c r="Q578">
        <v>49410</v>
      </c>
    </row>
    <row r="579" spans="1:17">
      <c r="A579" s="39" t="s">
        <v>1047</v>
      </c>
      <c r="K579">
        <v>59738</v>
      </c>
      <c r="Q579">
        <v>59738</v>
      </c>
    </row>
    <row r="580" spans="1:17">
      <c r="A580" s="39" t="s">
        <v>1048</v>
      </c>
      <c r="E580">
        <v>150000</v>
      </c>
      <c r="Q580">
        <v>150000</v>
      </c>
    </row>
    <row r="581" spans="1:17">
      <c r="A581" s="39" t="s">
        <v>1049</v>
      </c>
      <c r="N581">
        <v>73333</v>
      </c>
      <c r="O581">
        <v>-6667</v>
      </c>
      <c r="Q581">
        <v>66666</v>
      </c>
    </row>
    <row r="582" spans="1:17">
      <c r="A582" s="39" t="s">
        <v>1050</v>
      </c>
      <c r="O582">
        <v>-130673</v>
      </c>
      <c r="Q582">
        <v>-130673</v>
      </c>
    </row>
    <row r="583" spans="1:17">
      <c r="A583" s="39" t="s">
        <v>1051</v>
      </c>
      <c r="N583">
        <v>44000</v>
      </c>
      <c r="O583">
        <v>-4000</v>
      </c>
      <c r="Q583">
        <v>40000</v>
      </c>
    </row>
    <row r="584" spans="1:17">
      <c r="A584" s="39" t="s">
        <v>1052</v>
      </c>
      <c r="P584">
        <v>1271686</v>
      </c>
      <c r="Q584">
        <v>1271686</v>
      </c>
    </row>
    <row r="585" spans="1:17">
      <c r="A585" s="39" t="s">
        <v>1053</v>
      </c>
      <c r="O585">
        <v>-14396</v>
      </c>
      <c r="P585">
        <v>-93456</v>
      </c>
      <c r="Q585">
        <v>-107852</v>
      </c>
    </row>
    <row r="586" spans="1:17">
      <c r="A586" s="39" t="s">
        <v>1054</v>
      </c>
      <c r="F586">
        <v>25000</v>
      </c>
      <c r="K586">
        <v>-4166</v>
      </c>
      <c r="L586">
        <v>-6249</v>
      </c>
      <c r="M586">
        <v>-2083</v>
      </c>
      <c r="N586">
        <v>-2083</v>
      </c>
      <c r="O586">
        <v>-2083</v>
      </c>
      <c r="Q586">
        <v>8336</v>
      </c>
    </row>
    <row r="587" spans="1:17">
      <c r="A587" s="39" t="s">
        <v>1055</v>
      </c>
      <c r="P587">
        <v>6000</v>
      </c>
      <c r="Q587">
        <v>6000</v>
      </c>
    </row>
    <row r="588" spans="1:17">
      <c r="A588" s="39" t="s">
        <v>1056</v>
      </c>
      <c r="C588">
        <v>-17700</v>
      </c>
      <c r="Q588">
        <v>-17700</v>
      </c>
    </row>
    <row r="589" spans="1:17">
      <c r="A589" s="39" t="s">
        <v>136</v>
      </c>
      <c r="O589">
        <v>32768339.399999999</v>
      </c>
      <c r="Q589">
        <v>32768339.399999999</v>
      </c>
    </row>
    <row r="590" spans="1:17">
      <c r="A590" s="39" t="s">
        <v>1057</v>
      </c>
      <c r="N590">
        <v>200000</v>
      </c>
      <c r="Q590">
        <v>200000</v>
      </c>
    </row>
    <row r="591" spans="1:17">
      <c r="A591" s="39" t="s">
        <v>1058</v>
      </c>
      <c r="L591">
        <v>75000</v>
      </c>
      <c r="M591">
        <v>-25000</v>
      </c>
      <c r="N591">
        <v>-25000</v>
      </c>
      <c r="O591">
        <v>-25000</v>
      </c>
      <c r="Q591">
        <v>0</v>
      </c>
    </row>
    <row r="592" spans="1:17">
      <c r="A592" s="39" t="s">
        <v>1059</v>
      </c>
      <c r="M592">
        <v>45833</v>
      </c>
      <c r="N592">
        <v>-4167</v>
      </c>
      <c r="O592">
        <v>-4167</v>
      </c>
      <c r="Q592">
        <v>37499</v>
      </c>
    </row>
    <row r="593" spans="1:17">
      <c r="A593" s="39" t="s">
        <v>542</v>
      </c>
      <c r="C593">
        <v>-439775.32</v>
      </c>
      <c r="D593">
        <v>-93312</v>
      </c>
      <c r="E593">
        <v>-56066.400000000001</v>
      </c>
      <c r="J593">
        <v>-21645</v>
      </c>
      <c r="L593">
        <v>-75868.3</v>
      </c>
      <c r="Q593">
        <v>-686667.02000000014</v>
      </c>
    </row>
    <row r="594" spans="1:17">
      <c r="A594" s="39" t="s">
        <v>1060</v>
      </c>
      <c r="C594">
        <v>-39600</v>
      </c>
      <c r="Q594">
        <v>-39600</v>
      </c>
    </row>
    <row r="595" spans="1:17">
      <c r="A595" s="39" t="s">
        <v>1061</v>
      </c>
      <c r="D595">
        <v>-53564.13</v>
      </c>
      <c r="Q595">
        <v>-53564.13</v>
      </c>
    </row>
    <row r="596" spans="1:17">
      <c r="A596" s="39" t="s">
        <v>1062</v>
      </c>
      <c r="O596">
        <v>26255</v>
      </c>
      <c r="Q596">
        <v>26255</v>
      </c>
    </row>
    <row r="597" spans="1:17">
      <c r="A597" s="39" t="s">
        <v>1063</v>
      </c>
      <c r="D597">
        <v>20145</v>
      </c>
      <c r="E597">
        <v>-8000</v>
      </c>
      <c r="F597">
        <v>96000</v>
      </c>
      <c r="K597">
        <v>-16666</v>
      </c>
      <c r="L597">
        <v>-24999</v>
      </c>
      <c r="M597">
        <v>-8333</v>
      </c>
      <c r="N597">
        <v>191667</v>
      </c>
      <c r="O597">
        <v>-8333</v>
      </c>
      <c r="Q597">
        <v>241481</v>
      </c>
    </row>
    <row r="598" spans="1:17">
      <c r="A598" s="39" t="s">
        <v>1064</v>
      </c>
      <c r="P598">
        <v>310528.48</v>
      </c>
      <c r="Q598">
        <v>310528.48</v>
      </c>
    </row>
    <row r="599" spans="1:17">
      <c r="A599" s="39" t="s">
        <v>1065</v>
      </c>
      <c r="N599">
        <v>200000</v>
      </c>
      <c r="Q599">
        <v>200000</v>
      </c>
    </row>
    <row r="600" spans="1:17">
      <c r="A600" s="39" t="s">
        <v>1066</v>
      </c>
      <c r="K600">
        <v>-540000</v>
      </c>
      <c r="L600">
        <v>100000</v>
      </c>
      <c r="O600">
        <v>100000</v>
      </c>
      <c r="Q600">
        <v>-340000</v>
      </c>
    </row>
    <row r="601" spans="1:17">
      <c r="A601" s="39" t="s">
        <v>1067</v>
      </c>
      <c r="N601">
        <v>-5127210</v>
      </c>
      <c r="O601">
        <v>-2897235</v>
      </c>
      <c r="Q601">
        <v>-8024445</v>
      </c>
    </row>
    <row r="602" spans="1:17">
      <c r="A602" s="39" t="s">
        <v>1068</v>
      </c>
      <c r="P602">
        <v>125901045.92000002</v>
      </c>
      <c r="Q602">
        <v>125901045.92000002</v>
      </c>
    </row>
    <row r="603" spans="1:17">
      <c r="A603" s="39" t="s">
        <v>1069</v>
      </c>
      <c r="N603">
        <v>-1463630</v>
      </c>
      <c r="O603">
        <v>-4037110</v>
      </c>
      <c r="Q603">
        <v>-5500740</v>
      </c>
    </row>
    <row r="604" spans="1:17">
      <c r="A604" s="39" t="s">
        <v>1070</v>
      </c>
      <c r="O604">
        <v>1210263.3999999999</v>
      </c>
      <c r="Q604">
        <v>1210263.3999999999</v>
      </c>
    </row>
    <row r="605" spans="1:17">
      <c r="A605" s="39" t="s">
        <v>1071</v>
      </c>
      <c r="D605">
        <v>-12204072.24</v>
      </c>
      <c r="Q605">
        <v>-12204072.24</v>
      </c>
    </row>
    <row r="606" spans="1:17">
      <c r="A606" s="39" t="s">
        <v>1072</v>
      </c>
      <c r="N606">
        <v>-71040</v>
      </c>
      <c r="O606">
        <v>-595490</v>
      </c>
      <c r="Q606">
        <v>-666530</v>
      </c>
    </row>
    <row r="607" spans="1:17">
      <c r="A607" s="39" t="s">
        <v>549</v>
      </c>
      <c r="E607">
        <v>42094.81</v>
      </c>
      <c r="F607">
        <v>-28938.2</v>
      </c>
      <c r="Q607">
        <v>13156.609999999997</v>
      </c>
    </row>
    <row r="608" spans="1:17">
      <c r="A608" s="39" t="s">
        <v>140</v>
      </c>
      <c r="D608">
        <v>-229390.94000000003</v>
      </c>
      <c r="F608">
        <v>-50813.630000000005</v>
      </c>
      <c r="G608">
        <v>-89806.02</v>
      </c>
      <c r="J608">
        <v>-45412.77</v>
      </c>
      <c r="K608">
        <v>-177</v>
      </c>
      <c r="M608">
        <v>-3881.2799999999988</v>
      </c>
      <c r="N608">
        <v>3881</v>
      </c>
      <c r="Q608">
        <v>-415600.64000000007</v>
      </c>
    </row>
    <row r="609" spans="1:17">
      <c r="A609" s="39" t="s">
        <v>1073</v>
      </c>
      <c r="J609">
        <v>43124</v>
      </c>
      <c r="K609">
        <v>-14376</v>
      </c>
      <c r="L609">
        <v>-14376</v>
      </c>
      <c r="M609">
        <v>-4792</v>
      </c>
      <c r="N609">
        <v>-4792</v>
      </c>
      <c r="O609">
        <v>-4792</v>
      </c>
      <c r="Q609">
        <v>-4</v>
      </c>
    </row>
    <row r="610" spans="1:17">
      <c r="A610" s="39" t="s">
        <v>1074</v>
      </c>
      <c r="K610">
        <v>356400</v>
      </c>
      <c r="L610">
        <v>61058515.5</v>
      </c>
      <c r="Q610">
        <v>61414915.5</v>
      </c>
    </row>
    <row r="611" spans="1:17">
      <c r="A611" s="39" t="s">
        <v>1075</v>
      </c>
      <c r="D611">
        <v>43145.78</v>
      </c>
      <c r="Q611">
        <v>43145.78</v>
      </c>
    </row>
    <row r="612" spans="1:17">
      <c r="A612" s="39" t="s">
        <v>1076</v>
      </c>
      <c r="O612">
        <v>-315560</v>
      </c>
      <c r="Q612">
        <v>-315560</v>
      </c>
    </row>
    <row r="613" spans="1:17">
      <c r="A613" s="39" t="s">
        <v>1077</v>
      </c>
      <c r="O613">
        <v>334400</v>
      </c>
      <c r="Q613">
        <v>334400</v>
      </c>
    </row>
    <row r="614" spans="1:17">
      <c r="A614" s="39" t="s">
        <v>142</v>
      </c>
      <c r="C614">
        <v>-34423501.869999997</v>
      </c>
      <c r="Q614">
        <v>-34423501.869999997</v>
      </c>
    </row>
    <row r="615" spans="1:17">
      <c r="A615" s="39" t="s">
        <v>1078</v>
      </c>
      <c r="N615">
        <v>1286634.6300000004</v>
      </c>
      <c r="O615">
        <v>26416.959999999999</v>
      </c>
      <c r="Q615">
        <v>1313051.5900000003</v>
      </c>
    </row>
    <row r="616" spans="1:17">
      <c r="A616" s="39" t="s">
        <v>1079</v>
      </c>
      <c r="M616">
        <v>-120083</v>
      </c>
      <c r="N616">
        <v>-37234</v>
      </c>
      <c r="Q616">
        <v>-157317</v>
      </c>
    </row>
    <row r="617" spans="1:17">
      <c r="A617" s="39" t="s">
        <v>555</v>
      </c>
      <c r="F617">
        <v>-5000</v>
      </c>
      <c r="Q617">
        <v>-5000</v>
      </c>
    </row>
    <row r="618" spans="1:17">
      <c r="A618" s="39" t="s">
        <v>1080</v>
      </c>
      <c r="M618">
        <v>-377611826.49000001</v>
      </c>
      <c r="N618">
        <v>-76022443.00999999</v>
      </c>
      <c r="O618">
        <v>-38953246.189999998</v>
      </c>
      <c r="Q618">
        <v>-492587515.68999994</v>
      </c>
    </row>
    <row r="619" spans="1:17">
      <c r="A619" s="39" t="s">
        <v>1081</v>
      </c>
      <c r="M619">
        <v>-19110185.460000001</v>
      </c>
      <c r="N619">
        <v>-7335007.6799999997</v>
      </c>
      <c r="Q619">
        <v>-26445193.140000001</v>
      </c>
    </row>
    <row r="620" spans="1:17">
      <c r="A620" s="39" t="s">
        <v>1082</v>
      </c>
      <c r="D620">
        <v>-450.36</v>
      </c>
      <c r="G620">
        <v>3291.7</v>
      </c>
      <c r="N620">
        <v>-288.79999999995925</v>
      </c>
      <c r="Q620">
        <v>2552.5400000000664</v>
      </c>
    </row>
    <row r="621" spans="1:17">
      <c r="A621" s="39" t="s">
        <v>1083</v>
      </c>
      <c r="D621">
        <v>-784878</v>
      </c>
      <c r="Q621">
        <v>-784878</v>
      </c>
    </row>
    <row r="622" spans="1:17">
      <c r="A622" s="39" t="s">
        <v>1084</v>
      </c>
      <c r="M622">
        <v>25000</v>
      </c>
      <c r="N622">
        <v>-32759</v>
      </c>
      <c r="O622">
        <v>50000</v>
      </c>
      <c r="Q622">
        <v>42241</v>
      </c>
    </row>
    <row r="623" spans="1:17">
      <c r="A623" s="39" t="s">
        <v>158</v>
      </c>
      <c r="J623">
        <v>-752698.38</v>
      </c>
      <c r="Q623">
        <v>-752698.38</v>
      </c>
    </row>
    <row r="624" spans="1:17">
      <c r="A624" s="39" t="s">
        <v>1085</v>
      </c>
      <c r="G624">
        <v>-205200</v>
      </c>
      <c r="Q624">
        <v>-205200</v>
      </c>
    </row>
    <row r="625" spans="1:17">
      <c r="A625" s="39" t="s">
        <v>1086</v>
      </c>
      <c r="N625">
        <v>-171777.44</v>
      </c>
      <c r="Q625">
        <v>-171777.44</v>
      </c>
    </row>
    <row r="626" spans="1:17">
      <c r="A626" s="39" t="s">
        <v>1087</v>
      </c>
      <c r="F626">
        <v>178186065.14999998</v>
      </c>
      <c r="G626">
        <v>-173712534.11000001</v>
      </c>
      <c r="H626">
        <v>-44472430.270000011</v>
      </c>
      <c r="I626">
        <v>52403180.159999996</v>
      </c>
      <c r="L626">
        <v>-9117821.4800000004</v>
      </c>
      <c r="Q626">
        <v>3286459.4499998689</v>
      </c>
    </row>
    <row r="627" spans="1:17">
      <c r="A627" s="39" t="s">
        <v>1088</v>
      </c>
      <c r="N627">
        <v>48024.25</v>
      </c>
      <c r="O627">
        <v>526475.52000000002</v>
      </c>
      <c r="Q627">
        <v>574499.77</v>
      </c>
    </row>
    <row r="628" spans="1:17">
      <c r="A628" s="39" t="s">
        <v>145</v>
      </c>
      <c r="D628">
        <v>185148.16</v>
      </c>
      <c r="Q628">
        <v>185148.16</v>
      </c>
    </row>
    <row r="629" spans="1:17">
      <c r="A629" s="39" t="s">
        <v>1089</v>
      </c>
      <c r="O629">
        <v>-8496</v>
      </c>
      <c r="Q629">
        <v>-8496</v>
      </c>
    </row>
    <row r="630" spans="1:17">
      <c r="A630" s="39" t="s">
        <v>20</v>
      </c>
      <c r="B630">
        <v>-11039240.58</v>
      </c>
      <c r="C630">
        <v>-11221790.129999995</v>
      </c>
      <c r="D630">
        <v>-26874945.869999986</v>
      </c>
      <c r="E630">
        <v>-20606473.599999964</v>
      </c>
      <c r="F630">
        <v>180982147.61999997</v>
      </c>
      <c r="G630">
        <v>-172538333.40999994</v>
      </c>
      <c r="H630">
        <v>-41299632.240000002</v>
      </c>
      <c r="I630">
        <v>48218947.07</v>
      </c>
      <c r="J630">
        <v>-2410291.75</v>
      </c>
      <c r="K630">
        <v>-982060494.45999968</v>
      </c>
      <c r="L630">
        <v>-770761520.24000084</v>
      </c>
      <c r="M630">
        <v>-807918520.88999987</v>
      </c>
      <c r="N630">
        <v>-1289807664.0899999</v>
      </c>
      <c r="O630">
        <v>-743054296.22999871</v>
      </c>
      <c r="P630">
        <v>135140559.48000002</v>
      </c>
      <c r="Q630">
        <v>-4515251549.3200016</v>
      </c>
    </row>
  </sheetData>
  <autoFilter ref="A3:Q630" xr:uid="{11F2735B-C716-4949-BB6B-64B8D507AF14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7F4A9-019B-4515-A183-D04C54AD204B}">
  <sheetPr>
    <tabColor rgb="FFFFFF00"/>
  </sheetPr>
  <dimension ref="A1:O431"/>
  <sheetViews>
    <sheetView workbookViewId="0">
      <selection activeCell="G1" sqref="G1"/>
    </sheetView>
  </sheetViews>
  <sheetFormatPr defaultRowHeight="14.45"/>
  <cols>
    <col min="1" max="1" width="38.140625" bestFit="1" customWidth="1"/>
    <col min="2" max="2" width="15.5703125" bestFit="1" customWidth="1"/>
    <col min="3" max="3" width="11.85546875" bestFit="1" customWidth="1"/>
    <col min="4" max="4" width="12.42578125" bestFit="1" customWidth="1"/>
    <col min="5" max="5" width="6.42578125" bestFit="1" customWidth="1"/>
    <col min="6" max="6" width="12.42578125" bestFit="1" customWidth="1"/>
    <col min="7" max="7" width="11.42578125" bestFit="1" customWidth="1"/>
    <col min="8" max="8" width="12.42578125" bestFit="1" customWidth="1"/>
    <col min="9" max="9" width="11.85546875" bestFit="1" customWidth="1"/>
    <col min="10" max="15" width="12.42578125" bestFit="1" customWidth="1"/>
    <col min="16" max="16" width="5.7109375" bestFit="1" customWidth="1"/>
    <col min="17" max="17" width="5.85546875" bestFit="1" customWidth="1"/>
    <col min="18" max="18" width="6.5703125" bestFit="1" customWidth="1"/>
    <col min="19" max="20" width="5.5703125" bestFit="1" customWidth="1"/>
    <col min="21" max="21" width="6.140625" bestFit="1" customWidth="1"/>
    <col min="22" max="22" width="5.85546875" bestFit="1" customWidth="1"/>
    <col min="23" max="23" width="5.42578125" bestFit="1" customWidth="1"/>
    <col min="24" max="24" width="6.140625" bestFit="1" customWidth="1"/>
    <col min="25" max="25" width="5.5703125" bestFit="1" customWidth="1"/>
    <col min="26" max="26" width="5.7109375" bestFit="1" customWidth="1"/>
    <col min="27" max="27" width="6.140625" bestFit="1" customWidth="1"/>
    <col min="28" max="28" width="10.42578125" bestFit="1" customWidth="1"/>
    <col min="29" max="30" width="9.28515625" bestFit="1" customWidth="1"/>
    <col min="31" max="32" width="8.28515625" bestFit="1" customWidth="1"/>
    <col min="33" max="40" width="9.28515625" bestFit="1" customWidth="1"/>
    <col min="41" max="43" width="8.28515625" bestFit="1" customWidth="1"/>
    <col min="44" max="52" width="9.28515625" bestFit="1" customWidth="1"/>
    <col min="53" max="62" width="10.28515625" bestFit="1" customWidth="1"/>
    <col min="63" max="66" width="9.28515625" bestFit="1" customWidth="1"/>
    <col min="67" max="70" width="10.28515625" bestFit="1" customWidth="1"/>
    <col min="71" max="73" width="8.28515625" bestFit="1" customWidth="1"/>
    <col min="74" max="77" width="9.28515625" bestFit="1" customWidth="1"/>
    <col min="78" max="82" width="8.28515625" bestFit="1" customWidth="1"/>
    <col min="83" max="86" width="9.28515625" bestFit="1" customWidth="1"/>
    <col min="87" max="90" width="8.28515625" bestFit="1" customWidth="1"/>
    <col min="91" max="102" width="9.28515625" bestFit="1" customWidth="1"/>
    <col min="103" max="107" width="8.28515625" bestFit="1" customWidth="1"/>
    <col min="108" max="117" width="9.28515625" bestFit="1" customWidth="1"/>
    <col min="118" max="125" width="8.28515625" bestFit="1" customWidth="1"/>
    <col min="126" max="142" width="9.28515625" bestFit="1" customWidth="1"/>
    <col min="143" max="149" width="8.28515625" bestFit="1" customWidth="1"/>
    <col min="150" max="169" width="9.28515625" bestFit="1" customWidth="1"/>
    <col min="170" max="178" width="8.28515625" bestFit="1" customWidth="1"/>
    <col min="179" max="198" width="9.28515625" bestFit="1" customWidth="1"/>
    <col min="199" max="207" width="8.28515625" bestFit="1" customWidth="1"/>
    <col min="208" max="228" width="9.28515625" bestFit="1" customWidth="1"/>
    <col min="229" max="237" width="8.28515625" bestFit="1" customWidth="1"/>
    <col min="238" max="267" width="9.28515625" bestFit="1" customWidth="1"/>
    <col min="268" max="268" width="10.42578125" bestFit="1" customWidth="1"/>
  </cols>
  <sheetData>
    <row r="1" spans="1:15">
      <c r="A1" t="s">
        <v>1</v>
      </c>
      <c r="B1" t="s">
        <v>558</v>
      </c>
    </row>
    <row r="2" spans="1:15">
      <c r="B2" t="s">
        <v>11</v>
      </c>
      <c r="C2" t="s">
        <v>23</v>
      </c>
      <c r="I2" t="s">
        <v>24</v>
      </c>
      <c r="O2" t="s">
        <v>20</v>
      </c>
    </row>
    <row r="3" spans="1:15">
      <c r="C3" t="s">
        <v>204</v>
      </c>
      <c r="D3" t="s">
        <v>25</v>
      </c>
      <c r="E3" t="s">
        <v>26</v>
      </c>
      <c r="H3" t="s">
        <v>27</v>
      </c>
      <c r="I3" t="s">
        <v>204</v>
      </c>
      <c r="J3" t="s">
        <v>25</v>
      </c>
      <c r="K3" t="s">
        <v>26</v>
      </c>
      <c r="N3" t="s">
        <v>27</v>
      </c>
    </row>
    <row r="4" spans="1:15">
      <c r="E4" t="s">
        <v>206</v>
      </c>
      <c r="F4" t="s">
        <v>207</v>
      </c>
      <c r="G4" t="s">
        <v>205</v>
      </c>
      <c r="K4" t="s">
        <v>206</v>
      </c>
      <c r="L4" t="s">
        <v>207</v>
      </c>
      <c r="M4" t="s">
        <v>205</v>
      </c>
    </row>
    <row r="5" spans="1:15">
      <c r="A5" t="s">
        <v>160</v>
      </c>
    </row>
    <row r="6" spans="1:15">
      <c r="A6" s="39" t="s">
        <v>1090</v>
      </c>
      <c r="L6">
        <v>5000</v>
      </c>
      <c r="M6">
        <v>-5000</v>
      </c>
      <c r="O6">
        <v>0</v>
      </c>
    </row>
    <row r="7" spans="1:15">
      <c r="A7" s="39" t="s">
        <v>1091</v>
      </c>
      <c r="L7">
        <v>23002</v>
      </c>
      <c r="M7">
        <v>-3833</v>
      </c>
      <c r="O7">
        <v>19169</v>
      </c>
    </row>
    <row r="8" spans="1:15">
      <c r="A8" s="39" t="s">
        <v>562</v>
      </c>
      <c r="N8">
        <v>-19702865.190000001</v>
      </c>
      <c r="O8">
        <v>-19702865.190000001</v>
      </c>
    </row>
    <row r="9" spans="1:15">
      <c r="A9" s="39" t="s">
        <v>563</v>
      </c>
      <c r="I9">
        <v>-14515</v>
      </c>
      <c r="O9">
        <v>-14515</v>
      </c>
    </row>
    <row r="10" spans="1:15">
      <c r="A10" s="39" t="s">
        <v>1092</v>
      </c>
      <c r="N10">
        <v>41064</v>
      </c>
      <c r="O10">
        <v>41064</v>
      </c>
    </row>
    <row r="11" spans="1:15">
      <c r="A11" s="39" t="s">
        <v>1093</v>
      </c>
      <c r="L11">
        <v>-91450</v>
      </c>
      <c r="O11">
        <v>-91450</v>
      </c>
    </row>
    <row r="12" spans="1:15">
      <c r="A12" s="39" t="s">
        <v>1094</v>
      </c>
      <c r="L12">
        <v>21000</v>
      </c>
      <c r="O12">
        <v>21000</v>
      </c>
    </row>
    <row r="13" spans="1:15">
      <c r="A13" s="39" t="s">
        <v>1095</v>
      </c>
      <c r="H13">
        <v>84941.11</v>
      </c>
      <c r="O13">
        <v>84941.11</v>
      </c>
    </row>
    <row r="14" spans="1:15">
      <c r="A14" s="39" t="s">
        <v>567</v>
      </c>
      <c r="K14">
        <v>6939647</v>
      </c>
      <c r="L14">
        <v>661802</v>
      </c>
      <c r="M14">
        <v>-1997568</v>
      </c>
      <c r="O14">
        <v>5603881</v>
      </c>
    </row>
    <row r="15" spans="1:15">
      <c r="A15" s="39" t="s">
        <v>1096</v>
      </c>
      <c r="I15">
        <v>-5258</v>
      </c>
      <c r="M15">
        <v>-2273</v>
      </c>
      <c r="O15">
        <v>-7531</v>
      </c>
    </row>
    <row r="16" spans="1:15">
      <c r="A16" s="39" t="s">
        <v>223</v>
      </c>
      <c r="I16">
        <v>-16267</v>
      </c>
      <c r="O16">
        <v>-16267</v>
      </c>
    </row>
    <row r="17" spans="1:15">
      <c r="A17" s="39" t="s">
        <v>1097</v>
      </c>
      <c r="M17">
        <v>-38668</v>
      </c>
      <c r="O17">
        <v>-38668</v>
      </c>
    </row>
    <row r="18" spans="1:15">
      <c r="A18" s="39" t="s">
        <v>1098</v>
      </c>
      <c r="I18">
        <v>-485</v>
      </c>
      <c r="O18">
        <v>-485</v>
      </c>
    </row>
    <row r="19" spans="1:15">
      <c r="A19" s="39" t="s">
        <v>1099</v>
      </c>
      <c r="M19">
        <v>-708</v>
      </c>
      <c r="O19">
        <v>-708</v>
      </c>
    </row>
    <row r="20" spans="1:15">
      <c r="A20" s="39" t="s">
        <v>575</v>
      </c>
      <c r="M20">
        <v>-57975</v>
      </c>
      <c r="N20">
        <v>-35556</v>
      </c>
      <c r="O20">
        <v>-93531</v>
      </c>
    </row>
    <row r="21" spans="1:15">
      <c r="A21" s="39" t="s">
        <v>1100</v>
      </c>
      <c r="L21">
        <v>24444</v>
      </c>
      <c r="M21">
        <v>-4889</v>
      </c>
      <c r="O21">
        <v>19555</v>
      </c>
    </row>
    <row r="22" spans="1:15">
      <c r="A22" s="39" t="s">
        <v>1101</v>
      </c>
      <c r="N22">
        <v>20000</v>
      </c>
      <c r="O22">
        <v>20000</v>
      </c>
    </row>
    <row r="23" spans="1:15">
      <c r="A23" s="39" t="s">
        <v>1102</v>
      </c>
      <c r="L23">
        <v>24000</v>
      </c>
      <c r="M23">
        <v>-4000</v>
      </c>
      <c r="O23">
        <v>20000</v>
      </c>
    </row>
    <row r="24" spans="1:15">
      <c r="A24" s="39" t="s">
        <v>1103</v>
      </c>
      <c r="M24">
        <v>-59535</v>
      </c>
      <c r="O24">
        <v>-59535</v>
      </c>
    </row>
    <row r="25" spans="1:15">
      <c r="A25" s="39" t="s">
        <v>1104</v>
      </c>
      <c r="L25">
        <v>31666</v>
      </c>
      <c r="M25">
        <v>-3167</v>
      </c>
      <c r="O25">
        <v>28499</v>
      </c>
    </row>
    <row r="26" spans="1:15">
      <c r="A26" s="39" t="s">
        <v>589</v>
      </c>
      <c r="M26">
        <v>-88113</v>
      </c>
      <c r="N26">
        <v>-33883</v>
      </c>
      <c r="O26">
        <v>-121996</v>
      </c>
    </row>
    <row r="27" spans="1:15">
      <c r="A27" s="39" t="s">
        <v>1105</v>
      </c>
      <c r="D27">
        <v>-81000</v>
      </c>
      <c r="O27">
        <v>-81000</v>
      </c>
    </row>
    <row r="28" spans="1:15">
      <c r="A28" s="39" t="s">
        <v>1106</v>
      </c>
      <c r="M28">
        <v>-157320</v>
      </c>
      <c r="O28">
        <v>-157320</v>
      </c>
    </row>
    <row r="29" spans="1:15">
      <c r="A29" s="39" t="s">
        <v>1107</v>
      </c>
      <c r="L29">
        <v>9200</v>
      </c>
      <c r="M29">
        <v>-4600</v>
      </c>
      <c r="O29">
        <v>4600</v>
      </c>
    </row>
    <row r="30" spans="1:15">
      <c r="A30" s="39" t="s">
        <v>596</v>
      </c>
      <c r="N30">
        <v>-1563264</v>
      </c>
      <c r="O30">
        <v>-1563264</v>
      </c>
    </row>
    <row r="31" spans="1:15">
      <c r="A31" s="39" t="s">
        <v>597</v>
      </c>
      <c r="H31">
        <v>5626.33</v>
      </c>
      <c r="O31">
        <v>5626.33</v>
      </c>
    </row>
    <row r="32" spans="1:15">
      <c r="A32" s="39" t="s">
        <v>1108</v>
      </c>
      <c r="J32">
        <v>875.4</v>
      </c>
      <c r="O32">
        <v>875.4</v>
      </c>
    </row>
    <row r="33" spans="1:15">
      <c r="A33" s="39" t="s">
        <v>599</v>
      </c>
      <c r="J33">
        <v>89672.92</v>
      </c>
      <c r="O33">
        <v>89672.92</v>
      </c>
    </row>
    <row r="34" spans="1:15">
      <c r="A34" s="39" t="s">
        <v>600</v>
      </c>
      <c r="F34">
        <v>-17846</v>
      </c>
      <c r="I34">
        <v>-26114.400000000001</v>
      </c>
      <c r="O34">
        <v>-43960.4</v>
      </c>
    </row>
    <row r="35" spans="1:15">
      <c r="A35" s="39" t="s">
        <v>1109</v>
      </c>
      <c r="M35">
        <v>-420080</v>
      </c>
      <c r="O35">
        <v>-420080</v>
      </c>
    </row>
    <row r="36" spans="1:15">
      <c r="A36" s="39" t="s">
        <v>1110</v>
      </c>
      <c r="L36">
        <v>15000</v>
      </c>
      <c r="M36">
        <v>-5000</v>
      </c>
      <c r="O36">
        <v>10000</v>
      </c>
    </row>
    <row r="37" spans="1:15">
      <c r="A37" s="39" t="s">
        <v>162</v>
      </c>
      <c r="J37">
        <v>-5199500.49</v>
      </c>
      <c r="K37">
        <v>-73707713.579999998</v>
      </c>
      <c r="M37">
        <v>-155569649.29999998</v>
      </c>
      <c r="O37">
        <v>-234476863.37</v>
      </c>
    </row>
    <row r="38" spans="1:15">
      <c r="A38" s="39" t="s">
        <v>1111</v>
      </c>
      <c r="K38">
        <v>0.12</v>
      </c>
      <c r="L38">
        <v>832383.56</v>
      </c>
      <c r="O38">
        <v>832383.67999999993</v>
      </c>
    </row>
    <row r="39" spans="1:15">
      <c r="A39" s="39" t="s">
        <v>603</v>
      </c>
      <c r="L39">
        <v>-13062465.82</v>
      </c>
      <c r="M39">
        <v>-20215642.279999997</v>
      </c>
      <c r="O39">
        <v>-33278108.099999994</v>
      </c>
    </row>
    <row r="40" spans="1:15">
      <c r="A40" s="39" t="s">
        <v>608</v>
      </c>
      <c r="J40">
        <v>5304</v>
      </c>
      <c r="K40">
        <v>217290.62999999896</v>
      </c>
      <c r="M40">
        <v>-86406616.620000005</v>
      </c>
      <c r="O40">
        <v>-86184021.989999995</v>
      </c>
    </row>
    <row r="41" spans="1:15">
      <c r="A41" s="39" t="s">
        <v>1112</v>
      </c>
      <c r="L41">
        <v>0.72</v>
      </c>
      <c r="O41">
        <v>0.72</v>
      </c>
    </row>
    <row r="42" spans="1:15">
      <c r="A42" s="39" t="s">
        <v>1113</v>
      </c>
      <c r="L42">
        <v>-0.2</v>
      </c>
      <c r="M42">
        <v>696812</v>
      </c>
      <c r="O42">
        <v>696811.8</v>
      </c>
    </row>
    <row r="43" spans="1:15">
      <c r="A43" s="39" t="s">
        <v>611</v>
      </c>
      <c r="M43">
        <v>-65272</v>
      </c>
      <c r="O43">
        <v>-65272</v>
      </c>
    </row>
    <row r="44" spans="1:15">
      <c r="A44" s="39" t="s">
        <v>615</v>
      </c>
      <c r="M44">
        <v>-1412533.9200000002</v>
      </c>
      <c r="N44">
        <v>-470844.64</v>
      </c>
      <c r="O44">
        <v>-1883378.5600000003</v>
      </c>
    </row>
    <row r="45" spans="1:15">
      <c r="A45" s="39" t="s">
        <v>1114</v>
      </c>
      <c r="L45">
        <v>34000</v>
      </c>
      <c r="M45">
        <v>-6800</v>
      </c>
      <c r="O45">
        <v>27200</v>
      </c>
    </row>
    <row r="46" spans="1:15">
      <c r="A46" s="39" t="s">
        <v>1115</v>
      </c>
      <c r="L46">
        <v>24668</v>
      </c>
      <c r="M46">
        <v>-3083</v>
      </c>
      <c r="O46">
        <v>21585</v>
      </c>
    </row>
    <row r="47" spans="1:15">
      <c r="A47" s="39" t="s">
        <v>1116</v>
      </c>
      <c r="L47">
        <v>24000</v>
      </c>
      <c r="M47">
        <v>-3000</v>
      </c>
      <c r="O47">
        <v>21000</v>
      </c>
    </row>
    <row r="48" spans="1:15">
      <c r="A48" s="39" t="s">
        <v>1117</v>
      </c>
      <c r="M48">
        <v>-5760</v>
      </c>
      <c r="O48">
        <v>-5760</v>
      </c>
    </row>
    <row r="49" spans="1:15">
      <c r="A49" s="39" t="s">
        <v>1118</v>
      </c>
      <c r="J49">
        <v>219480</v>
      </c>
      <c r="O49">
        <v>219480</v>
      </c>
    </row>
    <row r="50" spans="1:15">
      <c r="A50" s="39" t="s">
        <v>37</v>
      </c>
      <c r="K50">
        <v>-466097.34</v>
      </c>
      <c r="L50">
        <v>-50135596.119999982</v>
      </c>
      <c r="M50">
        <v>22750604.129999999</v>
      </c>
      <c r="N50">
        <v>-2374935.64</v>
      </c>
      <c r="O50">
        <v>-30226024.96999995</v>
      </c>
    </row>
    <row r="51" spans="1:15">
      <c r="A51" s="39" t="s">
        <v>1119</v>
      </c>
      <c r="I51">
        <v>-0.11</v>
      </c>
      <c r="J51">
        <v>-0.15000000000000002</v>
      </c>
      <c r="L51">
        <v>302256</v>
      </c>
      <c r="M51">
        <v>775983.55</v>
      </c>
      <c r="O51">
        <v>1078239.2899999998</v>
      </c>
    </row>
    <row r="52" spans="1:15">
      <c r="A52" s="39" t="s">
        <v>164</v>
      </c>
      <c r="H52">
        <v>-235045.06</v>
      </c>
      <c r="O52">
        <v>-235045.06</v>
      </c>
    </row>
    <row r="53" spans="1:15">
      <c r="A53" s="39" t="s">
        <v>1120</v>
      </c>
      <c r="M53">
        <v>-27381</v>
      </c>
      <c r="O53">
        <v>-27381</v>
      </c>
    </row>
    <row r="54" spans="1:15">
      <c r="A54" s="39" t="s">
        <v>1121</v>
      </c>
      <c r="M54">
        <v>1274400</v>
      </c>
      <c r="O54">
        <v>1274400</v>
      </c>
    </row>
    <row r="55" spans="1:15">
      <c r="A55" s="39" t="s">
        <v>254</v>
      </c>
      <c r="H55">
        <v>109740</v>
      </c>
      <c r="K55">
        <v>5911.8</v>
      </c>
      <c r="O55">
        <v>115651.8</v>
      </c>
    </row>
    <row r="56" spans="1:15">
      <c r="A56" s="39" t="s">
        <v>625</v>
      </c>
      <c r="J56">
        <v>710362.14</v>
      </c>
      <c r="K56">
        <v>-712466.7</v>
      </c>
      <c r="L56">
        <v>42091.43</v>
      </c>
      <c r="M56">
        <v>518299.33</v>
      </c>
      <c r="O56">
        <v>558286.19999999995</v>
      </c>
    </row>
    <row r="57" spans="1:15">
      <c r="A57" s="39" t="s">
        <v>1122</v>
      </c>
      <c r="L57">
        <v>-2700</v>
      </c>
      <c r="O57">
        <v>-2700</v>
      </c>
    </row>
    <row r="58" spans="1:15">
      <c r="A58" s="39" t="s">
        <v>255</v>
      </c>
      <c r="J58">
        <v>200000</v>
      </c>
      <c r="K58">
        <v>275194.40000000002</v>
      </c>
      <c r="M58">
        <v>200000</v>
      </c>
      <c r="O58">
        <v>675194.4</v>
      </c>
    </row>
    <row r="59" spans="1:15">
      <c r="A59" s="39" t="s">
        <v>256</v>
      </c>
      <c r="L59">
        <v>-38280</v>
      </c>
      <c r="M59">
        <v>-27840</v>
      </c>
      <c r="O59">
        <v>-66120</v>
      </c>
    </row>
    <row r="60" spans="1:15">
      <c r="A60" s="39" t="s">
        <v>39</v>
      </c>
      <c r="L60">
        <v>206996</v>
      </c>
      <c r="M60">
        <v>-24587.919999999998</v>
      </c>
      <c r="O60">
        <v>182408.08000000002</v>
      </c>
    </row>
    <row r="61" spans="1:15">
      <c r="A61" s="39" t="s">
        <v>1123</v>
      </c>
      <c r="J61">
        <v>1495912.8</v>
      </c>
      <c r="K61">
        <v>2116956.85</v>
      </c>
      <c r="L61">
        <v>-812386.86999999988</v>
      </c>
      <c r="M61">
        <v>141580</v>
      </c>
      <c r="O61">
        <v>2942062.7800000003</v>
      </c>
    </row>
    <row r="62" spans="1:15">
      <c r="A62" s="39" t="s">
        <v>165</v>
      </c>
      <c r="C62">
        <v>46770353.920000002</v>
      </c>
      <c r="G62">
        <v>-7037487.5999999996</v>
      </c>
      <c r="H62">
        <v>-290391.03999999998</v>
      </c>
      <c r="I62">
        <v>-41369857.600000001</v>
      </c>
      <c r="O62">
        <v>-1927382.3199999989</v>
      </c>
    </row>
    <row r="63" spans="1:15">
      <c r="A63" s="39" t="s">
        <v>1124</v>
      </c>
      <c r="L63">
        <v>23002</v>
      </c>
      <c r="M63">
        <v>-3833</v>
      </c>
      <c r="O63">
        <v>19169</v>
      </c>
    </row>
    <row r="64" spans="1:15">
      <c r="A64" s="39" t="s">
        <v>1125</v>
      </c>
      <c r="L64">
        <v>59150</v>
      </c>
      <c r="O64">
        <v>59150</v>
      </c>
    </row>
    <row r="65" spans="1:15">
      <c r="A65" s="39" t="s">
        <v>40</v>
      </c>
      <c r="K65">
        <v>-1695032.06</v>
      </c>
      <c r="M65">
        <v>4080503.19</v>
      </c>
      <c r="O65">
        <v>2385471.13</v>
      </c>
    </row>
    <row r="66" spans="1:15">
      <c r="A66" s="39" t="s">
        <v>42</v>
      </c>
      <c r="H66">
        <v>-30864502.5</v>
      </c>
      <c r="I66">
        <v>171214.2</v>
      </c>
      <c r="J66">
        <v>-233824.7</v>
      </c>
      <c r="K66">
        <v>30949410.149999999</v>
      </c>
      <c r="O66">
        <v>22297.14999999851</v>
      </c>
    </row>
    <row r="67" spans="1:15">
      <c r="A67" s="39" t="s">
        <v>1126</v>
      </c>
      <c r="B67">
        <v>25350</v>
      </c>
      <c r="O67">
        <v>25350</v>
      </c>
    </row>
    <row r="68" spans="1:15">
      <c r="A68" s="39" t="s">
        <v>43</v>
      </c>
      <c r="K68">
        <v>3900</v>
      </c>
      <c r="L68">
        <v>-152000</v>
      </c>
      <c r="M68">
        <v>-187000</v>
      </c>
      <c r="N68">
        <v>-120000</v>
      </c>
      <c r="O68">
        <v>-455100</v>
      </c>
    </row>
    <row r="69" spans="1:15">
      <c r="A69" s="39" t="s">
        <v>636</v>
      </c>
      <c r="C69">
        <v>-396646.15</v>
      </c>
      <c r="J69">
        <v>275940.21999999997</v>
      </c>
      <c r="O69">
        <v>-120705.93000000005</v>
      </c>
    </row>
    <row r="70" spans="1:15">
      <c r="A70" s="39" t="s">
        <v>1127</v>
      </c>
      <c r="L70">
        <v>36666</v>
      </c>
      <c r="M70">
        <v>-3667</v>
      </c>
      <c r="O70">
        <v>32999</v>
      </c>
    </row>
    <row r="71" spans="1:15">
      <c r="A71" s="39" t="s">
        <v>1128</v>
      </c>
      <c r="M71">
        <v>-15930</v>
      </c>
      <c r="O71">
        <v>-15930</v>
      </c>
    </row>
    <row r="72" spans="1:15">
      <c r="A72" s="39" t="s">
        <v>1129</v>
      </c>
      <c r="M72">
        <v>-255397.44</v>
      </c>
      <c r="O72">
        <v>-255397.44</v>
      </c>
    </row>
    <row r="73" spans="1:15">
      <c r="A73" s="39" t="s">
        <v>268</v>
      </c>
      <c r="J73">
        <v>115160</v>
      </c>
      <c r="O73">
        <v>115160</v>
      </c>
    </row>
    <row r="74" spans="1:15">
      <c r="A74" s="39" t="s">
        <v>271</v>
      </c>
      <c r="M74">
        <v>1082776</v>
      </c>
      <c r="N74">
        <v>30321882</v>
      </c>
      <c r="O74">
        <v>31404658</v>
      </c>
    </row>
    <row r="75" spans="1:15">
      <c r="A75" s="39" t="s">
        <v>1130</v>
      </c>
      <c r="M75">
        <v>5141397.03</v>
      </c>
      <c r="O75">
        <v>5141397.03</v>
      </c>
    </row>
    <row r="76" spans="1:15">
      <c r="A76" s="39" t="s">
        <v>1131</v>
      </c>
      <c r="K76">
        <v>37500</v>
      </c>
      <c r="L76">
        <v>-5549.5</v>
      </c>
      <c r="M76">
        <v>-16413</v>
      </c>
      <c r="N76">
        <v>68275</v>
      </c>
      <c r="O76">
        <v>83812.5</v>
      </c>
    </row>
    <row r="77" spans="1:15">
      <c r="A77" s="39" t="s">
        <v>1132</v>
      </c>
      <c r="B77">
        <v>9231</v>
      </c>
      <c r="O77">
        <v>9231</v>
      </c>
    </row>
    <row r="78" spans="1:15">
      <c r="A78" s="39" t="s">
        <v>1133</v>
      </c>
      <c r="L78">
        <v>23999</v>
      </c>
      <c r="M78">
        <v>-2667</v>
      </c>
      <c r="O78">
        <v>21332</v>
      </c>
    </row>
    <row r="79" spans="1:15">
      <c r="A79" s="39" t="s">
        <v>1134</v>
      </c>
      <c r="L79">
        <v>25000</v>
      </c>
      <c r="M79">
        <v>-5000</v>
      </c>
      <c r="O79">
        <v>20000</v>
      </c>
    </row>
    <row r="80" spans="1:15">
      <c r="A80" s="39" t="s">
        <v>1135</v>
      </c>
      <c r="H80">
        <v>-1416</v>
      </c>
      <c r="O80">
        <v>-1416</v>
      </c>
    </row>
    <row r="81" spans="1:15">
      <c r="A81" s="39" t="s">
        <v>47</v>
      </c>
      <c r="J81">
        <v>1141.92</v>
      </c>
      <c r="O81">
        <v>1141.92</v>
      </c>
    </row>
    <row r="82" spans="1:15">
      <c r="A82" s="39" t="s">
        <v>1136</v>
      </c>
      <c r="L82">
        <v>6000</v>
      </c>
      <c r="M82">
        <v>-6000</v>
      </c>
      <c r="O82">
        <v>0</v>
      </c>
    </row>
    <row r="83" spans="1:15">
      <c r="A83" s="39" t="s">
        <v>1137</v>
      </c>
      <c r="L83">
        <v>35000</v>
      </c>
      <c r="M83">
        <v>-3500</v>
      </c>
      <c r="O83">
        <v>31500</v>
      </c>
    </row>
    <row r="84" spans="1:15">
      <c r="A84" s="39" t="s">
        <v>282</v>
      </c>
      <c r="H84">
        <v>46634.87</v>
      </c>
      <c r="I84">
        <v>65739.320000000007</v>
      </c>
      <c r="J84">
        <v>808906.94</v>
      </c>
      <c r="K84">
        <v>368307.03000000009</v>
      </c>
      <c r="L84">
        <v>494009.1399999999</v>
      </c>
      <c r="M84">
        <v>432776.74999999988</v>
      </c>
      <c r="N84">
        <v>168241.14</v>
      </c>
      <c r="O84">
        <v>2384615.1900000018</v>
      </c>
    </row>
    <row r="85" spans="1:15">
      <c r="A85" s="39" t="s">
        <v>1138</v>
      </c>
      <c r="L85">
        <v>33332</v>
      </c>
      <c r="M85">
        <v>-4167</v>
      </c>
      <c r="O85">
        <v>29165</v>
      </c>
    </row>
    <row r="86" spans="1:15">
      <c r="A86" s="39" t="s">
        <v>1139</v>
      </c>
      <c r="L86">
        <v>200000</v>
      </c>
      <c r="O86">
        <v>200000</v>
      </c>
    </row>
    <row r="87" spans="1:15">
      <c r="A87" s="39" t="s">
        <v>1140</v>
      </c>
      <c r="N87">
        <v>160000</v>
      </c>
      <c r="O87">
        <v>160000</v>
      </c>
    </row>
    <row r="88" spans="1:15">
      <c r="A88" s="39" t="s">
        <v>1141</v>
      </c>
      <c r="M88">
        <v>-16.78</v>
      </c>
      <c r="O88">
        <v>-16.78</v>
      </c>
    </row>
    <row r="89" spans="1:15">
      <c r="A89" s="39" t="s">
        <v>1142</v>
      </c>
      <c r="M89">
        <v>129746.19</v>
      </c>
      <c r="O89">
        <v>129746.19</v>
      </c>
    </row>
    <row r="90" spans="1:15">
      <c r="A90" s="39" t="s">
        <v>1143</v>
      </c>
      <c r="N90">
        <v>60000</v>
      </c>
      <c r="O90">
        <v>60000</v>
      </c>
    </row>
    <row r="91" spans="1:15">
      <c r="A91" s="39" t="s">
        <v>290</v>
      </c>
      <c r="N91">
        <v>70800</v>
      </c>
      <c r="O91">
        <v>70800</v>
      </c>
    </row>
    <row r="92" spans="1:15">
      <c r="A92" s="39" t="s">
        <v>1144</v>
      </c>
      <c r="L92">
        <v>16669</v>
      </c>
      <c r="M92">
        <v>-3333</v>
      </c>
      <c r="O92">
        <v>13336</v>
      </c>
    </row>
    <row r="93" spans="1:15">
      <c r="A93" s="39" t="s">
        <v>1145</v>
      </c>
      <c r="N93">
        <v>67698</v>
      </c>
      <c r="O93">
        <v>67698</v>
      </c>
    </row>
    <row r="94" spans="1:15">
      <c r="A94" s="39" t="s">
        <v>1146</v>
      </c>
      <c r="G94">
        <v>-1602178.68</v>
      </c>
      <c r="O94">
        <v>-1602178.68</v>
      </c>
    </row>
    <row r="95" spans="1:15">
      <c r="A95" s="39" t="s">
        <v>1147</v>
      </c>
      <c r="M95">
        <v>68488.679999999993</v>
      </c>
      <c r="O95">
        <v>68488.679999999993</v>
      </c>
    </row>
    <row r="96" spans="1:15">
      <c r="A96" s="39" t="s">
        <v>655</v>
      </c>
      <c r="M96">
        <v>3364</v>
      </c>
      <c r="N96">
        <v>-3364</v>
      </c>
      <c r="O96">
        <v>0</v>
      </c>
    </row>
    <row r="97" spans="1:15">
      <c r="A97" s="39" t="s">
        <v>1148</v>
      </c>
      <c r="M97">
        <v>-104736</v>
      </c>
      <c r="O97">
        <v>-104736</v>
      </c>
    </row>
    <row r="98" spans="1:15">
      <c r="A98" s="39" t="s">
        <v>660</v>
      </c>
      <c r="H98">
        <v>603.21</v>
      </c>
      <c r="O98">
        <v>603.21</v>
      </c>
    </row>
    <row r="99" spans="1:15">
      <c r="A99" s="39" t="s">
        <v>662</v>
      </c>
      <c r="L99">
        <v>-50993.99</v>
      </c>
      <c r="M99">
        <v>-90387</v>
      </c>
      <c r="O99">
        <v>-141380.99</v>
      </c>
    </row>
    <row r="100" spans="1:15">
      <c r="A100" s="39" t="s">
        <v>1149</v>
      </c>
      <c r="L100">
        <v>33280</v>
      </c>
      <c r="O100">
        <v>33280</v>
      </c>
    </row>
    <row r="101" spans="1:15">
      <c r="A101" s="39" t="s">
        <v>663</v>
      </c>
      <c r="L101">
        <v>-88000</v>
      </c>
      <c r="O101">
        <v>-88000</v>
      </c>
    </row>
    <row r="102" spans="1:15">
      <c r="A102" s="39" t="s">
        <v>1150</v>
      </c>
      <c r="N102">
        <v>6570</v>
      </c>
      <c r="O102">
        <v>6570</v>
      </c>
    </row>
    <row r="103" spans="1:15">
      <c r="A103" s="39" t="s">
        <v>300</v>
      </c>
      <c r="I103">
        <v>2885</v>
      </c>
      <c r="K103">
        <v>3616</v>
      </c>
      <c r="O103">
        <v>6501</v>
      </c>
    </row>
    <row r="104" spans="1:15">
      <c r="A104" s="39" t="s">
        <v>666</v>
      </c>
      <c r="M104">
        <v>-17494</v>
      </c>
      <c r="O104">
        <v>-17494</v>
      </c>
    </row>
    <row r="105" spans="1:15">
      <c r="A105" s="39" t="s">
        <v>302</v>
      </c>
      <c r="H105">
        <v>-5796.9</v>
      </c>
      <c r="O105">
        <v>-5796.9</v>
      </c>
    </row>
    <row r="106" spans="1:15">
      <c r="A106" s="39" t="s">
        <v>166</v>
      </c>
      <c r="J106">
        <v>18118215.460000001</v>
      </c>
      <c r="K106">
        <v>-40068796.950000003</v>
      </c>
      <c r="M106">
        <v>-20767661.649999999</v>
      </c>
      <c r="O106">
        <v>-42718243.140000001</v>
      </c>
    </row>
    <row r="107" spans="1:15">
      <c r="A107" s="39" t="s">
        <v>670</v>
      </c>
      <c r="L107">
        <v>92430</v>
      </c>
      <c r="O107">
        <v>92430</v>
      </c>
    </row>
    <row r="108" spans="1:15">
      <c r="A108" s="39" t="s">
        <v>1151</v>
      </c>
      <c r="I108">
        <v>-19125</v>
      </c>
      <c r="O108">
        <v>-19125</v>
      </c>
    </row>
    <row r="109" spans="1:15">
      <c r="A109" s="39" t="s">
        <v>1152</v>
      </c>
      <c r="K109">
        <v>492979.9</v>
      </c>
      <c r="O109">
        <v>492979.9</v>
      </c>
    </row>
    <row r="110" spans="1:15">
      <c r="A110" s="39" t="s">
        <v>1153</v>
      </c>
      <c r="H110">
        <v>7545919.6799999997</v>
      </c>
      <c r="O110">
        <v>7545919.6799999997</v>
      </c>
    </row>
    <row r="111" spans="1:15">
      <c r="A111" s="39" t="s">
        <v>1154</v>
      </c>
      <c r="K111">
        <v>303900</v>
      </c>
      <c r="O111">
        <v>303900</v>
      </c>
    </row>
    <row r="112" spans="1:15">
      <c r="A112" s="39" t="s">
        <v>167</v>
      </c>
      <c r="K112">
        <v>-169862729.72</v>
      </c>
      <c r="O112">
        <v>-169862729.72</v>
      </c>
    </row>
    <row r="113" spans="1:15">
      <c r="A113" s="39" t="s">
        <v>1155</v>
      </c>
      <c r="M113">
        <v>29165</v>
      </c>
      <c r="O113">
        <v>29165</v>
      </c>
    </row>
    <row r="114" spans="1:15">
      <c r="A114" s="39" t="s">
        <v>1156</v>
      </c>
      <c r="I114">
        <v>565000</v>
      </c>
      <c r="O114">
        <v>565000</v>
      </c>
    </row>
    <row r="115" spans="1:15">
      <c r="A115" s="39" t="s">
        <v>1157</v>
      </c>
      <c r="M115">
        <v>62333</v>
      </c>
      <c r="O115">
        <v>62333</v>
      </c>
    </row>
    <row r="116" spans="1:15">
      <c r="A116" s="39" t="s">
        <v>674</v>
      </c>
      <c r="J116">
        <v>-0.26</v>
      </c>
      <c r="O116">
        <v>-0.26</v>
      </c>
    </row>
    <row r="117" spans="1:15">
      <c r="A117" s="39" t="s">
        <v>1158</v>
      </c>
      <c r="M117">
        <v>-21659</v>
      </c>
      <c r="N117">
        <v>21659.05</v>
      </c>
      <c r="O117">
        <v>4.9999999999272404E-2</v>
      </c>
    </row>
    <row r="118" spans="1:15">
      <c r="A118" s="39" t="s">
        <v>1159</v>
      </c>
      <c r="D118">
        <v>-446.3</v>
      </c>
      <c r="O118">
        <v>-446.3</v>
      </c>
    </row>
    <row r="119" spans="1:15">
      <c r="A119" s="39" t="s">
        <v>1160</v>
      </c>
      <c r="M119">
        <v>-150822.87</v>
      </c>
      <c r="O119">
        <v>-150822.87</v>
      </c>
    </row>
    <row r="120" spans="1:15">
      <c r="A120" s="39" t="s">
        <v>1161</v>
      </c>
      <c r="L120">
        <v>241086</v>
      </c>
      <c r="M120">
        <v>246750</v>
      </c>
      <c r="O120">
        <v>487836</v>
      </c>
    </row>
    <row r="121" spans="1:15">
      <c r="A121" s="39" t="s">
        <v>1162</v>
      </c>
      <c r="L121">
        <v>51333</v>
      </c>
      <c r="M121">
        <v>-4667</v>
      </c>
      <c r="O121">
        <v>46666</v>
      </c>
    </row>
    <row r="122" spans="1:15">
      <c r="A122" s="39" t="s">
        <v>679</v>
      </c>
      <c r="M122">
        <v>-382320</v>
      </c>
      <c r="O122">
        <v>-382320</v>
      </c>
    </row>
    <row r="123" spans="1:15">
      <c r="A123" s="39" t="s">
        <v>1163</v>
      </c>
      <c r="I123">
        <v>-0.03</v>
      </c>
      <c r="O123">
        <v>-0.03</v>
      </c>
    </row>
    <row r="124" spans="1:15">
      <c r="A124" s="39" t="s">
        <v>1164</v>
      </c>
      <c r="L124">
        <v>27000</v>
      </c>
      <c r="M124">
        <v>-3000</v>
      </c>
      <c r="O124">
        <v>24000</v>
      </c>
    </row>
    <row r="125" spans="1:15">
      <c r="A125" s="39" t="s">
        <v>1165</v>
      </c>
      <c r="M125">
        <v>66110</v>
      </c>
      <c r="O125">
        <v>66110</v>
      </c>
    </row>
    <row r="126" spans="1:15">
      <c r="A126" s="39" t="s">
        <v>1166</v>
      </c>
      <c r="J126">
        <v>107.86</v>
      </c>
      <c r="O126">
        <v>107.86</v>
      </c>
    </row>
    <row r="127" spans="1:15">
      <c r="A127" s="39" t="s">
        <v>310</v>
      </c>
      <c r="J127">
        <v>435464.78</v>
      </c>
      <c r="K127">
        <v>-226016.53</v>
      </c>
      <c r="L127">
        <v>58071.820000000007</v>
      </c>
      <c r="M127">
        <v>-29906.7</v>
      </c>
      <c r="N127">
        <v>400000</v>
      </c>
      <c r="O127">
        <v>637613.37000000011</v>
      </c>
    </row>
    <row r="128" spans="1:15">
      <c r="A128" s="39" t="s">
        <v>1167</v>
      </c>
      <c r="D128">
        <v>-5550279</v>
      </c>
      <c r="O128">
        <v>-5550279</v>
      </c>
    </row>
    <row r="129" spans="1:15">
      <c r="A129" s="39" t="s">
        <v>681</v>
      </c>
      <c r="M129">
        <v>-1669383.9900000005</v>
      </c>
      <c r="N129">
        <v>-454948.11</v>
      </c>
      <c r="O129">
        <v>-2124332.1000000006</v>
      </c>
    </row>
    <row r="130" spans="1:15">
      <c r="A130" s="39" t="s">
        <v>1168</v>
      </c>
      <c r="M130">
        <v>-77172</v>
      </c>
      <c r="O130">
        <v>-77172</v>
      </c>
    </row>
    <row r="131" spans="1:15">
      <c r="A131" s="39" t="s">
        <v>1169</v>
      </c>
      <c r="J131">
        <v>-716856.4</v>
      </c>
      <c r="K131">
        <v>9210395.6500000004</v>
      </c>
      <c r="L131">
        <v>2864994.78</v>
      </c>
      <c r="M131">
        <v>-5152511.75</v>
      </c>
      <c r="O131">
        <v>6206022.2800000003</v>
      </c>
    </row>
    <row r="132" spans="1:15">
      <c r="A132" s="39" t="s">
        <v>1170</v>
      </c>
      <c r="I132">
        <v>-234949.68</v>
      </c>
      <c r="O132">
        <v>-234949.68</v>
      </c>
    </row>
    <row r="133" spans="1:15">
      <c r="A133" s="39" t="s">
        <v>1171</v>
      </c>
      <c r="I133">
        <v>-13860</v>
      </c>
      <c r="O133">
        <v>-13860</v>
      </c>
    </row>
    <row r="134" spans="1:15">
      <c r="A134" s="39" t="s">
        <v>1172</v>
      </c>
      <c r="M134">
        <v>130500</v>
      </c>
      <c r="O134">
        <v>130500</v>
      </c>
    </row>
    <row r="135" spans="1:15">
      <c r="A135" s="39" t="s">
        <v>1173</v>
      </c>
      <c r="M135">
        <v>92000</v>
      </c>
      <c r="O135">
        <v>92000</v>
      </c>
    </row>
    <row r="136" spans="1:15">
      <c r="A136" s="39" t="s">
        <v>1174</v>
      </c>
      <c r="H136">
        <v>-6996.74</v>
      </c>
      <c r="O136">
        <v>-6996.74</v>
      </c>
    </row>
    <row r="137" spans="1:15">
      <c r="A137" s="39" t="s">
        <v>1175</v>
      </c>
      <c r="M137">
        <v>-250000.2</v>
      </c>
      <c r="O137">
        <v>-250000.2</v>
      </c>
    </row>
    <row r="138" spans="1:15">
      <c r="A138" s="39" t="s">
        <v>1176</v>
      </c>
      <c r="M138">
        <v>1561845.6</v>
      </c>
      <c r="O138">
        <v>1561845.6</v>
      </c>
    </row>
    <row r="139" spans="1:15">
      <c r="A139" s="39" t="s">
        <v>1177</v>
      </c>
      <c r="N139">
        <v>56000</v>
      </c>
      <c r="O139">
        <v>56000</v>
      </c>
    </row>
    <row r="140" spans="1:15">
      <c r="A140" s="39" t="s">
        <v>692</v>
      </c>
      <c r="M140">
        <v>-6375</v>
      </c>
      <c r="O140">
        <v>-6375</v>
      </c>
    </row>
    <row r="141" spans="1:15">
      <c r="A141" s="39" t="s">
        <v>1178</v>
      </c>
      <c r="L141">
        <v>200000</v>
      </c>
      <c r="O141">
        <v>200000</v>
      </c>
    </row>
    <row r="142" spans="1:15">
      <c r="A142" s="39" t="s">
        <v>1179</v>
      </c>
      <c r="M142">
        <v>82000</v>
      </c>
      <c r="O142">
        <v>82000</v>
      </c>
    </row>
    <row r="143" spans="1:15">
      <c r="A143" s="39" t="s">
        <v>694</v>
      </c>
      <c r="M143">
        <v>-504713</v>
      </c>
      <c r="O143">
        <v>-504713</v>
      </c>
    </row>
    <row r="144" spans="1:15">
      <c r="A144" s="39" t="s">
        <v>168</v>
      </c>
      <c r="J144">
        <v>-35880400.799999997</v>
      </c>
      <c r="K144">
        <v>-62924832.390000001</v>
      </c>
      <c r="L144">
        <v>-78122748.329999998</v>
      </c>
      <c r="M144">
        <v>-41266380.980000004</v>
      </c>
      <c r="O144">
        <v>-218194362.49999997</v>
      </c>
    </row>
    <row r="145" spans="1:15">
      <c r="A145" s="39" t="s">
        <v>1180</v>
      </c>
      <c r="L145">
        <v>20625</v>
      </c>
      <c r="M145">
        <v>-4125</v>
      </c>
      <c r="O145">
        <v>16500</v>
      </c>
    </row>
    <row r="146" spans="1:15">
      <c r="A146" s="39" t="s">
        <v>1181</v>
      </c>
      <c r="I146">
        <v>-8143</v>
      </c>
      <c r="O146">
        <v>-8143</v>
      </c>
    </row>
    <row r="147" spans="1:15">
      <c r="A147" s="39" t="s">
        <v>1182</v>
      </c>
      <c r="J147">
        <v>-318.60000000000002</v>
      </c>
      <c r="O147">
        <v>-318.60000000000002</v>
      </c>
    </row>
    <row r="148" spans="1:15">
      <c r="A148" s="39" t="s">
        <v>1183</v>
      </c>
      <c r="L148">
        <v>26668</v>
      </c>
      <c r="M148">
        <v>-3333</v>
      </c>
      <c r="O148">
        <v>23335</v>
      </c>
    </row>
    <row r="149" spans="1:15">
      <c r="A149" s="39" t="s">
        <v>169</v>
      </c>
      <c r="K149">
        <v>-41794462.140000001</v>
      </c>
      <c r="L149">
        <v>-190071843.51000002</v>
      </c>
      <c r="M149">
        <v>-174952723.74999997</v>
      </c>
      <c r="O149">
        <v>-406819029.40000004</v>
      </c>
    </row>
    <row r="150" spans="1:15">
      <c r="A150" s="39" t="s">
        <v>1184</v>
      </c>
      <c r="J150">
        <v>-1819938.3099999998</v>
      </c>
      <c r="K150">
        <v>1819938.31</v>
      </c>
      <c r="L150">
        <v>-10228589.66</v>
      </c>
      <c r="M150">
        <v>-2308265.0500000003</v>
      </c>
      <c r="O150">
        <v>-12536854.709999999</v>
      </c>
    </row>
    <row r="151" spans="1:15">
      <c r="A151" s="39" t="s">
        <v>1185</v>
      </c>
      <c r="F151">
        <v>63500</v>
      </c>
      <c r="O151">
        <v>63500</v>
      </c>
    </row>
    <row r="152" spans="1:15">
      <c r="A152" s="39" t="s">
        <v>170</v>
      </c>
      <c r="J152">
        <v>-704875.76</v>
      </c>
      <c r="O152">
        <v>-704875.76</v>
      </c>
    </row>
    <row r="153" spans="1:15">
      <c r="A153" s="39" t="s">
        <v>171</v>
      </c>
      <c r="K153">
        <v>-44735723.230000004</v>
      </c>
      <c r="L153">
        <v>-23958846.719999999</v>
      </c>
      <c r="M153">
        <v>-60641592.889999993</v>
      </c>
      <c r="O153">
        <v>-129336162.84</v>
      </c>
    </row>
    <row r="154" spans="1:15">
      <c r="A154" s="39" t="s">
        <v>332</v>
      </c>
      <c r="M154">
        <v>41300</v>
      </c>
      <c r="N154">
        <v>280899</v>
      </c>
      <c r="O154">
        <v>322199</v>
      </c>
    </row>
    <row r="155" spans="1:15">
      <c r="A155" s="39" t="s">
        <v>707</v>
      </c>
      <c r="K155">
        <v>0.4</v>
      </c>
      <c r="O155">
        <v>0.4</v>
      </c>
    </row>
    <row r="156" spans="1:15">
      <c r="A156" s="39" t="s">
        <v>1186</v>
      </c>
      <c r="N156">
        <v>-802164</v>
      </c>
      <c r="O156">
        <v>-802164</v>
      </c>
    </row>
    <row r="157" spans="1:15">
      <c r="A157" s="39" t="s">
        <v>709</v>
      </c>
      <c r="M157">
        <v>-1138730</v>
      </c>
      <c r="O157">
        <v>-1138730</v>
      </c>
    </row>
    <row r="158" spans="1:15">
      <c r="A158" s="39" t="s">
        <v>710</v>
      </c>
      <c r="M158">
        <v>-82650</v>
      </c>
      <c r="O158">
        <v>-82650</v>
      </c>
    </row>
    <row r="159" spans="1:15">
      <c r="A159" s="39" t="s">
        <v>1187</v>
      </c>
      <c r="I159">
        <v>-4448135.59</v>
      </c>
      <c r="O159">
        <v>-4448135.59</v>
      </c>
    </row>
    <row r="160" spans="1:15">
      <c r="A160" s="39" t="s">
        <v>172</v>
      </c>
      <c r="J160">
        <v>-104065248.23999999</v>
      </c>
      <c r="K160">
        <v>-225727360.25</v>
      </c>
      <c r="M160">
        <v>-9919262.0800000001</v>
      </c>
      <c r="O160">
        <v>-339711870.56999999</v>
      </c>
    </row>
    <row r="161" spans="1:15">
      <c r="A161" s="39" t="s">
        <v>1188</v>
      </c>
      <c r="M161">
        <v>3395844</v>
      </c>
      <c r="O161">
        <v>3395844</v>
      </c>
    </row>
    <row r="162" spans="1:15">
      <c r="A162" s="39" t="s">
        <v>712</v>
      </c>
      <c r="M162">
        <v>-60270</v>
      </c>
      <c r="O162">
        <v>-60270</v>
      </c>
    </row>
    <row r="163" spans="1:15">
      <c r="A163" s="39" t="s">
        <v>343</v>
      </c>
      <c r="J163">
        <v>106266.13</v>
      </c>
      <c r="K163">
        <v>2585.2300000000032</v>
      </c>
      <c r="L163">
        <v>324276.98</v>
      </c>
      <c r="M163">
        <v>291580.36</v>
      </c>
      <c r="O163">
        <v>724708.69999999984</v>
      </c>
    </row>
    <row r="164" spans="1:15">
      <c r="A164" s="39" t="s">
        <v>68</v>
      </c>
      <c r="D164">
        <v>-46118</v>
      </c>
      <c r="E164">
        <v>-30599</v>
      </c>
      <c r="F164">
        <v>-60039</v>
      </c>
      <c r="G164">
        <v>-4032</v>
      </c>
      <c r="H164">
        <v>-65695</v>
      </c>
      <c r="I164">
        <v>-11582</v>
      </c>
      <c r="J164">
        <v>-165176</v>
      </c>
      <c r="K164">
        <v>-26978</v>
      </c>
      <c r="L164">
        <v>-24879</v>
      </c>
      <c r="M164">
        <v>-5891</v>
      </c>
      <c r="O164">
        <v>-440989</v>
      </c>
    </row>
    <row r="165" spans="1:15">
      <c r="A165" s="39" t="s">
        <v>1189</v>
      </c>
      <c r="E165">
        <v>-23507</v>
      </c>
      <c r="F165">
        <v>-3850</v>
      </c>
      <c r="J165">
        <v>-8741</v>
      </c>
      <c r="K165">
        <v>-8218</v>
      </c>
      <c r="O165">
        <v>-44316</v>
      </c>
    </row>
    <row r="166" spans="1:15">
      <c r="A166" s="39" t="s">
        <v>345</v>
      </c>
      <c r="G166">
        <v>-413000</v>
      </c>
      <c r="J166">
        <v>-9494519.0800000001</v>
      </c>
      <c r="K166">
        <v>9381823.0600000005</v>
      </c>
      <c r="L166">
        <v>-10930082.17</v>
      </c>
      <c r="M166">
        <v>-21884902.569999997</v>
      </c>
      <c r="O166">
        <v>-33340680.759999998</v>
      </c>
    </row>
    <row r="167" spans="1:15">
      <c r="A167" s="39" t="s">
        <v>70</v>
      </c>
      <c r="F167">
        <v>118000</v>
      </c>
      <c r="G167">
        <v>8547625</v>
      </c>
      <c r="I167">
        <v>429100</v>
      </c>
      <c r="J167">
        <v>177000</v>
      </c>
      <c r="O167">
        <v>9271725</v>
      </c>
    </row>
    <row r="168" spans="1:15">
      <c r="A168" s="39" t="s">
        <v>174</v>
      </c>
      <c r="C168">
        <v>15848388.01</v>
      </c>
      <c r="H168">
        <v>-18376308</v>
      </c>
      <c r="K168">
        <v>2049637.5</v>
      </c>
      <c r="O168">
        <v>-478282.49000000209</v>
      </c>
    </row>
    <row r="169" spans="1:15">
      <c r="A169" s="39" t="s">
        <v>1190</v>
      </c>
      <c r="B169">
        <v>22302</v>
      </c>
      <c r="O169">
        <v>22302</v>
      </c>
    </row>
    <row r="170" spans="1:15">
      <c r="A170" s="39" t="s">
        <v>1191</v>
      </c>
      <c r="M170">
        <v>-148010.94</v>
      </c>
      <c r="O170">
        <v>-148010.94</v>
      </c>
    </row>
    <row r="171" spans="1:15">
      <c r="A171" s="39" t="s">
        <v>1192</v>
      </c>
      <c r="M171">
        <v>49500</v>
      </c>
      <c r="O171">
        <v>49500</v>
      </c>
    </row>
    <row r="172" spans="1:15">
      <c r="A172" s="39" t="s">
        <v>1193</v>
      </c>
      <c r="M172">
        <v>-858325</v>
      </c>
      <c r="O172">
        <v>-858325</v>
      </c>
    </row>
    <row r="173" spans="1:15">
      <c r="A173" s="39" t="s">
        <v>356</v>
      </c>
      <c r="I173">
        <v>-31575</v>
      </c>
      <c r="O173">
        <v>-31575</v>
      </c>
    </row>
    <row r="174" spans="1:15">
      <c r="A174" s="39" t="s">
        <v>1194</v>
      </c>
      <c r="J174">
        <v>219700</v>
      </c>
      <c r="L174">
        <v>338000</v>
      </c>
      <c r="O174">
        <v>557700</v>
      </c>
    </row>
    <row r="175" spans="1:15">
      <c r="A175" s="39" t="s">
        <v>1195</v>
      </c>
      <c r="C175">
        <v>516906</v>
      </c>
      <c r="I175">
        <v>-2256560</v>
      </c>
      <c r="J175">
        <v>92335</v>
      </c>
      <c r="K175">
        <v>6017755.5</v>
      </c>
      <c r="N175">
        <v>-1890596</v>
      </c>
      <c r="O175">
        <v>2479840.5</v>
      </c>
    </row>
    <row r="176" spans="1:15">
      <c r="A176" s="39" t="s">
        <v>728</v>
      </c>
      <c r="K176">
        <v>-16.71</v>
      </c>
      <c r="O176">
        <v>-16.71</v>
      </c>
    </row>
    <row r="177" spans="1:15">
      <c r="A177" s="39" t="s">
        <v>731</v>
      </c>
      <c r="M177">
        <v>2828135.75</v>
      </c>
      <c r="O177">
        <v>2828135.75</v>
      </c>
    </row>
    <row r="178" spans="1:15">
      <c r="A178" s="39" t="s">
        <v>1196</v>
      </c>
      <c r="M178">
        <v>-565</v>
      </c>
      <c r="O178">
        <v>-565</v>
      </c>
    </row>
    <row r="179" spans="1:15">
      <c r="A179" s="39" t="s">
        <v>365</v>
      </c>
      <c r="J179">
        <v>-140513.4</v>
      </c>
      <c r="K179">
        <v>-25984</v>
      </c>
      <c r="O179">
        <v>-166497.4</v>
      </c>
    </row>
    <row r="180" spans="1:15">
      <c r="A180" s="39" t="s">
        <v>744</v>
      </c>
      <c r="K180">
        <v>-4351.84</v>
      </c>
      <c r="O180">
        <v>-4351.84</v>
      </c>
    </row>
    <row r="181" spans="1:15">
      <c r="A181" s="39" t="s">
        <v>1197</v>
      </c>
      <c r="L181">
        <v>12141625.199999999</v>
      </c>
      <c r="M181">
        <v>6537497</v>
      </c>
      <c r="O181">
        <v>18679122.199999999</v>
      </c>
    </row>
    <row r="182" spans="1:15">
      <c r="A182" s="39" t="s">
        <v>754</v>
      </c>
      <c r="M182">
        <v>-954716</v>
      </c>
      <c r="O182">
        <v>-954716</v>
      </c>
    </row>
    <row r="183" spans="1:15">
      <c r="A183" s="39" t="s">
        <v>1198</v>
      </c>
      <c r="L183">
        <v>24499</v>
      </c>
      <c r="M183">
        <v>-8167</v>
      </c>
      <c r="O183">
        <v>16332</v>
      </c>
    </row>
    <row r="184" spans="1:15">
      <c r="A184" s="39" t="s">
        <v>1199</v>
      </c>
      <c r="I184">
        <v>-1962</v>
      </c>
      <c r="O184">
        <v>-1962</v>
      </c>
    </row>
    <row r="185" spans="1:15">
      <c r="A185" s="39" t="s">
        <v>1200</v>
      </c>
      <c r="L185">
        <v>154000</v>
      </c>
      <c r="O185">
        <v>154000</v>
      </c>
    </row>
    <row r="186" spans="1:15">
      <c r="A186" s="39" t="s">
        <v>371</v>
      </c>
      <c r="M186">
        <v>-2419</v>
      </c>
      <c r="O186">
        <v>-2419</v>
      </c>
    </row>
    <row r="187" spans="1:15">
      <c r="A187" s="39" t="s">
        <v>1201</v>
      </c>
      <c r="M187">
        <v>30000</v>
      </c>
      <c r="O187">
        <v>30000</v>
      </c>
    </row>
    <row r="188" spans="1:15">
      <c r="A188" s="39" t="s">
        <v>1202</v>
      </c>
      <c r="L188">
        <v>84001</v>
      </c>
      <c r="M188">
        <v>-9333</v>
      </c>
      <c r="O188">
        <v>74668</v>
      </c>
    </row>
    <row r="189" spans="1:15">
      <c r="A189" s="39" t="s">
        <v>1203</v>
      </c>
      <c r="J189">
        <v>-2500.4</v>
      </c>
      <c r="O189">
        <v>-2500.4</v>
      </c>
    </row>
    <row r="190" spans="1:15">
      <c r="A190" s="39" t="s">
        <v>375</v>
      </c>
      <c r="L190">
        <v>6926.23</v>
      </c>
      <c r="M190">
        <v>73965</v>
      </c>
      <c r="N190">
        <v>27208</v>
      </c>
      <c r="O190">
        <v>108099.23000000001</v>
      </c>
    </row>
    <row r="191" spans="1:15">
      <c r="A191" s="39" t="s">
        <v>780</v>
      </c>
      <c r="M191">
        <v>-6318</v>
      </c>
      <c r="O191">
        <v>-6318</v>
      </c>
    </row>
    <row r="192" spans="1:15">
      <c r="A192" s="39" t="s">
        <v>1204</v>
      </c>
      <c r="H192">
        <v>-15084</v>
      </c>
      <c r="M192">
        <v>-73750</v>
      </c>
      <c r="O192">
        <v>-88834</v>
      </c>
    </row>
    <row r="193" spans="1:15">
      <c r="A193" s="39" t="s">
        <v>1205</v>
      </c>
      <c r="J193">
        <v>-34519967</v>
      </c>
      <c r="O193">
        <v>-34519967</v>
      </c>
    </row>
    <row r="194" spans="1:15">
      <c r="A194" s="39" t="s">
        <v>1206</v>
      </c>
      <c r="L194">
        <v>40050</v>
      </c>
      <c r="O194">
        <v>40050</v>
      </c>
    </row>
    <row r="195" spans="1:15">
      <c r="A195" s="39" t="s">
        <v>1207</v>
      </c>
      <c r="L195">
        <v>236000</v>
      </c>
      <c r="O195">
        <v>236000</v>
      </c>
    </row>
    <row r="196" spans="1:15">
      <c r="A196" s="39" t="s">
        <v>797</v>
      </c>
      <c r="M196">
        <v>-256650</v>
      </c>
      <c r="O196">
        <v>-256650</v>
      </c>
    </row>
    <row r="197" spans="1:15">
      <c r="A197" s="39" t="s">
        <v>1208</v>
      </c>
      <c r="M197">
        <v>-65110834.369999997</v>
      </c>
      <c r="O197">
        <v>-65110834.369999997</v>
      </c>
    </row>
    <row r="198" spans="1:15">
      <c r="A198" s="39" t="s">
        <v>1209</v>
      </c>
      <c r="J198">
        <v>2</v>
      </c>
      <c r="O198">
        <v>2</v>
      </c>
    </row>
    <row r="199" spans="1:15">
      <c r="A199" s="39" t="s">
        <v>1210</v>
      </c>
      <c r="N199">
        <v>-23661000</v>
      </c>
      <c r="O199">
        <v>-23661000</v>
      </c>
    </row>
    <row r="200" spans="1:15">
      <c r="A200" s="39" t="s">
        <v>1211</v>
      </c>
      <c r="L200">
        <v>0.48</v>
      </c>
      <c r="O200">
        <v>0.48</v>
      </c>
    </row>
    <row r="201" spans="1:15">
      <c r="A201" s="39" t="s">
        <v>1212</v>
      </c>
      <c r="L201">
        <v>35200</v>
      </c>
      <c r="M201">
        <v>-4400</v>
      </c>
      <c r="O201">
        <v>30800</v>
      </c>
    </row>
    <row r="202" spans="1:15">
      <c r="A202" s="39" t="s">
        <v>1213</v>
      </c>
      <c r="M202">
        <v>-507400</v>
      </c>
      <c r="O202">
        <v>-507400</v>
      </c>
    </row>
    <row r="203" spans="1:15">
      <c r="A203" s="39" t="s">
        <v>1214</v>
      </c>
      <c r="M203">
        <v>31500</v>
      </c>
      <c r="O203">
        <v>31500</v>
      </c>
    </row>
    <row r="204" spans="1:15">
      <c r="A204" s="39" t="s">
        <v>1215</v>
      </c>
      <c r="L204">
        <v>-5619</v>
      </c>
      <c r="M204">
        <v>6969</v>
      </c>
      <c r="O204">
        <v>1350</v>
      </c>
    </row>
    <row r="205" spans="1:15">
      <c r="A205" s="39" t="s">
        <v>1216</v>
      </c>
      <c r="I205">
        <v>-1939.82</v>
      </c>
      <c r="O205">
        <v>-1939.82</v>
      </c>
    </row>
    <row r="206" spans="1:15">
      <c r="A206" s="39" t="s">
        <v>1217</v>
      </c>
      <c r="I206">
        <v>1050000</v>
      </c>
      <c r="J206">
        <v>-708400</v>
      </c>
      <c r="K206">
        <v>-329840</v>
      </c>
      <c r="O206">
        <v>11760</v>
      </c>
    </row>
    <row r="207" spans="1:15">
      <c r="A207" s="39" t="s">
        <v>808</v>
      </c>
      <c r="M207">
        <v>-7650</v>
      </c>
      <c r="O207">
        <v>-7650</v>
      </c>
    </row>
    <row r="208" spans="1:15">
      <c r="A208" s="39" t="s">
        <v>1218</v>
      </c>
      <c r="L208">
        <v>36666</v>
      </c>
      <c r="M208">
        <v>-3667</v>
      </c>
      <c r="O208">
        <v>32999</v>
      </c>
    </row>
    <row r="209" spans="1:15">
      <c r="A209" s="39" t="s">
        <v>383</v>
      </c>
      <c r="L209">
        <v>16664</v>
      </c>
      <c r="M209">
        <v>-4167</v>
      </c>
      <c r="O209">
        <v>12497</v>
      </c>
    </row>
    <row r="210" spans="1:15">
      <c r="A210" s="39" t="s">
        <v>1219</v>
      </c>
      <c r="M210">
        <v>56833</v>
      </c>
      <c r="O210">
        <v>56833</v>
      </c>
    </row>
    <row r="211" spans="1:15">
      <c r="A211" s="39" t="s">
        <v>1220</v>
      </c>
      <c r="L211">
        <v>59150</v>
      </c>
      <c r="O211">
        <v>59150</v>
      </c>
    </row>
    <row r="212" spans="1:15">
      <c r="A212" s="39" t="s">
        <v>1221</v>
      </c>
      <c r="L212">
        <v>-996250</v>
      </c>
      <c r="M212">
        <v>-358650</v>
      </c>
      <c r="O212">
        <v>-1354900</v>
      </c>
    </row>
    <row r="213" spans="1:15">
      <c r="A213" s="39" t="s">
        <v>810</v>
      </c>
      <c r="L213">
        <v>-1704237</v>
      </c>
      <c r="M213">
        <v>-3043791.9</v>
      </c>
      <c r="N213">
        <v>-870582</v>
      </c>
      <c r="O213">
        <v>-5618610.9000000004</v>
      </c>
    </row>
    <row r="214" spans="1:15">
      <c r="A214" s="39" t="s">
        <v>386</v>
      </c>
      <c r="M214">
        <v>-203220</v>
      </c>
      <c r="O214">
        <v>-203220</v>
      </c>
    </row>
    <row r="215" spans="1:15">
      <c r="A215" s="39" t="s">
        <v>1222</v>
      </c>
      <c r="C215">
        <v>59392800</v>
      </c>
      <c r="F215">
        <v>-59462640</v>
      </c>
      <c r="I215">
        <v>-30014604</v>
      </c>
      <c r="J215">
        <v>30085200</v>
      </c>
      <c r="O215">
        <v>756</v>
      </c>
    </row>
    <row r="216" spans="1:15">
      <c r="A216" s="39" t="s">
        <v>1223</v>
      </c>
      <c r="H216">
        <v>-15255</v>
      </c>
      <c r="O216">
        <v>-15255</v>
      </c>
    </row>
    <row r="217" spans="1:15">
      <c r="A217" s="39" t="s">
        <v>816</v>
      </c>
      <c r="L217">
        <v>-18002</v>
      </c>
      <c r="O217">
        <v>-18002</v>
      </c>
    </row>
    <row r="218" spans="1:15">
      <c r="A218" s="39" t="s">
        <v>1224</v>
      </c>
      <c r="M218">
        <v>200000</v>
      </c>
      <c r="O218">
        <v>200000</v>
      </c>
    </row>
    <row r="219" spans="1:15">
      <c r="A219" s="39" t="s">
        <v>818</v>
      </c>
      <c r="C219">
        <v>-17289549</v>
      </c>
      <c r="F219">
        <v>-239791.38</v>
      </c>
      <c r="J219">
        <v>3994494</v>
      </c>
      <c r="O219">
        <v>-13534846.379999999</v>
      </c>
    </row>
    <row r="220" spans="1:15">
      <c r="A220" s="39" t="s">
        <v>1225</v>
      </c>
      <c r="M220">
        <v>31167</v>
      </c>
      <c r="O220">
        <v>31167</v>
      </c>
    </row>
    <row r="221" spans="1:15">
      <c r="A221" s="39" t="s">
        <v>394</v>
      </c>
      <c r="N221">
        <v>40120</v>
      </c>
      <c r="O221">
        <v>40120</v>
      </c>
    </row>
    <row r="222" spans="1:15">
      <c r="A222" s="39" t="s">
        <v>1226</v>
      </c>
      <c r="N222">
        <v>769408.97</v>
      </c>
      <c r="O222">
        <v>769408.97</v>
      </c>
    </row>
    <row r="223" spans="1:15">
      <c r="A223" s="39" t="s">
        <v>1227</v>
      </c>
      <c r="M223">
        <v>1239715.2</v>
      </c>
      <c r="O223">
        <v>1239715.2</v>
      </c>
    </row>
    <row r="224" spans="1:15">
      <c r="A224" s="39" t="s">
        <v>821</v>
      </c>
      <c r="N224">
        <v>-137010</v>
      </c>
      <c r="O224">
        <v>-137010</v>
      </c>
    </row>
    <row r="225" spans="1:15">
      <c r="A225" s="39" t="s">
        <v>1228</v>
      </c>
      <c r="M225">
        <v>18000</v>
      </c>
      <c r="O225">
        <v>18000</v>
      </c>
    </row>
    <row r="226" spans="1:15">
      <c r="A226" s="39" t="s">
        <v>1229</v>
      </c>
      <c r="L226">
        <v>-6532.04</v>
      </c>
      <c r="O226">
        <v>-6532.04</v>
      </c>
    </row>
    <row r="227" spans="1:15">
      <c r="A227" s="39" t="s">
        <v>1230</v>
      </c>
      <c r="K227">
        <v>-70.86</v>
      </c>
      <c r="O227">
        <v>-70.86</v>
      </c>
    </row>
    <row r="228" spans="1:15">
      <c r="A228" s="39" t="s">
        <v>1231</v>
      </c>
      <c r="M228">
        <v>-118958</v>
      </c>
      <c r="O228">
        <v>-118958</v>
      </c>
    </row>
    <row r="229" spans="1:15">
      <c r="A229" s="39" t="s">
        <v>835</v>
      </c>
      <c r="M229">
        <v>-69930</v>
      </c>
      <c r="O229">
        <v>-69930</v>
      </c>
    </row>
    <row r="230" spans="1:15">
      <c r="A230" s="39" t="s">
        <v>403</v>
      </c>
      <c r="M230">
        <v>58725</v>
      </c>
      <c r="O230">
        <v>58725</v>
      </c>
    </row>
    <row r="231" spans="1:15">
      <c r="A231" s="39" t="s">
        <v>404</v>
      </c>
      <c r="L231">
        <v>-70700.679999999993</v>
      </c>
      <c r="O231">
        <v>-70700.679999999993</v>
      </c>
    </row>
    <row r="232" spans="1:15">
      <c r="A232" s="39" t="s">
        <v>1232</v>
      </c>
      <c r="J232">
        <v>-360</v>
      </c>
      <c r="O232">
        <v>-360</v>
      </c>
    </row>
    <row r="233" spans="1:15">
      <c r="A233" s="39" t="s">
        <v>1233</v>
      </c>
      <c r="M233">
        <v>-100000</v>
      </c>
      <c r="O233">
        <v>-100000</v>
      </c>
    </row>
    <row r="234" spans="1:15">
      <c r="A234" s="39" t="s">
        <v>841</v>
      </c>
      <c r="L234">
        <v>-35670</v>
      </c>
      <c r="O234">
        <v>-35670</v>
      </c>
    </row>
    <row r="235" spans="1:15">
      <c r="A235" s="39" t="s">
        <v>1234</v>
      </c>
      <c r="L235">
        <v>133332</v>
      </c>
      <c r="M235">
        <v>-16667</v>
      </c>
      <c r="O235">
        <v>116665</v>
      </c>
    </row>
    <row r="236" spans="1:15">
      <c r="A236" s="39" t="s">
        <v>1235</v>
      </c>
      <c r="M236">
        <v>10000</v>
      </c>
      <c r="O236">
        <v>10000</v>
      </c>
    </row>
    <row r="237" spans="1:15">
      <c r="A237" s="39" t="s">
        <v>845</v>
      </c>
      <c r="K237">
        <v>-1321</v>
      </c>
      <c r="O237">
        <v>-1321</v>
      </c>
    </row>
    <row r="238" spans="1:15">
      <c r="A238" s="39" t="s">
        <v>1236</v>
      </c>
      <c r="L238">
        <v>20000</v>
      </c>
      <c r="M238">
        <v>-10000</v>
      </c>
      <c r="O238">
        <v>10000</v>
      </c>
    </row>
    <row r="239" spans="1:15">
      <c r="A239" s="39" t="s">
        <v>175</v>
      </c>
      <c r="I239">
        <v>-1224943.25</v>
      </c>
      <c r="O239">
        <v>-1224943.25</v>
      </c>
    </row>
    <row r="240" spans="1:15">
      <c r="A240" s="39" t="s">
        <v>1237</v>
      </c>
      <c r="L240">
        <v>29708</v>
      </c>
      <c r="N240">
        <v>0</v>
      </c>
      <c r="O240">
        <v>29708</v>
      </c>
    </row>
    <row r="241" spans="1:15">
      <c r="A241" s="39" t="s">
        <v>849</v>
      </c>
      <c r="L241">
        <v>-17108916.609999999</v>
      </c>
      <c r="M241">
        <v>-7821875.9900000002</v>
      </c>
      <c r="O241">
        <v>-24930792.600000001</v>
      </c>
    </row>
    <row r="242" spans="1:15">
      <c r="A242" s="39" t="s">
        <v>852</v>
      </c>
      <c r="I242">
        <v>-2534</v>
      </c>
      <c r="O242">
        <v>-2534</v>
      </c>
    </row>
    <row r="243" spans="1:15">
      <c r="A243" s="39" t="s">
        <v>1238</v>
      </c>
      <c r="H243">
        <v>7965</v>
      </c>
      <c r="I243">
        <v>-8529</v>
      </c>
      <c r="K243">
        <v>6169</v>
      </c>
      <c r="L243">
        <v>-1215</v>
      </c>
      <c r="O243">
        <v>4390</v>
      </c>
    </row>
    <row r="244" spans="1:15">
      <c r="A244" s="39" t="s">
        <v>1239</v>
      </c>
      <c r="B244">
        <v>18000</v>
      </c>
      <c r="O244">
        <v>18000</v>
      </c>
    </row>
    <row r="245" spans="1:15">
      <c r="A245" s="39" t="s">
        <v>1240</v>
      </c>
      <c r="M245">
        <v>20000</v>
      </c>
      <c r="O245">
        <v>20000</v>
      </c>
    </row>
    <row r="246" spans="1:15">
      <c r="A246" s="39" t="s">
        <v>1241</v>
      </c>
      <c r="J246">
        <v>26554.14</v>
      </c>
      <c r="L246">
        <v>30283.919999999998</v>
      </c>
      <c r="O246">
        <v>56838.06</v>
      </c>
    </row>
    <row r="247" spans="1:15">
      <c r="A247" s="39" t="s">
        <v>1242</v>
      </c>
      <c r="N247">
        <v>50000</v>
      </c>
      <c r="O247">
        <v>50000</v>
      </c>
    </row>
    <row r="248" spans="1:15">
      <c r="A248" s="39" t="s">
        <v>857</v>
      </c>
      <c r="M248">
        <v>-3068</v>
      </c>
      <c r="O248">
        <v>-3068</v>
      </c>
    </row>
    <row r="249" spans="1:15">
      <c r="A249" s="39" t="s">
        <v>176</v>
      </c>
      <c r="I249">
        <v>-2994120</v>
      </c>
      <c r="O249">
        <v>-2994120</v>
      </c>
    </row>
    <row r="250" spans="1:15">
      <c r="A250" s="39" t="s">
        <v>866</v>
      </c>
      <c r="N250">
        <v>607795</v>
      </c>
      <c r="O250">
        <v>607795</v>
      </c>
    </row>
    <row r="251" spans="1:15">
      <c r="A251" s="39" t="s">
        <v>103</v>
      </c>
      <c r="J251">
        <v>164492</v>
      </c>
      <c r="O251">
        <v>164492</v>
      </c>
    </row>
    <row r="252" spans="1:15">
      <c r="A252" s="39" t="s">
        <v>1243</v>
      </c>
      <c r="M252">
        <v>-32333</v>
      </c>
      <c r="O252">
        <v>-32333</v>
      </c>
    </row>
    <row r="253" spans="1:15">
      <c r="A253" s="39" t="s">
        <v>1244</v>
      </c>
      <c r="J253">
        <v>-5400</v>
      </c>
      <c r="L253">
        <v>-75600</v>
      </c>
      <c r="O253">
        <v>-81000</v>
      </c>
    </row>
    <row r="254" spans="1:15">
      <c r="A254" s="39" t="s">
        <v>1245</v>
      </c>
      <c r="L254">
        <v>43200</v>
      </c>
      <c r="M254">
        <v>-4800</v>
      </c>
      <c r="O254">
        <v>38400</v>
      </c>
    </row>
    <row r="255" spans="1:15">
      <c r="A255" s="39" t="s">
        <v>1246</v>
      </c>
      <c r="M255">
        <v>33000</v>
      </c>
      <c r="O255">
        <v>33000</v>
      </c>
    </row>
    <row r="256" spans="1:15">
      <c r="A256" s="39" t="s">
        <v>1247</v>
      </c>
      <c r="L256">
        <v>26666</v>
      </c>
      <c r="M256">
        <v>-6667</v>
      </c>
      <c r="O256">
        <v>19999</v>
      </c>
    </row>
    <row r="257" spans="1:15">
      <c r="A257" s="39" t="s">
        <v>1248</v>
      </c>
      <c r="M257">
        <v>47667</v>
      </c>
      <c r="O257">
        <v>47667</v>
      </c>
    </row>
    <row r="258" spans="1:15">
      <c r="A258" s="39" t="s">
        <v>1249</v>
      </c>
      <c r="L258">
        <v>16664</v>
      </c>
      <c r="M258">
        <v>-4167</v>
      </c>
      <c r="O258">
        <v>12497</v>
      </c>
    </row>
    <row r="259" spans="1:15">
      <c r="A259" s="39" t="s">
        <v>1250</v>
      </c>
      <c r="L259">
        <v>22500</v>
      </c>
      <c r="M259">
        <v>-2500</v>
      </c>
      <c r="O259">
        <v>20000</v>
      </c>
    </row>
    <row r="260" spans="1:15">
      <c r="A260" s="39" t="s">
        <v>1251</v>
      </c>
      <c r="K260">
        <v>-40314.339999999997</v>
      </c>
      <c r="O260">
        <v>-40314.339999999997</v>
      </c>
    </row>
    <row r="261" spans="1:15">
      <c r="A261" s="39" t="s">
        <v>874</v>
      </c>
      <c r="M261">
        <v>-1602227.5</v>
      </c>
      <c r="O261">
        <v>-1602227.5</v>
      </c>
    </row>
    <row r="262" spans="1:15">
      <c r="A262" s="39" t="s">
        <v>875</v>
      </c>
      <c r="M262">
        <v>-9800</v>
      </c>
      <c r="O262">
        <v>-9800</v>
      </c>
    </row>
    <row r="263" spans="1:15">
      <c r="A263" s="39" t="s">
        <v>876</v>
      </c>
      <c r="M263">
        <v>-1139880</v>
      </c>
      <c r="O263">
        <v>-1139880</v>
      </c>
    </row>
    <row r="264" spans="1:15">
      <c r="A264" s="39" t="s">
        <v>1252</v>
      </c>
      <c r="K264">
        <v>-4400409.6100000003</v>
      </c>
      <c r="M264">
        <v>-165751933.0999999</v>
      </c>
      <c r="N264">
        <v>-61448567.149999999</v>
      </c>
      <c r="O264">
        <v>-231600909.85999984</v>
      </c>
    </row>
    <row r="265" spans="1:15">
      <c r="A265" s="39" t="s">
        <v>1253</v>
      </c>
      <c r="K265">
        <v>5855717.0399999991</v>
      </c>
      <c r="L265">
        <v>-14363825.879999999</v>
      </c>
      <c r="M265">
        <v>-12072426.199999999</v>
      </c>
      <c r="N265">
        <v>1</v>
      </c>
      <c r="O265">
        <v>-20580534.039999999</v>
      </c>
    </row>
    <row r="266" spans="1:15">
      <c r="A266" s="39" t="s">
        <v>1254</v>
      </c>
      <c r="N266">
        <v>-412005.73</v>
      </c>
      <c r="O266">
        <v>-412005.73</v>
      </c>
    </row>
    <row r="267" spans="1:15">
      <c r="A267" s="39" t="s">
        <v>177</v>
      </c>
      <c r="J267">
        <v>-857451748.32999969</v>
      </c>
      <c r="K267">
        <v>-1017268799.4299999</v>
      </c>
      <c r="L267">
        <v>-1264393211.3399994</v>
      </c>
      <c r="M267">
        <v>2151499951.8899999</v>
      </c>
      <c r="N267">
        <v>248321254.99999991</v>
      </c>
      <c r="O267">
        <v>-739292552.21000087</v>
      </c>
    </row>
    <row r="268" spans="1:15">
      <c r="A268" s="39" t="s">
        <v>1255</v>
      </c>
      <c r="L268">
        <v>53167</v>
      </c>
      <c r="M268">
        <v>-4833</v>
      </c>
      <c r="O268">
        <v>48334</v>
      </c>
    </row>
    <row r="269" spans="1:15">
      <c r="A269" s="39" t="s">
        <v>1256</v>
      </c>
      <c r="L269">
        <v>-2106</v>
      </c>
      <c r="O269">
        <v>-2106</v>
      </c>
    </row>
    <row r="270" spans="1:15">
      <c r="A270" s="39" t="s">
        <v>429</v>
      </c>
      <c r="L270">
        <v>-920582.96</v>
      </c>
      <c r="M270">
        <v>-4738491.96</v>
      </c>
      <c r="O270">
        <v>-5659074.9199999999</v>
      </c>
    </row>
    <row r="271" spans="1:15">
      <c r="A271" s="39" t="s">
        <v>881</v>
      </c>
      <c r="J271">
        <v>28249</v>
      </c>
      <c r="O271">
        <v>28249</v>
      </c>
    </row>
    <row r="272" spans="1:15">
      <c r="A272" s="39" t="s">
        <v>1257</v>
      </c>
      <c r="L272">
        <v>27415</v>
      </c>
      <c r="M272">
        <v>-3917</v>
      </c>
      <c r="O272">
        <v>23498</v>
      </c>
    </row>
    <row r="273" spans="1:15">
      <c r="A273" s="39" t="s">
        <v>1258</v>
      </c>
      <c r="K273">
        <v>-2389.2199999999998</v>
      </c>
      <c r="O273">
        <v>-2389.2199999999998</v>
      </c>
    </row>
    <row r="274" spans="1:15">
      <c r="A274" s="39" t="s">
        <v>179</v>
      </c>
      <c r="H274">
        <v>-341550.5</v>
      </c>
      <c r="O274">
        <v>-341550.5</v>
      </c>
    </row>
    <row r="275" spans="1:15">
      <c r="A275" s="39" t="s">
        <v>1259</v>
      </c>
      <c r="L275">
        <v>-0.7</v>
      </c>
      <c r="O275">
        <v>-0.7</v>
      </c>
    </row>
    <row r="276" spans="1:15">
      <c r="A276" s="39" t="s">
        <v>1260</v>
      </c>
      <c r="L276">
        <v>27000</v>
      </c>
      <c r="M276">
        <v>-3000</v>
      </c>
      <c r="O276">
        <v>24000</v>
      </c>
    </row>
    <row r="277" spans="1:15">
      <c r="A277" s="39" t="s">
        <v>893</v>
      </c>
      <c r="J277">
        <v>-45</v>
      </c>
      <c r="M277">
        <v>-37533</v>
      </c>
      <c r="O277">
        <v>-37578</v>
      </c>
    </row>
    <row r="278" spans="1:15">
      <c r="A278" s="39" t="s">
        <v>1261</v>
      </c>
      <c r="L278">
        <v>200000</v>
      </c>
      <c r="O278">
        <v>200000</v>
      </c>
    </row>
    <row r="279" spans="1:15">
      <c r="A279" s="39" t="s">
        <v>1262</v>
      </c>
      <c r="M279">
        <v>33333</v>
      </c>
      <c r="O279">
        <v>33333</v>
      </c>
    </row>
    <row r="280" spans="1:15">
      <c r="A280" s="39" t="s">
        <v>1263</v>
      </c>
      <c r="L280">
        <v>26498</v>
      </c>
      <c r="M280">
        <v>-4417</v>
      </c>
      <c r="O280">
        <v>22081</v>
      </c>
    </row>
    <row r="281" spans="1:15">
      <c r="A281" s="39" t="s">
        <v>1264</v>
      </c>
      <c r="L281">
        <v>22917</v>
      </c>
      <c r="M281">
        <v>-2083</v>
      </c>
      <c r="O281">
        <v>20834</v>
      </c>
    </row>
    <row r="282" spans="1:15">
      <c r="A282" s="39" t="s">
        <v>1265</v>
      </c>
      <c r="L282">
        <v>200000</v>
      </c>
      <c r="O282">
        <v>200000</v>
      </c>
    </row>
    <row r="283" spans="1:15">
      <c r="A283" s="39" t="s">
        <v>1266</v>
      </c>
      <c r="L283">
        <v>30001</v>
      </c>
      <c r="M283">
        <v>-3333</v>
      </c>
      <c r="O283">
        <v>26668</v>
      </c>
    </row>
    <row r="284" spans="1:15">
      <c r="A284" s="39" t="s">
        <v>1267</v>
      </c>
      <c r="M284">
        <v>55000</v>
      </c>
      <c r="O284">
        <v>55000</v>
      </c>
    </row>
    <row r="285" spans="1:15">
      <c r="A285" s="39" t="s">
        <v>1268</v>
      </c>
      <c r="L285">
        <v>-100000</v>
      </c>
      <c r="O285">
        <v>-100000</v>
      </c>
    </row>
    <row r="286" spans="1:15">
      <c r="A286" s="39" t="s">
        <v>1269</v>
      </c>
      <c r="L286">
        <v>25001</v>
      </c>
      <c r="M286">
        <v>-8333</v>
      </c>
      <c r="O286">
        <v>16668</v>
      </c>
    </row>
    <row r="287" spans="1:15">
      <c r="A287" s="39" t="s">
        <v>440</v>
      </c>
      <c r="J287">
        <v>21782</v>
      </c>
      <c r="N287">
        <v>12060</v>
      </c>
      <c r="O287">
        <v>33842</v>
      </c>
    </row>
    <row r="288" spans="1:15">
      <c r="A288" s="39" t="s">
        <v>110</v>
      </c>
      <c r="J288">
        <v>44062</v>
      </c>
      <c r="N288">
        <v>88122</v>
      </c>
      <c r="O288">
        <v>132184</v>
      </c>
    </row>
    <row r="289" spans="1:15">
      <c r="A289" s="39" t="s">
        <v>180</v>
      </c>
      <c r="H289">
        <v>-198191.88</v>
      </c>
      <c r="O289">
        <v>-198191.88</v>
      </c>
    </row>
    <row r="290" spans="1:15">
      <c r="A290" s="39" t="s">
        <v>181</v>
      </c>
      <c r="H290">
        <v>-1317031.06</v>
      </c>
      <c r="I290">
        <v>7046.59</v>
      </c>
      <c r="O290">
        <v>-1309984.47</v>
      </c>
    </row>
    <row r="291" spans="1:15">
      <c r="A291" s="39" t="s">
        <v>913</v>
      </c>
      <c r="M291">
        <v>532703.23</v>
      </c>
      <c r="O291">
        <v>532703.23</v>
      </c>
    </row>
    <row r="292" spans="1:15">
      <c r="A292" s="39" t="s">
        <v>915</v>
      </c>
      <c r="L292">
        <v>-885000</v>
      </c>
      <c r="M292">
        <v>-223000</v>
      </c>
      <c r="O292">
        <v>-1108000</v>
      </c>
    </row>
    <row r="293" spans="1:15">
      <c r="A293" s="39" t="s">
        <v>1270</v>
      </c>
      <c r="L293">
        <v>30000</v>
      </c>
      <c r="M293">
        <v>-3000</v>
      </c>
      <c r="O293">
        <v>27000</v>
      </c>
    </row>
    <row r="294" spans="1:15">
      <c r="A294" s="39" t="s">
        <v>183</v>
      </c>
      <c r="D294">
        <v>25134626.559999999</v>
      </c>
      <c r="H294">
        <v>-78986468.799999997</v>
      </c>
      <c r="K294">
        <v>1240872.97</v>
      </c>
      <c r="M294">
        <v>697471.04999999993</v>
      </c>
      <c r="O294">
        <v>-51913498.219999999</v>
      </c>
    </row>
    <row r="295" spans="1:15">
      <c r="A295" s="39" t="s">
        <v>1271</v>
      </c>
      <c r="I295">
        <v>-413</v>
      </c>
      <c r="O295">
        <v>-413</v>
      </c>
    </row>
    <row r="296" spans="1:15">
      <c r="A296" s="39" t="s">
        <v>920</v>
      </c>
      <c r="H296">
        <v>-5953.5</v>
      </c>
      <c r="O296">
        <v>-5953.5</v>
      </c>
    </row>
    <row r="297" spans="1:15">
      <c r="A297" s="39" t="s">
        <v>1272</v>
      </c>
      <c r="I297">
        <v>-1454</v>
      </c>
      <c r="O297">
        <v>-1454</v>
      </c>
    </row>
    <row r="298" spans="1:15">
      <c r="A298" s="39" t="s">
        <v>1273</v>
      </c>
      <c r="L298">
        <v>25000</v>
      </c>
      <c r="M298">
        <v>-2500</v>
      </c>
      <c r="O298">
        <v>22500</v>
      </c>
    </row>
    <row r="299" spans="1:15">
      <c r="A299" s="39" t="s">
        <v>1274</v>
      </c>
      <c r="L299">
        <v>4284</v>
      </c>
      <c r="M299">
        <v>-4286</v>
      </c>
      <c r="O299">
        <v>-2</v>
      </c>
    </row>
    <row r="300" spans="1:15">
      <c r="A300" s="39" t="s">
        <v>1275</v>
      </c>
      <c r="M300">
        <v>50000</v>
      </c>
      <c r="O300">
        <v>50000</v>
      </c>
    </row>
    <row r="301" spans="1:15">
      <c r="A301" s="39" t="s">
        <v>1276</v>
      </c>
      <c r="L301">
        <v>33332</v>
      </c>
      <c r="M301">
        <v>-33332</v>
      </c>
      <c r="O301">
        <v>0</v>
      </c>
    </row>
    <row r="302" spans="1:15">
      <c r="A302" s="39" t="s">
        <v>1277</v>
      </c>
      <c r="K302">
        <v>32625</v>
      </c>
      <c r="M302">
        <v>-3625</v>
      </c>
      <c r="O302">
        <v>29000</v>
      </c>
    </row>
    <row r="303" spans="1:15">
      <c r="A303" s="39" t="s">
        <v>1278</v>
      </c>
      <c r="L303">
        <v>36667</v>
      </c>
      <c r="M303">
        <v>-3333</v>
      </c>
      <c r="O303">
        <v>33334</v>
      </c>
    </row>
    <row r="304" spans="1:15">
      <c r="A304" s="39" t="s">
        <v>1279</v>
      </c>
      <c r="L304">
        <v>20000</v>
      </c>
      <c r="M304">
        <v>-5000</v>
      </c>
      <c r="O304">
        <v>15000</v>
      </c>
    </row>
    <row r="305" spans="1:15">
      <c r="A305" s="39" t="s">
        <v>1280</v>
      </c>
      <c r="M305">
        <v>21750</v>
      </c>
      <c r="O305">
        <v>21750</v>
      </c>
    </row>
    <row r="306" spans="1:15">
      <c r="A306" s="39" t="s">
        <v>1281</v>
      </c>
      <c r="I306">
        <v>3000</v>
      </c>
      <c r="O306">
        <v>3000</v>
      </c>
    </row>
    <row r="307" spans="1:15">
      <c r="A307" s="39" t="s">
        <v>1282</v>
      </c>
      <c r="M307">
        <v>23498</v>
      </c>
      <c r="O307">
        <v>23498</v>
      </c>
    </row>
    <row r="308" spans="1:15">
      <c r="A308" s="39" t="s">
        <v>1283</v>
      </c>
      <c r="L308">
        <v>8260</v>
      </c>
      <c r="O308">
        <v>8260</v>
      </c>
    </row>
    <row r="309" spans="1:15">
      <c r="A309" s="39" t="s">
        <v>1284</v>
      </c>
      <c r="M309">
        <v>74000</v>
      </c>
      <c r="O309">
        <v>74000</v>
      </c>
    </row>
    <row r="310" spans="1:15">
      <c r="A310" s="39" t="s">
        <v>945</v>
      </c>
      <c r="L310">
        <v>5256071.53</v>
      </c>
      <c r="O310">
        <v>5256071.53</v>
      </c>
    </row>
    <row r="311" spans="1:15">
      <c r="A311" s="39" t="s">
        <v>1285</v>
      </c>
      <c r="J311">
        <v>50058</v>
      </c>
      <c r="O311">
        <v>50058</v>
      </c>
    </row>
    <row r="312" spans="1:15">
      <c r="A312" s="39" t="s">
        <v>1286</v>
      </c>
      <c r="L312">
        <v>0.5</v>
      </c>
      <c r="O312">
        <v>0.5</v>
      </c>
    </row>
    <row r="313" spans="1:15">
      <c r="A313" s="39" t="s">
        <v>947</v>
      </c>
      <c r="L313">
        <v>90150</v>
      </c>
      <c r="M313">
        <v>-282568</v>
      </c>
      <c r="N313">
        <v>-24653.5</v>
      </c>
      <c r="O313">
        <v>-217071.5</v>
      </c>
    </row>
    <row r="314" spans="1:15">
      <c r="A314" s="39" t="s">
        <v>185</v>
      </c>
      <c r="H314">
        <v>-2657967.34</v>
      </c>
      <c r="O314">
        <v>-2657967.34</v>
      </c>
    </row>
    <row r="315" spans="1:15">
      <c r="A315" s="39" t="s">
        <v>951</v>
      </c>
      <c r="M315">
        <v>-681660</v>
      </c>
      <c r="O315">
        <v>-681660</v>
      </c>
    </row>
    <row r="316" spans="1:15">
      <c r="A316" s="39" t="s">
        <v>1287</v>
      </c>
      <c r="K316">
        <v>540</v>
      </c>
      <c r="O316">
        <v>540</v>
      </c>
    </row>
    <row r="317" spans="1:15">
      <c r="A317" s="39" t="s">
        <v>1288</v>
      </c>
      <c r="L317">
        <v>30000</v>
      </c>
      <c r="M317">
        <v>-3000</v>
      </c>
      <c r="O317">
        <v>27000</v>
      </c>
    </row>
    <row r="318" spans="1:15">
      <c r="A318" s="39" t="s">
        <v>1289</v>
      </c>
      <c r="M318">
        <v>115053.12</v>
      </c>
      <c r="O318">
        <v>115053.12</v>
      </c>
    </row>
    <row r="319" spans="1:15">
      <c r="A319" s="39" t="s">
        <v>1290</v>
      </c>
      <c r="N319">
        <v>512651</v>
      </c>
      <c r="O319">
        <v>512651</v>
      </c>
    </row>
    <row r="320" spans="1:15">
      <c r="A320" s="39" t="s">
        <v>1291</v>
      </c>
      <c r="L320">
        <v>663011.99</v>
      </c>
      <c r="M320">
        <v>883098.77999999991</v>
      </c>
      <c r="O320">
        <v>1546110.7699999998</v>
      </c>
    </row>
    <row r="321" spans="1:15">
      <c r="A321" s="39" t="s">
        <v>1292</v>
      </c>
      <c r="B321">
        <v>19162</v>
      </c>
      <c r="O321">
        <v>19162</v>
      </c>
    </row>
    <row r="322" spans="1:15">
      <c r="A322" s="39" t="s">
        <v>1293</v>
      </c>
      <c r="L322">
        <v>-540</v>
      </c>
      <c r="O322">
        <v>-540</v>
      </c>
    </row>
    <row r="323" spans="1:15">
      <c r="A323" s="39" t="s">
        <v>187</v>
      </c>
      <c r="D323">
        <v>-396036224.22000003</v>
      </c>
      <c r="I323">
        <v>286606409.31</v>
      </c>
      <c r="M323">
        <v>245385.53</v>
      </c>
      <c r="O323">
        <v>-109184429.38000003</v>
      </c>
    </row>
    <row r="324" spans="1:15">
      <c r="A324" s="39" t="s">
        <v>958</v>
      </c>
      <c r="D324">
        <v>-48600</v>
      </c>
      <c r="O324">
        <v>-48600</v>
      </c>
    </row>
    <row r="325" spans="1:15">
      <c r="A325" s="39" t="s">
        <v>1294</v>
      </c>
      <c r="J325">
        <v>23119.599999999999</v>
      </c>
      <c r="O325">
        <v>23119.599999999999</v>
      </c>
    </row>
    <row r="326" spans="1:15">
      <c r="A326" s="39" t="s">
        <v>1295</v>
      </c>
      <c r="L326">
        <v>72915</v>
      </c>
      <c r="M326">
        <v>-10417</v>
      </c>
      <c r="O326">
        <v>62498</v>
      </c>
    </row>
    <row r="327" spans="1:15">
      <c r="A327" s="39" t="s">
        <v>1296</v>
      </c>
      <c r="L327">
        <v>28800</v>
      </c>
      <c r="M327">
        <v>-4800</v>
      </c>
      <c r="O327">
        <v>24000</v>
      </c>
    </row>
    <row r="328" spans="1:15">
      <c r="A328" s="39" t="s">
        <v>962</v>
      </c>
      <c r="M328">
        <v>-5166</v>
      </c>
      <c r="O328">
        <v>-5166</v>
      </c>
    </row>
    <row r="329" spans="1:15">
      <c r="A329" s="39" t="s">
        <v>1297</v>
      </c>
      <c r="M329">
        <v>-277988.09999999998</v>
      </c>
      <c r="O329">
        <v>-277988.09999999998</v>
      </c>
    </row>
    <row r="330" spans="1:15">
      <c r="A330" s="39" t="s">
        <v>1298</v>
      </c>
      <c r="M330">
        <v>309000</v>
      </c>
      <c r="O330">
        <v>309000</v>
      </c>
    </row>
    <row r="331" spans="1:15">
      <c r="A331" s="39" t="s">
        <v>964</v>
      </c>
      <c r="N331">
        <v>-13000</v>
      </c>
      <c r="O331">
        <v>-13000</v>
      </c>
    </row>
    <row r="332" spans="1:15">
      <c r="A332" s="39" t="s">
        <v>119</v>
      </c>
      <c r="L332">
        <v>1665989.6</v>
      </c>
      <c r="O332">
        <v>1665989.6</v>
      </c>
    </row>
    <row r="333" spans="1:15">
      <c r="A333" s="39" t="s">
        <v>487</v>
      </c>
      <c r="I333">
        <v>-18852.3</v>
      </c>
      <c r="O333">
        <v>-18852.3</v>
      </c>
    </row>
    <row r="334" spans="1:15">
      <c r="A334" s="39" t="s">
        <v>1299</v>
      </c>
      <c r="L334">
        <v>10003</v>
      </c>
      <c r="M334">
        <v>-3697</v>
      </c>
      <c r="O334">
        <v>6306</v>
      </c>
    </row>
    <row r="335" spans="1:15">
      <c r="A335" s="39" t="s">
        <v>972</v>
      </c>
      <c r="J335">
        <v>0</v>
      </c>
      <c r="O335">
        <v>0</v>
      </c>
    </row>
    <row r="336" spans="1:15">
      <c r="A336" s="39" t="s">
        <v>973</v>
      </c>
      <c r="L336">
        <v>-1226586</v>
      </c>
      <c r="O336">
        <v>-1226586</v>
      </c>
    </row>
    <row r="337" spans="1:15">
      <c r="A337" s="39" t="s">
        <v>974</v>
      </c>
      <c r="J337">
        <v>-21206</v>
      </c>
      <c r="O337">
        <v>-21206</v>
      </c>
    </row>
    <row r="338" spans="1:15">
      <c r="A338" s="39" t="s">
        <v>1300</v>
      </c>
      <c r="L338">
        <v>-11961</v>
      </c>
      <c r="O338">
        <v>-11961</v>
      </c>
    </row>
    <row r="339" spans="1:15">
      <c r="A339" s="39" t="s">
        <v>1301</v>
      </c>
      <c r="C339">
        <v>62760</v>
      </c>
      <c r="O339">
        <v>62760</v>
      </c>
    </row>
    <row r="340" spans="1:15">
      <c r="A340" s="39" t="s">
        <v>1302</v>
      </c>
      <c r="L340">
        <v>30000</v>
      </c>
      <c r="M340">
        <v>-3000</v>
      </c>
      <c r="O340">
        <v>27000</v>
      </c>
    </row>
    <row r="341" spans="1:15">
      <c r="A341" s="39" t="s">
        <v>493</v>
      </c>
      <c r="M341">
        <v>-148753825.38</v>
      </c>
      <c r="O341">
        <v>-148753825.38</v>
      </c>
    </row>
    <row r="342" spans="1:15">
      <c r="A342" s="39" t="s">
        <v>1303</v>
      </c>
      <c r="L342">
        <v>1763527.5</v>
      </c>
      <c r="O342">
        <v>1763527.5</v>
      </c>
    </row>
    <row r="343" spans="1:15">
      <c r="A343" s="39" t="s">
        <v>1304</v>
      </c>
      <c r="J343">
        <v>194</v>
      </c>
      <c r="O343">
        <v>194</v>
      </c>
    </row>
    <row r="344" spans="1:15">
      <c r="A344" s="39" t="s">
        <v>1305</v>
      </c>
      <c r="M344">
        <v>-118944</v>
      </c>
      <c r="O344">
        <v>-118944</v>
      </c>
    </row>
    <row r="345" spans="1:15">
      <c r="A345" s="39" t="s">
        <v>985</v>
      </c>
      <c r="M345">
        <v>-1315144.1000000001</v>
      </c>
      <c r="O345">
        <v>-1315144.1000000001</v>
      </c>
    </row>
    <row r="346" spans="1:15">
      <c r="A346" s="39" t="s">
        <v>989</v>
      </c>
      <c r="L346">
        <v>-478104</v>
      </c>
      <c r="M346">
        <v>-119526</v>
      </c>
      <c r="O346">
        <v>-597630</v>
      </c>
    </row>
    <row r="347" spans="1:15">
      <c r="A347" s="39" t="s">
        <v>1306</v>
      </c>
      <c r="I347">
        <v>-1417.5</v>
      </c>
      <c r="O347">
        <v>-1417.5</v>
      </c>
    </row>
    <row r="348" spans="1:15">
      <c r="A348" s="39" t="s">
        <v>1307</v>
      </c>
      <c r="G348">
        <v>-99549</v>
      </c>
      <c r="H348">
        <v>-143401.5</v>
      </c>
      <c r="I348">
        <v>-30713.8</v>
      </c>
      <c r="J348">
        <v>-338488.83</v>
      </c>
      <c r="O348">
        <v>-612153.13</v>
      </c>
    </row>
    <row r="349" spans="1:15">
      <c r="A349" s="39" t="s">
        <v>505</v>
      </c>
      <c r="B349">
        <v>-717</v>
      </c>
      <c r="J349">
        <v>5248</v>
      </c>
      <c r="K349">
        <v>-175978</v>
      </c>
      <c r="L349">
        <v>107143</v>
      </c>
      <c r="M349">
        <v>48471</v>
      </c>
      <c r="O349">
        <v>-15833</v>
      </c>
    </row>
    <row r="350" spans="1:15">
      <c r="A350" s="39" t="s">
        <v>1308</v>
      </c>
      <c r="J350">
        <v>-720</v>
      </c>
      <c r="O350">
        <v>-720</v>
      </c>
    </row>
    <row r="351" spans="1:15">
      <c r="A351" s="39" t="s">
        <v>1309</v>
      </c>
      <c r="J351">
        <v>-7175.61</v>
      </c>
      <c r="O351">
        <v>-7175.61</v>
      </c>
    </row>
    <row r="352" spans="1:15">
      <c r="A352" s="39" t="s">
        <v>1310</v>
      </c>
      <c r="M352">
        <v>115500</v>
      </c>
      <c r="O352">
        <v>115500</v>
      </c>
    </row>
    <row r="353" spans="1:15">
      <c r="A353" s="39" t="s">
        <v>997</v>
      </c>
      <c r="G353">
        <v>-7524</v>
      </c>
      <c r="H353">
        <v>-9828</v>
      </c>
      <c r="I353">
        <v>-5724</v>
      </c>
      <c r="O353">
        <v>-23076</v>
      </c>
    </row>
    <row r="354" spans="1:15">
      <c r="A354" s="39" t="s">
        <v>1311</v>
      </c>
      <c r="L354">
        <v>34501</v>
      </c>
      <c r="M354">
        <v>-3833</v>
      </c>
      <c r="O354">
        <v>30668</v>
      </c>
    </row>
    <row r="355" spans="1:15">
      <c r="A355" s="39" t="s">
        <v>1312</v>
      </c>
      <c r="M355">
        <v>30668</v>
      </c>
      <c r="O355">
        <v>30668</v>
      </c>
    </row>
    <row r="356" spans="1:15">
      <c r="A356" s="39" t="s">
        <v>1313</v>
      </c>
      <c r="M356">
        <v>-37800</v>
      </c>
      <c r="O356">
        <v>-37800</v>
      </c>
    </row>
    <row r="357" spans="1:15">
      <c r="A357" s="39" t="s">
        <v>1314</v>
      </c>
      <c r="M357">
        <v>-9420</v>
      </c>
      <c r="O357">
        <v>-9420</v>
      </c>
    </row>
    <row r="358" spans="1:15">
      <c r="A358" s="39" t="s">
        <v>1315</v>
      </c>
      <c r="J358">
        <v>30000</v>
      </c>
      <c r="O358">
        <v>30000</v>
      </c>
    </row>
    <row r="359" spans="1:15">
      <c r="A359" s="39" t="s">
        <v>1316</v>
      </c>
      <c r="M359">
        <v>-84353</v>
      </c>
      <c r="O359">
        <v>-84353</v>
      </c>
    </row>
    <row r="360" spans="1:15">
      <c r="A360" s="39" t="s">
        <v>1003</v>
      </c>
      <c r="J360">
        <v>-815519.74</v>
      </c>
      <c r="L360">
        <v>302678.73</v>
      </c>
      <c r="O360">
        <v>-512841.01000000007</v>
      </c>
    </row>
    <row r="361" spans="1:15">
      <c r="A361" s="39" t="s">
        <v>1005</v>
      </c>
      <c r="J361">
        <v>210000</v>
      </c>
      <c r="M361">
        <v>-203152.24000000002</v>
      </c>
      <c r="O361">
        <v>6847.7599999999802</v>
      </c>
    </row>
    <row r="362" spans="1:15">
      <c r="A362" s="39" t="s">
        <v>125</v>
      </c>
      <c r="J362">
        <v>-51035</v>
      </c>
      <c r="K362">
        <v>9735</v>
      </c>
      <c r="L362">
        <v>31093</v>
      </c>
      <c r="M362">
        <v>10207</v>
      </c>
      <c r="O362">
        <v>0</v>
      </c>
    </row>
    <row r="363" spans="1:15">
      <c r="A363" s="39" t="s">
        <v>1317</v>
      </c>
      <c r="L363">
        <v>45000</v>
      </c>
      <c r="M363">
        <v>-7500</v>
      </c>
      <c r="O363">
        <v>37500</v>
      </c>
    </row>
    <row r="364" spans="1:15">
      <c r="A364" s="39" t="s">
        <v>1318</v>
      </c>
      <c r="M364">
        <v>17500</v>
      </c>
      <c r="O364">
        <v>17500</v>
      </c>
    </row>
    <row r="365" spans="1:15">
      <c r="A365" s="39" t="s">
        <v>513</v>
      </c>
      <c r="J365">
        <v>67600</v>
      </c>
      <c r="O365">
        <v>67600</v>
      </c>
    </row>
    <row r="366" spans="1:15">
      <c r="A366" s="39" t="s">
        <v>1319</v>
      </c>
      <c r="M366">
        <v>40000</v>
      </c>
      <c r="O366">
        <v>40000</v>
      </c>
    </row>
    <row r="367" spans="1:15">
      <c r="A367" s="39" t="s">
        <v>1320</v>
      </c>
      <c r="L367">
        <v>12000</v>
      </c>
      <c r="M367">
        <v>-6000</v>
      </c>
      <c r="O367">
        <v>6000</v>
      </c>
    </row>
    <row r="368" spans="1:15">
      <c r="A368" s="39" t="s">
        <v>1321</v>
      </c>
      <c r="L368">
        <v>17780</v>
      </c>
      <c r="M368">
        <v>-4444</v>
      </c>
      <c r="O368">
        <v>13336</v>
      </c>
    </row>
    <row r="369" spans="1:15">
      <c r="A369" s="39" t="s">
        <v>1322</v>
      </c>
      <c r="J369">
        <v>118300</v>
      </c>
      <c r="L369">
        <v>169000</v>
      </c>
      <c r="N369">
        <v>-10695</v>
      </c>
      <c r="O369">
        <v>276605</v>
      </c>
    </row>
    <row r="370" spans="1:15">
      <c r="A370" s="39" t="s">
        <v>1323</v>
      </c>
      <c r="L370">
        <v>24000</v>
      </c>
      <c r="M370">
        <v>-4000</v>
      </c>
      <c r="O370">
        <v>20000</v>
      </c>
    </row>
    <row r="371" spans="1:15">
      <c r="A371" s="39" t="s">
        <v>1324</v>
      </c>
      <c r="I371">
        <v>-1.2</v>
      </c>
      <c r="J371">
        <v>-0.53</v>
      </c>
      <c r="K371">
        <v>-0.18</v>
      </c>
      <c r="L371">
        <v>-0.23</v>
      </c>
      <c r="M371">
        <v>-0.02</v>
      </c>
      <c r="O371">
        <v>-2.1599999999999993</v>
      </c>
    </row>
    <row r="372" spans="1:15">
      <c r="A372" s="39" t="s">
        <v>1325</v>
      </c>
      <c r="L372">
        <v>-4709</v>
      </c>
      <c r="O372">
        <v>-4709</v>
      </c>
    </row>
    <row r="373" spans="1:15">
      <c r="A373" s="39" t="s">
        <v>1015</v>
      </c>
      <c r="J373">
        <v>618615</v>
      </c>
      <c r="O373">
        <v>618615</v>
      </c>
    </row>
    <row r="374" spans="1:15">
      <c r="A374" s="39" t="s">
        <v>1016</v>
      </c>
      <c r="J374">
        <v>462182.40000000002</v>
      </c>
      <c r="O374">
        <v>462182.40000000002</v>
      </c>
    </row>
    <row r="375" spans="1:15">
      <c r="A375" s="39" t="s">
        <v>1326</v>
      </c>
      <c r="J375">
        <v>64000</v>
      </c>
      <c r="O375">
        <v>64000</v>
      </c>
    </row>
    <row r="376" spans="1:15">
      <c r="A376" s="39" t="s">
        <v>188</v>
      </c>
      <c r="L376">
        <v>-18598470.859999999</v>
      </c>
      <c r="O376">
        <v>-18598470.859999999</v>
      </c>
    </row>
    <row r="377" spans="1:15">
      <c r="A377" s="39" t="s">
        <v>1017</v>
      </c>
      <c r="L377">
        <v>43605.24</v>
      </c>
      <c r="O377">
        <v>43605.24</v>
      </c>
    </row>
    <row r="378" spans="1:15">
      <c r="A378" s="39" t="s">
        <v>1327</v>
      </c>
      <c r="M378">
        <v>-14745.83</v>
      </c>
      <c r="O378">
        <v>-14745.83</v>
      </c>
    </row>
    <row r="379" spans="1:15">
      <c r="A379" s="39" t="s">
        <v>1328</v>
      </c>
      <c r="N379">
        <v>-2055350.7</v>
      </c>
      <c r="O379">
        <v>-2055350.7</v>
      </c>
    </row>
    <row r="380" spans="1:15">
      <c r="A380" s="39" t="s">
        <v>1329</v>
      </c>
      <c r="L380">
        <v>66668</v>
      </c>
      <c r="M380">
        <v>-8333</v>
      </c>
      <c r="O380">
        <v>58335</v>
      </c>
    </row>
    <row r="381" spans="1:15">
      <c r="A381" s="39" t="s">
        <v>129</v>
      </c>
      <c r="J381">
        <v>-18803</v>
      </c>
      <c r="K381">
        <v>-23082</v>
      </c>
      <c r="O381">
        <v>-41885</v>
      </c>
    </row>
    <row r="382" spans="1:15">
      <c r="A382" s="39" t="s">
        <v>1330</v>
      </c>
      <c r="L382">
        <v>84960</v>
      </c>
      <c r="O382">
        <v>84960</v>
      </c>
    </row>
    <row r="383" spans="1:15">
      <c r="A383" s="39" t="s">
        <v>1331</v>
      </c>
      <c r="K383">
        <v>-2801</v>
      </c>
      <c r="O383">
        <v>-2801</v>
      </c>
    </row>
    <row r="384" spans="1:15">
      <c r="A384" s="39" t="s">
        <v>189</v>
      </c>
      <c r="L384">
        <v>-78985451.620000005</v>
      </c>
      <c r="M384">
        <v>-266627787.71000001</v>
      </c>
      <c r="O384">
        <v>-345613239.33000004</v>
      </c>
    </row>
    <row r="385" spans="1:15">
      <c r="A385" s="39" t="s">
        <v>1332</v>
      </c>
      <c r="J385">
        <v>58410</v>
      </c>
      <c r="O385">
        <v>58410</v>
      </c>
    </row>
    <row r="386" spans="1:15">
      <c r="A386" s="39" t="s">
        <v>1333</v>
      </c>
      <c r="J386">
        <v>-0.47</v>
      </c>
      <c r="O386">
        <v>-0.47</v>
      </c>
    </row>
    <row r="387" spans="1:15">
      <c r="A387" s="39" t="s">
        <v>1035</v>
      </c>
      <c r="J387">
        <v>29500</v>
      </c>
      <c r="O387">
        <v>29500</v>
      </c>
    </row>
    <row r="388" spans="1:15">
      <c r="A388" s="39" t="s">
        <v>1036</v>
      </c>
      <c r="M388">
        <v>-560665.32999999996</v>
      </c>
      <c r="O388">
        <v>-560665.32999999996</v>
      </c>
    </row>
    <row r="389" spans="1:15">
      <c r="A389" s="39" t="s">
        <v>1038</v>
      </c>
      <c r="F389">
        <v>-38676654.299999997</v>
      </c>
      <c r="H389">
        <v>-2843643.06</v>
      </c>
      <c r="I389">
        <v>-460493</v>
      </c>
      <c r="J389">
        <v>-6552350.0999999996</v>
      </c>
      <c r="L389">
        <v>4330292.3</v>
      </c>
      <c r="O389">
        <v>-44202848.160000004</v>
      </c>
    </row>
    <row r="390" spans="1:15">
      <c r="A390" s="39" t="s">
        <v>1334</v>
      </c>
      <c r="L390">
        <v>30335</v>
      </c>
      <c r="M390">
        <v>-4333</v>
      </c>
      <c r="O390">
        <v>26002</v>
      </c>
    </row>
    <row r="391" spans="1:15">
      <c r="A391" s="39" t="s">
        <v>1040</v>
      </c>
      <c r="L391">
        <v>-744170</v>
      </c>
      <c r="M391">
        <v>-318930</v>
      </c>
      <c r="N391">
        <v>-212620</v>
      </c>
      <c r="O391">
        <v>-1275720</v>
      </c>
    </row>
    <row r="392" spans="1:15">
      <c r="A392" s="39" t="s">
        <v>1041</v>
      </c>
      <c r="M392">
        <v>-6120</v>
      </c>
      <c r="N392">
        <v>-76700</v>
      </c>
      <c r="O392">
        <v>-82820</v>
      </c>
    </row>
    <row r="393" spans="1:15">
      <c r="A393" s="39" t="s">
        <v>1042</v>
      </c>
      <c r="M393">
        <v>-183872</v>
      </c>
      <c r="N393">
        <v>-39498</v>
      </c>
      <c r="O393">
        <v>-223370</v>
      </c>
    </row>
    <row r="394" spans="1:15">
      <c r="A394" s="39" t="s">
        <v>1335</v>
      </c>
      <c r="M394">
        <v>31125</v>
      </c>
      <c r="O394">
        <v>31125</v>
      </c>
    </row>
    <row r="395" spans="1:15">
      <c r="A395" s="39" t="s">
        <v>1336</v>
      </c>
      <c r="M395">
        <v>36000</v>
      </c>
      <c r="O395">
        <v>36000</v>
      </c>
    </row>
    <row r="396" spans="1:15">
      <c r="A396" s="39" t="s">
        <v>1337</v>
      </c>
      <c r="I396">
        <v>-20</v>
      </c>
      <c r="O396">
        <v>-20</v>
      </c>
    </row>
    <row r="397" spans="1:15">
      <c r="A397" s="39" t="s">
        <v>1338</v>
      </c>
      <c r="I397">
        <v>12043</v>
      </c>
      <c r="O397">
        <v>12043</v>
      </c>
    </row>
    <row r="398" spans="1:15">
      <c r="A398" s="39" t="s">
        <v>1339</v>
      </c>
      <c r="L398">
        <v>16664</v>
      </c>
      <c r="M398">
        <v>-4167</v>
      </c>
      <c r="O398">
        <v>12497</v>
      </c>
    </row>
    <row r="399" spans="1:15">
      <c r="A399" s="39" t="s">
        <v>1050</v>
      </c>
      <c r="M399">
        <v>-27612</v>
      </c>
      <c r="O399">
        <v>-27612</v>
      </c>
    </row>
    <row r="400" spans="1:15">
      <c r="A400" s="39" t="s">
        <v>1340</v>
      </c>
      <c r="L400">
        <v>45600</v>
      </c>
      <c r="M400">
        <v>-7600</v>
      </c>
      <c r="O400">
        <v>38000</v>
      </c>
    </row>
    <row r="401" spans="1:15">
      <c r="A401" s="39" t="s">
        <v>1053</v>
      </c>
      <c r="M401">
        <v>-52033</v>
      </c>
      <c r="O401">
        <v>-52033</v>
      </c>
    </row>
    <row r="402" spans="1:15">
      <c r="A402" s="39" t="s">
        <v>1341</v>
      </c>
      <c r="L402">
        <v>46074</v>
      </c>
      <c r="N402">
        <v>-85477.78</v>
      </c>
      <c r="O402">
        <v>-39403.78</v>
      </c>
    </row>
    <row r="403" spans="1:15">
      <c r="A403" s="39" t="s">
        <v>136</v>
      </c>
      <c r="L403">
        <v>-235088.69</v>
      </c>
      <c r="O403">
        <v>-235088.69</v>
      </c>
    </row>
    <row r="404" spans="1:15">
      <c r="A404" s="39" t="s">
        <v>1342</v>
      </c>
      <c r="M404">
        <v>100000</v>
      </c>
      <c r="O404">
        <v>100000</v>
      </c>
    </row>
    <row r="405" spans="1:15">
      <c r="A405" s="39" t="s">
        <v>1343</v>
      </c>
      <c r="L405">
        <v>-16200</v>
      </c>
      <c r="O405">
        <v>-16200</v>
      </c>
    </row>
    <row r="406" spans="1:15">
      <c r="A406" s="39" t="s">
        <v>1344</v>
      </c>
      <c r="J406">
        <v>63375</v>
      </c>
      <c r="O406">
        <v>63375</v>
      </c>
    </row>
    <row r="407" spans="1:15">
      <c r="A407" s="39" t="s">
        <v>542</v>
      </c>
      <c r="L407">
        <v>272668.5</v>
      </c>
      <c r="O407">
        <v>272668.5</v>
      </c>
    </row>
    <row r="408" spans="1:15">
      <c r="A408" s="39" t="s">
        <v>1345</v>
      </c>
      <c r="L408">
        <v>90000</v>
      </c>
      <c r="M408">
        <v>-10000</v>
      </c>
      <c r="O408">
        <v>80000</v>
      </c>
    </row>
    <row r="409" spans="1:15">
      <c r="A409" s="39" t="s">
        <v>1346</v>
      </c>
      <c r="M409">
        <v>-49600.800000000003</v>
      </c>
      <c r="O409">
        <v>-49600.800000000003</v>
      </c>
    </row>
    <row r="410" spans="1:15">
      <c r="A410" s="39" t="s">
        <v>1347</v>
      </c>
      <c r="K410">
        <v>-41674.5</v>
      </c>
      <c r="L410">
        <v>-41674.5</v>
      </c>
      <c r="M410">
        <v>-41674.5</v>
      </c>
      <c r="O410">
        <v>-125023.5</v>
      </c>
    </row>
    <row r="411" spans="1:15">
      <c r="A411" s="39" t="s">
        <v>1061</v>
      </c>
      <c r="M411">
        <v>-39600</v>
      </c>
      <c r="O411">
        <v>-39600</v>
      </c>
    </row>
    <row r="412" spans="1:15">
      <c r="A412" s="39" t="s">
        <v>1348</v>
      </c>
      <c r="H412">
        <v>-21796</v>
      </c>
      <c r="O412">
        <v>-21796</v>
      </c>
    </row>
    <row r="413" spans="1:15">
      <c r="A413" s="39" t="s">
        <v>1349</v>
      </c>
      <c r="M413">
        <v>40000</v>
      </c>
      <c r="O413">
        <v>40000</v>
      </c>
    </row>
    <row r="414" spans="1:15">
      <c r="A414" s="39" t="s">
        <v>1350</v>
      </c>
      <c r="M414">
        <v>-444493</v>
      </c>
      <c r="O414">
        <v>-444493</v>
      </c>
    </row>
    <row r="415" spans="1:15">
      <c r="A415" s="39" t="s">
        <v>1351</v>
      </c>
      <c r="M415">
        <v>426834</v>
      </c>
      <c r="O415">
        <v>426834</v>
      </c>
    </row>
    <row r="416" spans="1:15">
      <c r="A416" s="39" t="s">
        <v>1352</v>
      </c>
      <c r="L416">
        <v>-0.34</v>
      </c>
      <c r="M416">
        <v>7298195</v>
      </c>
      <c r="O416">
        <v>7298194.6600000001</v>
      </c>
    </row>
    <row r="417" spans="1:15">
      <c r="A417" s="39" t="s">
        <v>190</v>
      </c>
      <c r="M417">
        <v>-95460248.090000004</v>
      </c>
      <c r="O417">
        <v>-95460248.090000004</v>
      </c>
    </row>
    <row r="418" spans="1:15">
      <c r="A418" s="39" t="s">
        <v>1069</v>
      </c>
      <c r="L418">
        <v>-947954</v>
      </c>
      <c r="M418">
        <v>-1149442</v>
      </c>
      <c r="O418">
        <v>-2097396</v>
      </c>
    </row>
    <row r="419" spans="1:15">
      <c r="A419" s="39" t="s">
        <v>1071</v>
      </c>
      <c r="J419">
        <v>-6846015.3700000001</v>
      </c>
      <c r="L419">
        <v>-17712760.09</v>
      </c>
      <c r="O419">
        <v>-24558775.460000001</v>
      </c>
    </row>
    <row r="420" spans="1:15">
      <c r="A420" s="39" t="s">
        <v>140</v>
      </c>
      <c r="J420">
        <v>5166.6000000000004</v>
      </c>
      <c r="K420">
        <v>0.25999999999476131</v>
      </c>
      <c r="L420">
        <v>363676.9</v>
      </c>
      <c r="M420">
        <v>733538.31</v>
      </c>
      <c r="N420">
        <v>694736.8</v>
      </c>
      <c r="O420">
        <v>1797118.8699999996</v>
      </c>
    </row>
    <row r="421" spans="1:15">
      <c r="A421" s="39" t="s">
        <v>1074</v>
      </c>
      <c r="J421">
        <v>-1783168</v>
      </c>
      <c r="O421">
        <v>-1783168</v>
      </c>
    </row>
    <row r="422" spans="1:15">
      <c r="A422" s="39" t="s">
        <v>1353</v>
      </c>
      <c r="H422">
        <v>6000</v>
      </c>
      <c r="O422">
        <v>6000</v>
      </c>
    </row>
    <row r="423" spans="1:15">
      <c r="A423" s="39" t="s">
        <v>191</v>
      </c>
      <c r="I423">
        <v>-11627280</v>
      </c>
      <c r="O423">
        <v>-11627280</v>
      </c>
    </row>
    <row r="424" spans="1:15">
      <c r="A424" s="39" t="s">
        <v>1354</v>
      </c>
      <c r="J424">
        <v>-0.32999999999999996</v>
      </c>
      <c r="L424">
        <v>-18801.5</v>
      </c>
      <c r="M424">
        <v>1224447.5000000002</v>
      </c>
      <c r="O424">
        <v>1205645.67</v>
      </c>
    </row>
    <row r="425" spans="1:15">
      <c r="A425" s="39" t="s">
        <v>1078</v>
      </c>
      <c r="L425">
        <v>468208.93</v>
      </c>
      <c r="O425">
        <v>468208.93</v>
      </c>
    </row>
    <row r="426" spans="1:15">
      <c r="A426" s="39" t="s">
        <v>1355</v>
      </c>
      <c r="M426">
        <v>-99001</v>
      </c>
      <c r="O426">
        <v>-99001</v>
      </c>
    </row>
    <row r="427" spans="1:15">
      <c r="A427" s="39" t="s">
        <v>1356</v>
      </c>
      <c r="D427">
        <v>6000</v>
      </c>
      <c r="O427">
        <v>6000</v>
      </c>
    </row>
    <row r="428" spans="1:15">
      <c r="A428" s="39" t="s">
        <v>1088</v>
      </c>
      <c r="K428">
        <v>47295.71</v>
      </c>
      <c r="L428">
        <v>245448.59999999998</v>
      </c>
      <c r="M428">
        <v>496703.18000000005</v>
      </c>
      <c r="O428">
        <v>789447.49000000011</v>
      </c>
    </row>
    <row r="429" spans="1:15">
      <c r="A429" s="39" t="s">
        <v>192</v>
      </c>
      <c r="L429">
        <v>-48394206.149999999</v>
      </c>
      <c r="O429">
        <v>-48394206.149999999</v>
      </c>
    </row>
    <row r="430" spans="1:15">
      <c r="A430" s="39" t="s">
        <v>1357</v>
      </c>
      <c r="I430">
        <v>-5977072.3499999996</v>
      </c>
      <c r="J430">
        <v>5958554.6699999999</v>
      </c>
      <c r="O430">
        <v>-18517.680000000168</v>
      </c>
    </row>
    <row r="431" spans="1:15">
      <c r="A431" s="39" t="s">
        <v>20</v>
      </c>
      <c r="B431">
        <v>93328</v>
      </c>
      <c r="C431">
        <v>104905012.78</v>
      </c>
      <c r="D431">
        <v>-376622040.96000004</v>
      </c>
      <c r="E431">
        <v>-54106</v>
      </c>
      <c r="F431">
        <v>-98279320.679999992</v>
      </c>
      <c r="G431">
        <v>-616146.27999999933</v>
      </c>
      <c r="H431">
        <v>-128594891.68000002</v>
      </c>
      <c r="I431">
        <v>188083936.78999999</v>
      </c>
      <c r="J431">
        <v>-1002351812.9199996</v>
      </c>
      <c r="K431">
        <v>-1606883755.0700002</v>
      </c>
      <c r="L431">
        <v>-1807983912.5000017</v>
      </c>
      <c r="M431">
        <v>828665730.5500052</v>
      </c>
      <c r="N431">
        <v>166366865.51999995</v>
      </c>
      <c r="O431">
        <v>-3733271112.4499969</v>
      </c>
    </row>
  </sheetData>
  <autoFilter ref="A1:O431" xr:uid="{C5691874-50E2-49ED-8048-2AB523FA5B0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Mohammed Wajihuddin (IND)</dc:creator>
  <cp:keywords/>
  <dc:description/>
  <cp:lastModifiedBy>Borra Prasanna (IND)</cp:lastModifiedBy>
  <cp:revision/>
  <dcterms:created xsi:type="dcterms:W3CDTF">2024-10-30T10:10:45Z</dcterms:created>
  <dcterms:modified xsi:type="dcterms:W3CDTF">2026-01-20T09:58:30Z</dcterms:modified>
  <cp:category/>
  <cp:contentStatus/>
</cp:coreProperties>
</file>