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30" yWindow="0" windowWidth="23070" windowHeight="10380" activeTab="2"/>
  </bookViews>
  <sheets>
    <sheet name="keff" sheetId="1" r:id="rId1"/>
    <sheet name="keff_v_pitch" sheetId="4" r:id="rId2"/>
    <sheet name="leakage_v_pitch" sheetId="5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  <c r="S3" i="1"/>
  <c r="S4" i="1"/>
  <c r="S5" i="1"/>
  <c r="S6" i="1"/>
  <c r="S7" i="1"/>
  <c r="S8" i="1"/>
  <c r="S9" i="1"/>
  <c r="S10" i="1"/>
  <c r="S2" i="1"/>
</calcChain>
</file>

<file path=xl/sharedStrings.xml><?xml version="1.0" encoding="utf-8"?>
<sst xmlns="http://schemas.openxmlformats.org/spreadsheetml/2006/main" count="14" uniqueCount="11">
  <si>
    <t>Pitch</t>
  </si>
  <si>
    <t>keff (track length)</t>
  </si>
  <si>
    <t>keff (collision)</t>
  </si>
  <si>
    <t>uncertainty</t>
  </si>
  <si>
    <t>top leakage</t>
  </si>
  <si>
    <t>bottom leakage</t>
  </si>
  <si>
    <t>batch size</t>
  </si>
  <si>
    <t>rough keff</t>
  </si>
  <si>
    <t>notes</t>
  </si>
  <si>
    <t>inactive_iters</t>
  </si>
  <si>
    <t>active_iters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</si>
</sst>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keff!$D$1</c:f>
              <c:strCache>
                <c:ptCount val="1"/>
                <c:pt idx="0">
                  <c:v>keff (track length)</c:v>
                </c:pt>
              </c:strCache>
            </c:strRef>
          </c:tx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keff!$E$2:$E$10</c:f>
                <c:numCache>
                  <c:formatCode>General</c:formatCode>
                  <c:ptCount val="9"/>
                  <c:pt idx="0">
                    <c:v>3.14111E-4</c:v>
                  </c:pt>
                  <c:pt idx="1">
                    <c:v>3.4222700000000002E-4</c:v>
                  </c:pt>
                  <c:pt idx="2">
                    <c:v>3.5364800000000003E-4</c:v>
                  </c:pt>
                  <c:pt idx="3">
                    <c:v>3.58587E-4</c:v>
                  </c:pt>
                  <c:pt idx="4">
                    <c:v>3.6729599999999997E-4</c:v>
                  </c:pt>
                  <c:pt idx="5">
                    <c:v>3.5460800000000002E-4</c:v>
                  </c:pt>
                  <c:pt idx="6">
                    <c:v>3.5074699999999999E-4</c:v>
                  </c:pt>
                  <c:pt idx="7">
                    <c:v>3.4603900000000003E-4</c:v>
                  </c:pt>
                  <c:pt idx="8">
                    <c:v>3.3485699999999998E-4</c:v>
                  </c:pt>
                </c:numCache>
              </c:numRef>
            </c:plus>
            <c:minus>
              <c:numRef>
                <c:f>keff!$E$2:$E$10</c:f>
                <c:numCache>
                  <c:formatCode>General</c:formatCode>
                  <c:ptCount val="9"/>
                  <c:pt idx="0">
                    <c:v>3.14111E-4</c:v>
                  </c:pt>
                  <c:pt idx="1">
                    <c:v>3.4222700000000002E-4</c:v>
                  </c:pt>
                  <c:pt idx="2">
                    <c:v>3.5364800000000003E-4</c:v>
                  </c:pt>
                  <c:pt idx="3">
                    <c:v>3.58587E-4</c:v>
                  </c:pt>
                  <c:pt idx="4">
                    <c:v>3.6729599999999997E-4</c:v>
                  </c:pt>
                  <c:pt idx="5">
                    <c:v>3.5460800000000002E-4</c:v>
                  </c:pt>
                  <c:pt idx="6">
                    <c:v>3.5074699999999999E-4</c:v>
                  </c:pt>
                  <c:pt idx="7">
                    <c:v>3.4603900000000003E-4</c:v>
                  </c:pt>
                  <c:pt idx="8">
                    <c:v>3.3485699999999998E-4</c:v>
                  </c:pt>
                </c:numCache>
              </c:numRef>
            </c:minus>
          </c:errBars>
          <c:xVal>
            <c:numRef>
              <c:f>keff!$A$2:$A$10</c:f>
              <c:numCache>
                <c:formatCode>General</c:formatCode>
                <c:ptCount val="9"/>
                <c:pt idx="0">
                  <c:v>3.25</c:v>
                </c:pt>
                <c:pt idx="1">
                  <c:v>3.5</c:v>
                </c:pt>
                <c:pt idx="2">
                  <c:v>3.75</c:v>
                </c:pt>
                <c:pt idx="3">
                  <c:v>4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keff!$D$2:$D$10</c:f>
              <c:numCache>
                <c:formatCode>General</c:formatCode>
                <c:ptCount val="9"/>
                <c:pt idx="0">
                  <c:v>0.72563900000000003</c:v>
                </c:pt>
                <c:pt idx="1">
                  <c:v>0.88581900000000002</c:v>
                </c:pt>
                <c:pt idx="2">
                  <c:v>0.98290900000000003</c:v>
                </c:pt>
                <c:pt idx="3">
                  <c:v>1.04261</c:v>
                </c:pt>
                <c:pt idx="4">
                  <c:v>1.0618300000000001</c:v>
                </c:pt>
                <c:pt idx="5">
                  <c:v>1.0706599999999999</c:v>
                </c:pt>
                <c:pt idx="6">
                  <c:v>1.06247</c:v>
                </c:pt>
                <c:pt idx="7">
                  <c:v>1.0436399999999999</c:v>
                </c:pt>
                <c:pt idx="8">
                  <c:v>0.98599800000000004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keff!$F$1</c:f>
              <c:strCache>
                <c:ptCount val="1"/>
                <c:pt idx="0">
                  <c:v>keff (collision)</c:v>
                </c:pt>
              </c:strCache>
            </c:strRef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1"/>
            <c:plus>
              <c:numRef>
                <c:f>keff!$G$2:$G$10</c:f>
                <c:numCache>
                  <c:formatCode>General</c:formatCode>
                  <c:ptCount val="9"/>
                  <c:pt idx="0">
                    <c:v>2.7221E-4</c:v>
                  </c:pt>
                  <c:pt idx="1">
                    <c:v>2.9125100000000002E-4</c:v>
                  </c:pt>
                  <c:pt idx="2">
                    <c:v>2.9767200000000002E-4</c:v>
                  </c:pt>
                  <c:pt idx="3">
                    <c:v>2.99358E-4</c:v>
                  </c:pt>
                  <c:pt idx="4">
                    <c:v>3.0533200000000001E-4</c:v>
                  </c:pt>
                  <c:pt idx="5">
                    <c:v>2.9451E-4</c:v>
                  </c:pt>
                  <c:pt idx="6">
                    <c:v>2.91429E-4</c:v>
                  </c:pt>
                  <c:pt idx="7">
                    <c:v>2.8809099999999998E-4</c:v>
                  </c:pt>
                  <c:pt idx="8">
                    <c:v>2.8049200000000002E-4</c:v>
                  </c:pt>
                </c:numCache>
              </c:numRef>
            </c:plus>
            <c:minus>
              <c:numRef>
                <c:f>keff!$G$2:$G$10</c:f>
                <c:numCache>
                  <c:formatCode>General</c:formatCode>
                  <c:ptCount val="9"/>
                  <c:pt idx="0">
                    <c:v>2.7221E-4</c:v>
                  </c:pt>
                  <c:pt idx="1">
                    <c:v>2.9125100000000002E-4</c:v>
                  </c:pt>
                  <c:pt idx="2">
                    <c:v>2.9767200000000002E-4</c:v>
                  </c:pt>
                  <c:pt idx="3">
                    <c:v>2.99358E-4</c:v>
                  </c:pt>
                  <c:pt idx="4">
                    <c:v>3.0533200000000001E-4</c:v>
                  </c:pt>
                  <c:pt idx="5">
                    <c:v>2.9451E-4</c:v>
                  </c:pt>
                  <c:pt idx="6">
                    <c:v>2.91429E-4</c:v>
                  </c:pt>
                  <c:pt idx="7">
                    <c:v>2.8809099999999998E-4</c:v>
                  </c:pt>
                  <c:pt idx="8">
                    <c:v>2.8049200000000002E-4</c:v>
                  </c:pt>
                </c:numCache>
              </c:numRef>
            </c:minus>
          </c:errBars>
          <c:xVal>
            <c:numRef>
              <c:f>keff!$A$2:$A$10</c:f>
              <c:numCache>
                <c:formatCode>General</c:formatCode>
                <c:ptCount val="9"/>
                <c:pt idx="0">
                  <c:v>3.25</c:v>
                </c:pt>
                <c:pt idx="1">
                  <c:v>3.5</c:v>
                </c:pt>
                <c:pt idx="2">
                  <c:v>3.75</c:v>
                </c:pt>
                <c:pt idx="3">
                  <c:v>4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keff!$F$2:$F$10</c:f>
              <c:numCache>
                <c:formatCode>General</c:formatCode>
                <c:ptCount val="9"/>
                <c:pt idx="0">
                  <c:v>0.72674099999999997</c:v>
                </c:pt>
                <c:pt idx="1">
                  <c:v>0.88588299999999998</c:v>
                </c:pt>
                <c:pt idx="2">
                  <c:v>0.98390299999999997</c:v>
                </c:pt>
                <c:pt idx="3">
                  <c:v>1.0430600000000001</c:v>
                </c:pt>
                <c:pt idx="4">
                  <c:v>1.0691600000000001</c:v>
                </c:pt>
                <c:pt idx="5">
                  <c:v>1.0717399999999999</c:v>
                </c:pt>
                <c:pt idx="6">
                  <c:v>1.0632999999999999</c:v>
                </c:pt>
                <c:pt idx="7">
                  <c:v>1.04419</c:v>
                </c:pt>
                <c:pt idx="8">
                  <c:v>0.98653400000000002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38856"/>
        <c:axId val="265841208"/>
      </c:scatterChart>
      <c:valAx>
        <c:axId val="265838856"/>
        <c:scaling>
          <c:orientation val="minMax"/>
          <c:max val="5.5"/>
          <c:min val="3.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Pitch (cm)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65841208"/>
        <c:crosses val="autoZero"/>
        <c:crossBetween val="midCat"/>
        <c:majorUnit val="0.25"/>
      </c:valAx>
      <c:valAx>
        <c:axId val="265841208"/>
        <c:scaling>
          <c:orientation val="minMax"/>
          <c:min val="0.7000000000000000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k-eff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83885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keff!$H$1</c:f>
              <c:strCache>
                <c:ptCount val="1"/>
                <c:pt idx="0">
                  <c:v>top leakage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keff!$I$2:$I$10</c:f>
                <c:numCache>
                  <c:formatCode>General</c:formatCode>
                  <c:ptCount val="9"/>
                  <c:pt idx="0">
                    <c:v>3.1844300000000003E-5</c:v>
                  </c:pt>
                  <c:pt idx="1">
                    <c:v>3.0199300000000001E-5</c:v>
                  </c:pt>
                  <c:pt idx="2">
                    <c:v>2.9254299999999999E-5</c:v>
                  </c:pt>
                  <c:pt idx="3">
                    <c:v>2.8660300000000001E-5</c:v>
                  </c:pt>
                  <c:pt idx="4">
                    <c:v>2.9099699999999999E-5</c:v>
                  </c:pt>
                  <c:pt idx="5">
                    <c:v>2.79786E-5</c:v>
                  </c:pt>
                  <c:pt idx="6">
                    <c:v>2.7923500000000001E-5</c:v>
                  </c:pt>
                  <c:pt idx="7">
                    <c:v>2.79739E-5</c:v>
                  </c:pt>
                  <c:pt idx="8">
                    <c:v>2.8067599999999999E-5</c:v>
                  </c:pt>
                </c:numCache>
              </c:numRef>
            </c:plus>
            <c:minus>
              <c:numRef>
                <c:f>keff!$I$2:$I$10</c:f>
                <c:numCache>
                  <c:formatCode>General</c:formatCode>
                  <c:ptCount val="9"/>
                  <c:pt idx="0">
                    <c:v>3.1844300000000003E-5</c:v>
                  </c:pt>
                  <c:pt idx="1">
                    <c:v>3.0199300000000001E-5</c:v>
                  </c:pt>
                  <c:pt idx="2">
                    <c:v>2.9254299999999999E-5</c:v>
                  </c:pt>
                  <c:pt idx="3">
                    <c:v>2.8660300000000001E-5</c:v>
                  </c:pt>
                  <c:pt idx="4">
                    <c:v>2.9099699999999999E-5</c:v>
                  </c:pt>
                  <c:pt idx="5">
                    <c:v>2.79786E-5</c:v>
                  </c:pt>
                  <c:pt idx="6">
                    <c:v>2.7923500000000001E-5</c:v>
                  </c:pt>
                  <c:pt idx="7">
                    <c:v>2.79739E-5</c:v>
                  </c:pt>
                  <c:pt idx="8">
                    <c:v>2.8067599999999999E-5</c:v>
                  </c:pt>
                </c:numCache>
              </c:numRef>
            </c:minus>
          </c:errBars>
          <c:xVal>
            <c:numRef>
              <c:f>keff!$A$2:$A$10</c:f>
              <c:numCache>
                <c:formatCode>General</c:formatCode>
                <c:ptCount val="9"/>
                <c:pt idx="0">
                  <c:v>3.25</c:v>
                </c:pt>
                <c:pt idx="1">
                  <c:v>3.5</c:v>
                </c:pt>
                <c:pt idx="2">
                  <c:v>3.75</c:v>
                </c:pt>
                <c:pt idx="3">
                  <c:v>4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keff!$H$2:$H$10</c:f>
              <c:numCache>
                <c:formatCode>0.0000</c:formatCode>
                <c:ptCount val="9"/>
                <c:pt idx="0">
                  <c:v>1.8598900000000002E-2</c:v>
                </c:pt>
                <c:pt idx="1">
                  <c:v>1.66947E-2</c:v>
                </c:pt>
                <c:pt idx="2">
                  <c:v>1.56496E-2</c:v>
                </c:pt>
                <c:pt idx="3">
                  <c:v>1.5010799999999999E-2</c:v>
                </c:pt>
                <c:pt idx="4">
                  <c:v>1.46961E-2</c:v>
                </c:pt>
                <c:pt idx="5">
                  <c:v>1.42948E-2</c:v>
                </c:pt>
                <c:pt idx="6">
                  <c:v>1.4237700000000001E-2</c:v>
                </c:pt>
                <c:pt idx="7">
                  <c:v>1.4289899999999999E-2</c:v>
                </c:pt>
                <c:pt idx="8">
                  <c:v>1.4387199999999999E-2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keff!$J$1</c:f>
              <c:strCache>
                <c:ptCount val="1"/>
                <c:pt idx="0">
                  <c:v>bottom leakage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keff!$K$2:$K$10</c:f>
                <c:numCache>
                  <c:formatCode>General</c:formatCode>
                  <c:ptCount val="9"/>
                  <c:pt idx="0">
                    <c:v>3.2847700000000001E-5</c:v>
                  </c:pt>
                  <c:pt idx="1">
                    <c:v>3.0199300000000001E-5</c:v>
                  </c:pt>
                  <c:pt idx="2">
                    <c:v>2.99055E-5</c:v>
                  </c:pt>
                  <c:pt idx="3">
                    <c:v>2.91963E-5</c:v>
                  </c:pt>
                  <c:pt idx="4">
                    <c:v>2.9239700000000001E-5</c:v>
                  </c:pt>
                  <c:pt idx="5">
                    <c:v>2.8243100000000001E-5</c:v>
                  </c:pt>
                  <c:pt idx="6">
                    <c:v>2.7940600000000001E-5</c:v>
                  </c:pt>
                  <c:pt idx="7">
                    <c:v>2.75723E-5</c:v>
                  </c:pt>
                  <c:pt idx="8">
                    <c:v>2.7294899999999998E-5</c:v>
                  </c:pt>
                </c:numCache>
              </c:numRef>
            </c:plus>
            <c:minus>
              <c:numRef>
                <c:f>keff!$K$2:$K$10</c:f>
                <c:numCache>
                  <c:formatCode>General</c:formatCode>
                  <c:ptCount val="9"/>
                  <c:pt idx="0">
                    <c:v>3.2847700000000001E-5</c:v>
                  </c:pt>
                  <c:pt idx="1">
                    <c:v>3.0199300000000001E-5</c:v>
                  </c:pt>
                  <c:pt idx="2">
                    <c:v>2.99055E-5</c:v>
                  </c:pt>
                  <c:pt idx="3">
                    <c:v>2.91963E-5</c:v>
                  </c:pt>
                  <c:pt idx="4">
                    <c:v>2.9239700000000001E-5</c:v>
                  </c:pt>
                  <c:pt idx="5">
                    <c:v>2.8243100000000001E-5</c:v>
                  </c:pt>
                  <c:pt idx="6">
                    <c:v>2.7940600000000001E-5</c:v>
                  </c:pt>
                  <c:pt idx="7">
                    <c:v>2.75723E-5</c:v>
                  </c:pt>
                  <c:pt idx="8">
                    <c:v>2.7294899999999998E-5</c:v>
                  </c:pt>
                </c:numCache>
              </c:numRef>
            </c:minus>
          </c:errBars>
          <c:xVal>
            <c:numRef>
              <c:f>keff!$A$2:$A$10</c:f>
              <c:numCache>
                <c:formatCode>General</c:formatCode>
                <c:ptCount val="9"/>
                <c:pt idx="0">
                  <c:v>3.25</c:v>
                </c:pt>
                <c:pt idx="1">
                  <c:v>3.5</c:v>
                </c:pt>
                <c:pt idx="2">
                  <c:v>3.75</c:v>
                </c:pt>
                <c:pt idx="3">
                  <c:v>4</c:v>
                </c:pt>
                <c:pt idx="4">
                  <c:v>4.25</c:v>
                </c:pt>
                <c:pt idx="5">
                  <c:v>4.5</c:v>
                </c:pt>
                <c:pt idx="6">
                  <c:v>4.75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keff!$J$2:$J$10</c:f>
              <c:numCache>
                <c:formatCode>0.0000</c:formatCode>
                <c:ptCount val="9"/>
                <c:pt idx="0">
                  <c:v>1.9814100000000001E-2</c:v>
                </c:pt>
                <c:pt idx="1">
                  <c:v>1.66947E-2</c:v>
                </c:pt>
                <c:pt idx="2">
                  <c:v>1.6365999999999999E-2</c:v>
                </c:pt>
                <c:pt idx="3">
                  <c:v>1.5586600000000001E-2</c:v>
                </c:pt>
                <c:pt idx="4">
                  <c:v>1.4840000000000001E-2</c:v>
                </c:pt>
                <c:pt idx="5">
                  <c:v>1.4570400000000001E-2</c:v>
                </c:pt>
                <c:pt idx="6">
                  <c:v>1.42554E-2</c:v>
                </c:pt>
                <c:pt idx="7">
                  <c:v>1.38767E-2</c:v>
                </c:pt>
                <c:pt idx="8">
                  <c:v>1.3595100000000001E-2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03496"/>
        <c:axId val="372107416"/>
      </c:scatterChart>
      <c:valAx>
        <c:axId val="372103496"/>
        <c:scaling>
          <c:orientation val="minMax"/>
          <c:max val="5.5"/>
          <c:min val="3.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Pin Pitch (cm)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372107416"/>
        <c:crosses val="autoZero"/>
        <c:crossBetween val="midCat"/>
        <c:majorUnit val="0.25"/>
      </c:valAx>
      <c:valAx>
        <c:axId val="372107416"/>
        <c:scaling>
          <c:orientation val="minMax"/>
          <c:max val="2.0000000000000004E-2"/>
          <c:min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Fraction</a:t>
                </a:r>
              </a:p>
            </c:rich>
          </c:tx>
          <c:layout/>
          <c:overlay val="0"/>
        </c:title>
        <c:numFmt formatCode="0.0000" sourceLinked="1"/>
        <c:majorTickMark val="in"/>
        <c:minorTickMark val="none"/>
        <c:tickLblPos val="nextTo"/>
        <c:crossAx val="37210349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D7" sqref="D7"/>
    </sheetView>
  </sheetViews>
  <sheetFormatPr defaultRowHeight="15" x14ac:dyDescent="0.25"/>
  <cols>
    <col min="2" max="2" width="13.140625" bestFit="1" customWidth="1"/>
    <col min="3" max="3" width="11.28515625" bestFit="1" customWidth="1"/>
    <col min="4" max="4" width="17" bestFit="1" customWidth="1"/>
    <col min="5" max="5" width="11.140625" bestFit="1" customWidth="1"/>
    <col min="6" max="6" width="14" bestFit="1" customWidth="1"/>
    <col min="7" max="7" width="11.140625" bestFit="1" customWidth="1"/>
    <col min="8" max="8" width="11.28515625" bestFit="1" customWidth="1"/>
    <col min="9" max="9" width="11.140625" bestFit="1" customWidth="1"/>
    <col min="10" max="10" width="15" bestFit="1" customWidth="1"/>
    <col min="11" max="11" width="11.140625" bestFit="1" customWidth="1"/>
    <col min="12" max="12" width="10.140625" bestFit="1" customWidth="1"/>
    <col min="16" max="16" width="13.85546875" bestFit="1" customWidth="1"/>
  </cols>
  <sheetData>
    <row r="1" spans="1:21" x14ac:dyDescent="0.25">
      <c r="A1" t="s">
        <v>0</v>
      </c>
      <c r="B1" t="s">
        <v>9</v>
      </c>
      <c r="C1" t="s">
        <v>10</v>
      </c>
      <c r="D1" t="s">
        <v>1</v>
      </c>
      <c r="E1" t="s">
        <v>3</v>
      </c>
      <c r="F1" t="s">
        <v>2</v>
      </c>
      <c r="G1" t="s">
        <v>3</v>
      </c>
      <c r="H1" t="s">
        <v>4</v>
      </c>
      <c r="I1" t="s">
        <v>3</v>
      </c>
      <c r="J1" t="s">
        <v>5</v>
      </c>
      <c r="K1" t="s">
        <v>3</v>
      </c>
      <c r="L1" t="s">
        <v>7</v>
      </c>
      <c r="N1" t="s">
        <v>8</v>
      </c>
      <c r="P1" t="s">
        <v>6</v>
      </c>
      <c r="Q1" s="1">
        <v>100000</v>
      </c>
    </row>
    <row r="2" spans="1:21" x14ac:dyDescent="0.25">
      <c r="A2">
        <v>3.25</v>
      </c>
      <c r="B2">
        <v>20</v>
      </c>
      <c r="C2">
        <v>180</v>
      </c>
      <c r="D2">
        <v>0.72563900000000003</v>
      </c>
      <c r="E2" s="1">
        <v>3.14111E-4</v>
      </c>
      <c r="F2">
        <v>0.72674099999999997</v>
      </c>
      <c r="G2" s="1">
        <v>2.7221E-4</v>
      </c>
      <c r="H2" s="3">
        <v>1.8598900000000002E-2</v>
      </c>
      <c r="I2" s="1">
        <v>3.1844300000000003E-5</v>
      </c>
      <c r="J2" s="3">
        <v>1.9814100000000001E-2</v>
      </c>
      <c r="K2" s="1">
        <v>3.2847700000000001E-5</v>
      </c>
      <c r="L2">
        <v>0.723997</v>
      </c>
      <c r="Q2" s="1"/>
      <c r="S2">
        <f>E2*3</f>
        <v>9.4233300000000006E-4</v>
      </c>
      <c r="U2">
        <f>G2*3</f>
        <v>8.1663000000000005E-4</v>
      </c>
    </row>
    <row r="3" spans="1:21" x14ac:dyDescent="0.25">
      <c r="A3">
        <v>3.5</v>
      </c>
      <c r="B3">
        <v>20</v>
      </c>
      <c r="C3">
        <v>180</v>
      </c>
      <c r="D3">
        <v>0.88581900000000002</v>
      </c>
      <c r="E3" s="1">
        <v>3.4222700000000002E-4</v>
      </c>
      <c r="F3">
        <v>0.88588299999999998</v>
      </c>
      <c r="G3" s="1">
        <v>2.9125100000000002E-4</v>
      </c>
      <c r="H3" s="3">
        <v>1.66947E-2</v>
      </c>
      <c r="I3" s="1">
        <v>3.0199300000000001E-5</v>
      </c>
      <c r="J3" s="3">
        <v>1.66947E-2</v>
      </c>
      <c r="K3" s="1">
        <v>3.0199300000000001E-5</v>
      </c>
      <c r="L3">
        <v>0.88351100000000005</v>
      </c>
      <c r="Q3" s="1"/>
      <c r="S3">
        <f t="shared" ref="S3:S10" si="0">E3*3</f>
        <v>1.026681E-3</v>
      </c>
      <c r="U3">
        <f t="shared" ref="U3:U10" si="1">G3*3</f>
        <v>8.7375300000000012E-4</v>
      </c>
    </row>
    <row r="4" spans="1:21" x14ac:dyDescent="0.25">
      <c r="A4">
        <v>3.75</v>
      </c>
      <c r="B4">
        <v>20</v>
      </c>
      <c r="C4">
        <v>180</v>
      </c>
      <c r="D4">
        <v>0.98290900000000003</v>
      </c>
      <c r="E4" s="1">
        <v>3.5364800000000003E-4</v>
      </c>
      <c r="F4">
        <v>0.98390299999999997</v>
      </c>
      <c r="G4" s="1">
        <v>2.9767200000000002E-4</v>
      </c>
      <c r="H4" s="3">
        <v>1.56496E-2</v>
      </c>
      <c r="I4" s="1">
        <v>2.9254299999999999E-5</v>
      </c>
      <c r="J4" s="3">
        <v>1.6365999999999999E-2</v>
      </c>
      <c r="K4" s="1">
        <v>2.99055E-5</v>
      </c>
      <c r="L4">
        <v>0.98290900000000003</v>
      </c>
      <c r="Q4" s="1"/>
      <c r="S4">
        <f t="shared" si="0"/>
        <v>1.0609440000000001E-3</v>
      </c>
      <c r="U4">
        <f t="shared" si="1"/>
        <v>8.9301600000000006E-4</v>
      </c>
    </row>
    <row r="5" spans="1:21" x14ac:dyDescent="0.25">
      <c r="A5">
        <v>4</v>
      </c>
      <c r="B5">
        <v>20</v>
      </c>
      <c r="C5">
        <v>180</v>
      </c>
      <c r="D5">
        <v>1.04261</v>
      </c>
      <c r="E5" s="1">
        <v>3.58587E-4</v>
      </c>
      <c r="F5">
        <v>1.0430600000000001</v>
      </c>
      <c r="G5" s="1">
        <v>2.99358E-4</v>
      </c>
      <c r="H5" s="3">
        <v>1.5010799999999999E-2</v>
      </c>
      <c r="I5" s="1">
        <v>2.8660300000000001E-5</v>
      </c>
      <c r="J5" s="3">
        <v>1.5586600000000001E-2</v>
      </c>
      <c r="K5" s="1">
        <v>2.91963E-5</v>
      </c>
      <c r="L5" s="3">
        <v>1.03487</v>
      </c>
      <c r="Q5" s="1"/>
      <c r="S5">
        <f t="shared" si="0"/>
        <v>1.0757609999999999E-3</v>
      </c>
      <c r="U5">
        <f t="shared" si="1"/>
        <v>8.9807400000000001E-4</v>
      </c>
    </row>
    <row r="6" spans="1:21" x14ac:dyDescent="0.25">
      <c r="A6">
        <v>4.25</v>
      </c>
      <c r="B6">
        <v>20</v>
      </c>
      <c r="C6">
        <v>180</v>
      </c>
      <c r="D6">
        <v>1.0618300000000001</v>
      </c>
      <c r="E6" s="1">
        <v>3.6729599999999997E-4</v>
      </c>
      <c r="F6">
        <v>1.0691600000000001</v>
      </c>
      <c r="G6" s="1">
        <v>3.0533200000000001E-4</v>
      </c>
      <c r="H6" s="3">
        <v>1.46961E-2</v>
      </c>
      <c r="I6" s="1">
        <v>2.9099699999999999E-5</v>
      </c>
      <c r="J6" s="3">
        <v>1.4840000000000001E-2</v>
      </c>
      <c r="K6" s="1">
        <v>2.9239700000000001E-5</v>
      </c>
      <c r="L6" s="3">
        <v>1.0618300000000001</v>
      </c>
      <c r="Q6" s="1"/>
      <c r="S6">
        <f t="shared" si="0"/>
        <v>1.1018879999999999E-3</v>
      </c>
      <c r="U6">
        <f t="shared" si="1"/>
        <v>9.1599600000000008E-4</v>
      </c>
    </row>
    <row r="7" spans="1:21" x14ac:dyDescent="0.25">
      <c r="A7">
        <v>4.5</v>
      </c>
      <c r="B7">
        <v>20</v>
      </c>
      <c r="C7">
        <v>180</v>
      </c>
      <c r="D7">
        <v>1.0706599999999999</v>
      </c>
      <c r="E7" s="1">
        <v>3.5460800000000002E-4</v>
      </c>
      <c r="F7">
        <v>1.0717399999999999</v>
      </c>
      <c r="G7" s="1">
        <v>2.9451E-4</v>
      </c>
      <c r="H7" s="3">
        <v>1.42948E-2</v>
      </c>
      <c r="I7" s="1">
        <v>2.79786E-5</v>
      </c>
      <c r="J7" s="3">
        <v>1.4570400000000001E-2</v>
      </c>
      <c r="K7" s="1">
        <v>2.8243100000000001E-5</v>
      </c>
      <c r="L7">
        <v>1.07159</v>
      </c>
      <c r="Q7" s="1"/>
      <c r="S7">
        <f t="shared" si="0"/>
        <v>1.0638240000000001E-3</v>
      </c>
      <c r="U7">
        <f t="shared" si="1"/>
        <v>8.8352999999999999E-4</v>
      </c>
    </row>
    <row r="8" spans="1:21" x14ac:dyDescent="0.25">
      <c r="A8">
        <v>4.75</v>
      </c>
      <c r="B8">
        <v>20</v>
      </c>
      <c r="C8">
        <v>180</v>
      </c>
      <c r="D8">
        <v>1.06247</v>
      </c>
      <c r="E8" s="1">
        <v>3.5074699999999999E-4</v>
      </c>
      <c r="F8">
        <v>1.0632999999999999</v>
      </c>
      <c r="G8" s="1">
        <v>2.91429E-4</v>
      </c>
      <c r="H8" s="3">
        <v>1.4237700000000001E-2</v>
      </c>
      <c r="I8" s="1">
        <v>2.7923500000000001E-5</v>
      </c>
      <c r="J8" s="3">
        <v>1.42554E-2</v>
      </c>
      <c r="K8" s="1">
        <v>2.7940600000000001E-5</v>
      </c>
      <c r="L8">
        <v>1.06342</v>
      </c>
      <c r="Q8" s="1"/>
      <c r="S8">
        <f t="shared" si="0"/>
        <v>1.052241E-3</v>
      </c>
      <c r="U8">
        <f t="shared" si="1"/>
        <v>8.7428700000000007E-4</v>
      </c>
    </row>
    <row r="9" spans="1:21" x14ac:dyDescent="0.25">
      <c r="A9">
        <v>5</v>
      </c>
      <c r="B9">
        <v>20</v>
      </c>
      <c r="C9">
        <v>180</v>
      </c>
      <c r="D9">
        <v>1.0436399999999999</v>
      </c>
      <c r="E9" s="1">
        <v>3.4603900000000003E-4</v>
      </c>
      <c r="F9">
        <v>1.04419</v>
      </c>
      <c r="G9" s="1">
        <v>2.8809099999999998E-4</v>
      </c>
      <c r="H9" s="3">
        <v>1.4289899999999999E-2</v>
      </c>
      <c r="I9" s="1">
        <v>2.79739E-5</v>
      </c>
      <c r="J9" s="3">
        <v>1.38767E-2</v>
      </c>
      <c r="K9" s="1">
        <v>2.75723E-5</v>
      </c>
      <c r="L9">
        <v>1.0434699999999999</v>
      </c>
      <c r="S9">
        <f t="shared" si="0"/>
        <v>1.0381170000000001E-3</v>
      </c>
      <c r="U9">
        <f t="shared" si="1"/>
        <v>8.6427299999999993E-4</v>
      </c>
    </row>
    <row r="10" spans="1:21" x14ac:dyDescent="0.25">
      <c r="A10">
        <v>5.5</v>
      </c>
      <c r="B10">
        <v>20</v>
      </c>
      <c r="C10">
        <v>180</v>
      </c>
      <c r="D10">
        <v>0.98599800000000004</v>
      </c>
      <c r="E10" s="1">
        <v>3.3485699999999998E-4</v>
      </c>
      <c r="F10">
        <v>0.98653400000000002</v>
      </c>
      <c r="G10" s="1">
        <v>2.8049200000000002E-4</v>
      </c>
      <c r="H10" s="3">
        <v>1.4387199999999999E-2</v>
      </c>
      <c r="I10" s="1">
        <v>2.8067599999999999E-5</v>
      </c>
      <c r="J10" s="3">
        <v>1.3595100000000001E-2</v>
      </c>
      <c r="K10" s="1">
        <v>2.7294899999999998E-5</v>
      </c>
      <c r="L10" s="2">
        <v>0.98625200000000002</v>
      </c>
      <c r="S10">
        <f t="shared" si="0"/>
        <v>1.0045709999999999E-3</v>
      </c>
      <c r="U10">
        <f t="shared" si="1"/>
        <v>8.4147600000000007E-4</v>
      </c>
    </row>
    <row r="11" spans="1:21" x14ac:dyDescent="0.25">
      <c r="E11" s="1"/>
      <c r="G11" s="1"/>
      <c r="H11" s="2"/>
      <c r="I11" s="1"/>
      <c r="J11" s="2"/>
      <c r="K11" s="1"/>
      <c r="L11" s="2"/>
    </row>
    <row r="12" spans="1:21" x14ac:dyDescent="0.25">
      <c r="E12" s="1"/>
      <c r="G12" s="1"/>
      <c r="H12" s="2"/>
      <c r="I12" s="1"/>
      <c r="J12" s="2"/>
      <c r="K12" s="1"/>
    </row>
    <row r="13" spans="1:21" x14ac:dyDescent="0.25">
      <c r="E13" s="1"/>
      <c r="G13" s="1"/>
      <c r="H13" s="2"/>
      <c r="I13" s="1"/>
      <c r="J13" s="2"/>
      <c r="K13" s="1"/>
    </row>
    <row r="14" spans="1:21" x14ac:dyDescent="0.25">
      <c r="E14" s="1"/>
      <c r="G14" s="1"/>
      <c r="H14" s="2"/>
      <c r="I14" s="1"/>
      <c r="J14" s="2"/>
      <c r="K14" s="1"/>
    </row>
    <row r="15" spans="1:21" x14ac:dyDescent="0.25">
      <c r="E15" s="1"/>
      <c r="G15" s="1"/>
      <c r="H15" s="2"/>
      <c r="I15" s="1"/>
      <c r="J15" s="2"/>
      <c r="K15" s="1"/>
      <c r="L15" s="2"/>
    </row>
    <row r="16" spans="1:21" x14ac:dyDescent="0.25">
      <c r="E16" s="1"/>
      <c r="G16" s="1"/>
      <c r="H16" s="2"/>
      <c r="I16" s="1"/>
      <c r="J16" s="2"/>
      <c r="K16" s="1"/>
      <c r="L16" s="2"/>
    </row>
    <row r="17" spans="5:13" x14ac:dyDescent="0.25">
      <c r="E17" s="1"/>
      <c r="G17" s="1"/>
      <c r="H17" s="2"/>
      <c r="I17" s="1"/>
      <c r="J17" s="2"/>
      <c r="K17" s="1"/>
      <c r="L17" s="2"/>
      <c r="M17" s="2"/>
    </row>
    <row r="18" spans="5:13" x14ac:dyDescent="0.25">
      <c r="E18" s="1"/>
      <c r="G18" s="1"/>
      <c r="H18" s="2"/>
      <c r="I18" s="1"/>
      <c r="J18" s="2"/>
      <c r="K18" s="1"/>
      <c r="L18" s="2"/>
      <c r="M18" s="2"/>
    </row>
    <row r="19" spans="5:13" x14ac:dyDescent="0.25">
      <c r="E19" s="1"/>
      <c r="G19" s="1"/>
      <c r="H19" s="2"/>
      <c r="I19" s="1"/>
      <c r="J19" s="2"/>
      <c r="K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keff</vt:lpstr>
      <vt:lpstr>Sheet2</vt:lpstr>
      <vt:lpstr>Sheet3</vt:lpstr>
      <vt:lpstr>keff_v_pitch</vt:lpstr>
      <vt:lpstr>leakage_v_pitch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2015-04-30T03:53:28Z</dcterms:modified>
</cp:coreProperties>
</file>