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ronLee\Documents\GitHub\pubsub-geo-filtering\"/>
    </mc:Choice>
  </mc:AlternateContent>
  <xr:revisionPtr revIDLastSave="0" documentId="8_{B4984F4F-4E63-40F2-97C3-E96244698DC0}" xr6:coauthVersionLast="45" xr6:coauthVersionMax="45" xr10:uidLastSave="{00000000-0000-0000-0000-000000000000}"/>
  <bookViews>
    <workbookView xWindow="-108" yWindow="-108" windowWidth="30936" windowHeight="17040" activeTab="3" xr2:uid="{00000000-000D-0000-FFFF-FFFF00000000}"/>
  </bookViews>
  <sheets>
    <sheet name="Sheet1" sheetId="1" r:id="rId1"/>
    <sheet name="Sheet2" sheetId="2" r:id="rId2"/>
    <sheet name="Sheet5" sheetId="5" r:id="rId3"/>
    <sheet name="Radix n" sheetId="12" r:id="rId4"/>
    <sheet name="Sheet3" sheetId="13" r:id="rId5"/>
    <sheet name="Radix 2" sheetId="11" r:id="rId6"/>
  </sheets>
  <definedNames>
    <definedName name="base2">Sheet2!$H$4</definedName>
    <definedName name="base4">Sheet2!$I$4</definedName>
    <definedName name="base8">Sheet2!$J$4</definedName>
    <definedName name="binary">Sheet2!$H$4</definedName>
    <definedName name="decimal">Sheet2!$K$4</definedName>
    <definedName name="finest">Sheet3!$B$9</definedName>
    <definedName name="finestdd">Sheet3!$C$9</definedName>
    <definedName name="hex">Sheet2!$L$4</definedName>
    <definedName name="latlonconvert">Sheet3!$B$12</definedName>
    <definedName name="max">Sheet3!$B$7</definedName>
    <definedName name="min">Sheet3!$B$6</definedName>
    <definedName name="octal">Sheet2!$J$4</definedName>
    <definedName name="RADIX">'Radix n'!$C$1</definedName>
    <definedName name="range">Sheet3!$B$8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3" l="1"/>
  <c r="C9" i="13"/>
  <c r="G18" i="13" s="1"/>
  <c r="B8" i="13"/>
  <c r="I18" i="13" l="1"/>
  <c r="J18" i="13"/>
  <c r="C24" i="13"/>
  <c r="C20" i="13"/>
  <c r="G24" i="13"/>
  <c r="H24" i="13" s="1"/>
  <c r="G20" i="13"/>
  <c r="H20" i="13" s="1"/>
  <c r="C25" i="13"/>
  <c r="C21" i="13"/>
  <c r="D21" i="13" s="1"/>
  <c r="G25" i="13"/>
  <c r="H25" i="13" s="1"/>
  <c r="G21" i="13"/>
  <c r="C17" i="13"/>
  <c r="C23" i="13"/>
  <c r="D23" i="13" s="1"/>
  <c r="C19" i="13"/>
  <c r="D19" i="13" s="1"/>
  <c r="G23" i="13"/>
  <c r="H23" i="13" s="1"/>
  <c r="G19" i="13"/>
  <c r="C18" i="13"/>
  <c r="D18" i="13" s="1"/>
  <c r="C22" i="13"/>
  <c r="D22" i="13" s="1"/>
  <c r="G17" i="13"/>
  <c r="H17" i="13" s="1"/>
  <c r="G22" i="13"/>
  <c r="H22" i="13"/>
  <c r="H18" i="13"/>
  <c r="H21" i="13"/>
  <c r="D25" i="13"/>
  <c r="D24" i="13"/>
  <c r="D17" i="13"/>
  <c r="H19" i="13"/>
  <c r="I20" i="12"/>
  <c r="J20" i="12"/>
  <c r="K20" i="12"/>
  <c r="L20" i="12"/>
  <c r="M20" i="12"/>
  <c r="N20" i="12"/>
  <c r="O20" i="12"/>
  <c r="K21" i="12"/>
  <c r="L21" i="12"/>
  <c r="M21" i="12"/>
  <c r="N21" i="12"/>
  <c r="O21" i="12"/>
  <c r="L22" i="12"/>
  <c r="M22" i="12"/>
  <c r="N22" i="12"/>
  <c r="O22" i="12"/>
  <c r="M23" i="12"/>
  <c r="N23" i="12"/>
  <c r="O23" i="12"/>
  <c r="A23" i="12"/>
  <c r="P23" i="12" s="1"/>
  <c r="Q23" i="12" s="1"/>
  <c r="A20" i="12"/>
  <c r="P20" i="12" s="1"/>
  <c r="Q20" i="12" s="1"/>
  <c r="A21" i="12"/>
  <c r="P21" i="12" s="1"/>
  <c r="Q21" i="12" s="1"/>
  <c r="A22" i="12"/>
  <c r="P22" i="12" s="1"/>
  <c r="Q22" i="12" s="1"/>
  <c r="K4" i="12"/>
  <c r="L5" i="12"/>
  <c r="M6" i="12"/>
  <c r="N7" i="12"/>
  <c r="L6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D15" i="12"/>
  <c r="E15" i="12"/>
  <c r="F15" i="12"/>
  <c r="G15" i="12"/>
  <c r="H15" i="12"/>
  <c r="I15" i="12"/>
  <c r="J15" i="12"/>
  <c r="K15" i="12"/>
  <c r="L15" i="12"/>
  <c r="M15" i="12"/>
  <c r="N15" i="12"/>
  <c r="E16" i="12"/>
  <c r="F16" i="12"/>
  <c r="G16" i="12"/>
  <c r="H16" i="12"/>
  <c r="I16" i="12"/>
  <c r="J16" i="12"/>
  <c r="K16" i="12"/>
  <c r="L16" i="12"/>
  <c r="M16" i="12"/>
  <c r="N16" i="12"/>
  <c r="F17" i="12"/>
  <c r="G17" i="12"/>
  <c r="H17" i="12"/>
  <c r="I17" i="12"/>
  <c r="J17" i="12"/>
  <c r="K17" i="12"/>
  <c r="L17" i="12"/>
  <c r="M17" i="12"/>
  <c r="N17" i="12"/>
  <c r="G18" i="12"/>
  <c r="H18" i="12"/>
  <c r="I18" i="12"/>
  <c r="J18" i="12"/>
  <c r="K18" i="12"/>
  <c r="L18" i="12"/>
  <c r="M18" i="12"/>
  <c r="N18" i="12"/>
  <c r="H19" i="12"/>
  <c r="I19" i="12"/>
  <c r="J19" i="12"/>
  <c r="K19" i="12"/>
  <c r="L19" i="12"/>
  <c r="M19" i="12"/>
  <c r="N19" i="12"/>
  <c r="I4" i="12"/>
  <c r="J4" i="12"/>
  <c r="I5" i="12"/>
  <c r="J5" i="12"/>
  <c r="K5" i="12"/>
  <c r="I6" i="12"/>
  <c r="J6" i="12"/>
  <c r="K6" i="12"/>
  <c r="I7" i="12"/>
  <c r="J7" i="12"/>
  <c r="K7" i="12"/>
  <c r="L7" i="12"/>
  <c r="M7" i="12"/>
  <c r="I8" i="12"/>
  <c r="J8" i="12"/>
  <c r="K8" i="12"/>
  <c r="L8" i="12"/>
  <c r="M8" i="12"/>
  <c r="N8" i="12"/>
  <c r="I9" i="12"/>
  <c r="J9" i="12"/>
  <c r="K9" i="12"/>
  <c r="L9" i="12"/>
  <c r="M9" i="12"/>
  <c r="N9" i="12"/>
  <c r="I10" i="12"/>
  <c r="J10" i="12"/>
  <c r="K10" i="12"/>
  <c r="L10" i="12"/>
  <c r="M10" i="12"/>
  <c r="N10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B10" i="12"/>
  <c r="B9" i="12"/>
  <c r="B8" i="12"/>
  <c r="B7" i="12"/>
  <c r="B6" i="12"/>
  <c r="B5" i="12"/>
  <c r="B4" i="12"/>
  <c r="O19" i="12"/>
  <c r="A19" i="12"/>
  <c r="P19" i="12" s="1"/>
  <c r="Q19" i="12" s="1"/>
  <c r="O18" i="12"/>
  <c r="A18" i="12"/>
  <c r="P18" i="12" s="1"/>
  <c r="Q18" i="12" s="1"/>
  <c r="O17" i="12"/>
  <c r="A17" i="12"/>
  <c r="P17" i="12" s="1"/>
  <c r="Q17" i="12" s="1"/>
  <c r="O16" i="12"/>
  <c r="A16" i="12"/>
  <c r="P16" i="12" s="1"/>
  <c r="Q16" i="12" s="1"/>
  <c r="O15" i="12"/>
  <c r="A15" i="12"/>
  <c r="P15" i="12" s="1"/>
  <c r="Q15" i="12" s="1"/>
  <c r="O14" i="12"/>
  <c r="A14" i="12"/>
  <c r="P14" i="12" s="1"/>
  <c r="Q14" i="12" s="1"/>
  <c r="O13" i="12"/>
  <c r="A13" i="12"/>
  <c r="P13" i="12" s="1"/>
  <c r="Q13" i="12" s="1"/>
  <c r="O12" i="12"/>
  <c r="A12" i="12"/>
  <c r="P12" i="12" s="1"/>
  <c r="Q12" i="12" s="1"/>
  <c r="O11" i="12"/>
  <c r="A11" i="12"/>
  <c r="P11" i="12" s="1"/>
  <c r="Q11" i="12" s="1"/>
  <c r="O10" i="12"/>
  <c r="A10" i="12"/>
  <c r="P10" i="12" s="1"/>
  <c r="Q10" i="12" s="1"/>
  <c r="O9" i="12"/>
  <c r="A9" i="12"/>
  <c r="P9" i="12" s="1"/>
  <c r="Q9" i="12" s="1"/>
  <c r="O8" i="12"/>
  <c r="A8" i="12"/>
  <c r="P8" i="12" s="1"/>
  <c r="Q8" i="12" s="1"/>
  <c r="O7" i="12"/>
  <c r="A7" i="12"/>
  <c r="P7" i="12" s="1"/>
  <c r="O6" i="12"/>
  <c r="A6" i="12"/>
  <c r="P6" i="12" s="1"/>
  <c r="O5" i="12"/>
  <c r="A5" i="12"/>
  <c r="P5" i="12" s="1"/>
  <c r="O4" i="12"/>
  <c r="A4" i="12"/>
  <c r="P4" i="12" s="1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R27" i="11"/>
  <c r="R28" i="11"/>
  <c r="R29" i="11"/>
  <c r="R30" i="11"/>
  <c r="R31" i="11"/>
  <c r="R32" i="11"/>
  <c r="Q32" i="11"/>
  <c r="P32" i="11"/>
  <c r="Q31" i="11"/>
  <c r="P31" i="11"/>
  <c r="O31" i="11"/>
  <c r="Q30" i="11"/>
  <c r="P30" i="11"/>
  <c r="O30" i="11"/>
  <c r="N30" i="11"/>
  <c r="Q29" i="11"/>
  <c r="P29" i="11"/>
  <c r="O29" i="11"/>
  <c r="N29" i="11"/>
  <c r="M29" i="11"/>
  <c r="Q28" i="11"/>
  <c r="P28" i="11"/>
  <c r="O28" i="11"/>
  <c r="N28" i="11"/>
  <c r="M28" i="11"/>
  <c r="Q27" i="11"/>
  <c r="P27" i="11"/>
  <c r="O27" i="11"/>
  <c r="N27" i="11"/>
  <c r="M27" i="11"/>
  <c r="Q26" i="11"/>
  <c r="P26" i="11"/>
  <c r="O26" i="11"/>
  <c r="N26" i="11"/>
  <c r="M26" i="11"/>
  <c r="Q25" i="11"/>
  <c r="P25" i="11"/>
  <c r="O25" i="11"/>
  <c r="N25" i="11"/>
  <c r="M25" i="11"/>
  <c r="Q24" i="11"/>
  <c r="P24" i="11"/>
  <c r="O24" i="11"/>
  <c r="N24" i="11"/>
  <c r="M24" i="11"/>
  <c r="Q23" i="11"/>
  <c r="P23" i="11"/>
  <c r="O23" i="11"/>
  <c r="N23" i="11"/>
  <c r="M23" i="11"/>
  <c r="Q22" i="11"/>
  <c r="P22" i="11"/>
  <c r="O22" i="11"/>
  <c r="N22" i="11"/>
  <c r="M22" i="11"/>
  <c r="Q21" i="11"/>
  <c r="P21" i="11"/>
  <c r="O21" i="11"/>
  <c r="N21" i="11"/>
  <c r="M21" i="11"/>
  <c r="Q20" i="11"/>
  <c r="P20" i="11"/>
  <c r="O20" i="11"/>
  <c r="N20" i="11"/>
  <c r="M20" i="11"/>
  <c r="Q19" i="11"/>
  <c r="P19" i="11"/>
  <c r="O19" i="11"/>
  <c r="N19" i="11"/>
  <c r="M19" i="11"/>
  <c r="Q18" i="11"/>
  <c r="P18" i="11"/>
  <c r="O18" i="11"/>
  <c r="N18" i="11"/>
  <c r="M18" i="11"/>
  <c r="Q17" i="11"/>
  <c r="P17" i="11"/>
  <c r="O17" i="11"/>
  <c r="N17" i="11"/>
  <c r="M17" i="11"/>
  <c r="Q16" i="11"/>
  <c r="P16" i="11"/>
  <c r="O16" i="11"/>
  <c r="N16" i="11"/>
  <c r="M16" i="11"/>
  <c r="Q15" i="11"/>
  <c r="P15" i="11"/>
  <c r="O15" i="11"/>
  <c r="N15" i="11"/>
  <c r="M15" i="11"/>
  <c r="Q14" i="11"/>
  <c r="P14" i="11"/>
  <c r="O14" i="11"/>
  <c r="N14" i="11"/>
  <c r="M14" i="11"/>
  <c r="Q13" i="11"/>
  <c r="P13" i="11"/>
  <c r="O13" i="11"/>
  <c r="N13" i="11"/>
  <c r="M13" i="11"/>
  <c r="Q12" i="11"/>
  <c r="P12" i="11"/>
  <c r="O12" i="11"/>
  <c r="N12" i="11"/>
  <c r="M12" i="11"/>
  <c r="Q11" i="11"/>
  <c r="P11" i="11"/>
  <c r="O11" i="11"/>
  <c r="N11" i="11"/>
  <c r="M11" i="11"/>
  <c r="Q10" i="11"/>
  <c r="P10" i="11"/>
  <c r="O10" i="11"/>
  <c r="N10" i="11"/>
  <c r="M10" i="11"/>
  <c r="Q9" i="11"/>
  <c r="P9" i="11"/>
  <c r="O9" i="11"/>
  <c r="N9" i="11"/>
  <c r="M9" i="11"/>
  <c r="Q8" i="11"/>
  <c r="P8" i="11"/>
  <c r="O8" i="11"/>
  <c r="N8" i="11"/>
  <c r="M8" i="11"/>
  <c r="Q7" i="11"/>
  <c r="P7" i="11"/>
  <c r="O7" i="11"/>
  <c r="N7" i="11"/>
  <c r="M7" i="11"/>
  <c r="Q6" i="11"/>
  <c r="P6" i="11"/>
  <c r="O6" i="11"/>
  <c r="N6" i="11"/>
  <c r="M6" i="11"/>
  <c r="P5" i="11"/>
  <c r="O5" i="11"/>
  <c r="N5" i="11"/>
  <c r="M5" i="11"/>
  <c r="O4" i="11"/>
  <c r="N4" i="11"/>
  <c r="M4" i="11"/>
  <c r="Q3" i="11"/>
  <c r="P3" i="11"/>
  <c r="O3" i="11"/>
  <c r="N3" i="11"/>
  <c r="M3" i="11"/>
  <c r="X27" i="11"/>
  <c r="Y27" i="11" s="1"/>
  <c r="X32" i="11"/>
  <c r="Y32" i="11" s="1"/>
  <c r="L27" i="11"/>
  <c r="L28" i="11"/>
  <c r="K27" i="11"/>
  <c r="V27" i="11"/>
  <c r="V28" i="11"/>
  <c r="V29" i="11"/>
  <c r="V30" i="11"/>
  <c r="V31" i="11"/>
  <c r="V32" i="11"/>
  <c r="A32" i="11"/>
  <c r="A30" i="11"/>
  <c r="X30" i="11" s="1"/>
  <c r="Y30" i="11" s="1"/>
  <c r="A31" i="11"/>
  <c r="X31" i="11" s="1"/>
  <c r="Y31" i="11" s="1"/>
  <c r="A27" i="11"/>
  <c r="A28" i="11"/>
  <c r="X28" i="11" s="1"/>
  <c r="Y28" i="11" s="1"/>
  <c r="A29" i="11"/>
  <c r="X29" i="11" s="1"/>
  <c r="Y29" i="11" s="1"/>
  <c r="E21" i="11"/>
  <c r="F21" i="11"/>
  <c r="G21" i="11"/>
  <c r="H21" i="11"/>
  <c r="I21" i="11"/>
  <c r="J21" i="11"/>
  <c r="K21" i="11"/>
  <c r="L21" i="11"/>
  <c r="R21" i="11"/>
  <c r="S21" i="11"/>
  <c r="T21" i="11"/>
  <c r="U21" i="11"/>
  <c r="V21" i="11"/>
  <c r="F22" i="11"/>
  <c r="G22" i="11"/>
  <c r="H22" i="11"/>
  <c r="I22" i="11"/>
  <c r="J22" i="11"/>
  <c r="K22" i="11"/>
  <c r="L22" i="11"/>
  <c r="R22" i="11"/>
  <c r="S22" i="11"/>
  <c r="T22" i="11"/>
  <c r="U22" i="11"/>
  <c r="V22" i="11"/>
  <c r="G23" i="11"/>
  <c r="H23" i="11"/>
  <c r="I23" i="11"/>
  <c r="J23" i="11"/>
  <c r="K23" i="11"/>
  <c r="L23" i="11"/>
  <c r="R23" i="11"/>
  <c r="S23" i="11"/>
  <c r="T23" i="11"/>
  <c r="U23" i="11"/>
  <c r="V23" i="11"/>
  <c r="H24" i="11"/>
  <c r="I24" i="11"/>
  <c r="J24" i="11"/>
  <c r="K24" i="11"/>
  <c r="L24" i="11"/>
  <c r="R24" i="11"/>
  <c r="S24" i="11"/>
  <c r="T24" i="11"/>
  <c r="U24" i="11"/>
  <c r="V24" i="11"/>
  <c r="I25" i="11"/>
  <c r="J25" i="11"/>
  <c r="K25" i="11"/>
  <c r="L25" i="11"/>
  <c r="R25" i="11"/>
  <c r="S25" i="11"/>
  <c r="T25" i="11"/>
  <c r="U25" i="11"/>
  <c r="V25" i="11"/>
  <c r="J26" i="11"/>
  <c r="K26" i="11"/>
  <c r="L26" i="11"/>
  <c r="R26" i="11"/>
  <c r="V26" i="11"/>
  <c r="X19" i="11"/>
  <c r="Y19" i="11" s="1"/>
  <c r="S20" i="11"/>
  <c r="R20" i="11"/>
  <c r="L20" i="11"/>
  <c r="S19" i="11"/>
  <c r="R19" i="11"/>
  <c r="L19" i="11"/>
  <c r="S18" i="11"/>
  <c r="R18" i="11"/>
  <c r="L18" i="11"/>
  <c r="S17" i="11"/>
  <c r="R17" i="11"/>
  <c r="L17" i="11"/>
  <c r="S16" i="11"/>
  <c r="R16" i="11"/>
  <c r="L16" i="11"/>
  <c r="S15" i="11"/>
  <c r="R15" i="11"/>
  <c r="L15" i="11"/>
  <c r="S14" i="11"/>
  <c r="R14" i="11"/>
  <c r="L14" i="11"/>
  <c r="S13" i="11"/>
  <c r="R13" i="11"/>
  <c r="L13" i="11"/>
  <c r="S12" i="11"/>
  <c r="R12" i="11"/>
  <c r="L12" i="11"/>
  <c r="S11" i="11"/>
  <c r="R11" i="11"/>
  <c r="L11" i="11"/>
  <c r="S10" i="11"/>
  <c r="R10" i="11"/>
  <c r="L10" i="11"/>
  <c r="S9" i="11"/>
  <c r="R9" i="11"/>
  <c r="L9" i="11"/>
  <c r="S8" i="11"/>
  <c r="R8" i="11"/>
  <c r="L8" i="11"/>
  <c r="R7" i="11"/>
  <c r="L7" i="11"/>
  <c r="L6" i="11"/>
  <c r="L5" i="11"/>
  <c r="L4" i="11"/>
  <c r="S3" i="11"/>
  <c r="R3" i="11"/>
  <c r="L3" i="11"/>
  <c r="C4" i="11"/>
  <c r="D4" i="11"/>
  <c r="E4" i="11"/>
  <c r="F4" i="11"/>
  <c r="G4" i="11"/>
  <c r="H4" i="11"/>
  <c r="I4" i="11"/>
  <c r="J4" i="11"/>
  <c r="K4" i="11"/>
  <c r="C5" i="11"/>
  <c r="D5" i="11"/>
  <c r="E5" i="11"/>
  <c r="F5" i="11"/>
  <c r="G5" i="11"/>
  <c r="H5" i="11"/>
  <c r="I5" i="11"/>
  <c r="J5" i="11"/>
  <c r="K5" i="11"/>
  <c r="C6" i="11"/>
  <c r="D6" i="11"/>
  <c r="E6" i="11"/>
  <c r="F6" i="11"/>
  <c r="G6" i="11"/>
  <c r="H6" i="11"/>
  <c r="I6" i="11"/>
  <c r="J6" i="11"/>
  <c r="K6" i="11"/>
  <c r="C7" i="11"/>
  <c r="D7" i="11"/>
  <c r="E7" i="11"/>
  <c r="F7" i="11"/>
  <c r="G7" i="11"/>
  <c r="H7" i="11"/>
  <c r="I7" i="11"/>
  <c r="J7" i="11"/>
  <c r="K7" i="11"/>
  <c r="C8" i="11"/>
  <c r="D8" i="11"/>
  <c r="E8" i="11"/>
  <c r="F8" i="11"/>
  <c r="G8" i="11"/>
  <c r="H8" i="11"/>
  <c r="I8" i="11"/>
  <c r="J8" i="11"/>
  <c r="K8" i="11"/>
  <c r="C9" i="11"/>
  <c r="D9" i="11"/>
  <c r="E9" i="11"/>
  <c r="F9" i="11"/>
  <c r="G9" i="11"/>
  <c r="H9" i="11"/>
  <c r="I9" i="11"/>
  <c r="J9" i="11"/>
  <c r="K9" i="11"/>
  <c r="T9" i="11"/>
  <c r="C10" i="11"/>
  <c r="D10" i="11"/>
  <c r="E10" i="11"/>
  <c r="F10" i="11"/>
  <c r="G10" i="11"/>
  <c r="H10" i="11"/>
  <c r="I10" i="11"/>
  <c r="J10" i="11"/>
  <c r="K10" i="11"/>
  <c r="T10" i="11"/>
  <c r="U10" i="11"/>
  <c r="C11" i="11"/>
  <c r="D11" i="11"/>
  <c r="E11" i="11"/>
  <c r="F11" i="11"/>
  <c r="G11" i="11"/>
  <c r="H11" i="11"/>
  <c r="I11" i="11"/>
  <c r="J11" i="11"/>
  <c r="K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T13" i="11"/>
  <c r="U13" i="11"/>
  <c r="V13" i="11"/>
  <c r="C14" i="11"/>
  <c r="D14" i="11"/>
  <c r="E14" i="11"/>
  <c r="F14" i="11"/>
  <c r="G14" i="11"/>
  <c r="H14" i="11"/>
  <c r="I14" i="11"/>
  <c r="J14" i="11"/>
  <c r="K14" i="11"/>
  <c r="T14" i="11"/>
  <c r="U14" i="11"/>
  <c r="V14" i="11"/>
  <c r="C15" i="11"/>
  <c r="D15" i="11"/>
  <c r="E15" i="11"/>
  <c r="F15" i="11"/>
  <c r="G15" i="11"/>
  <c r="H15" i="11"/>
  <c r="I15" i="11"/>
  <c r="J15" i="11"/>
  <c r="K15" i="11"/>
  <c r="T15" i="11"/>
  <c r="U15" i="11"/>
  <c r="V15" i="11"/>
  <c r="C16" i="11"/>
  <c r="D16" i="11"/>
  <c r="E16" i="11"/>
  <c r="F16" i="11"/>
  <c r="G16" i="11"/>
  <c r="H16" i="11"/>
  <c r="I16" i="11"/>
  <c r="J16" i="11"/>
  <c r="K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T19" i="11"/>
  <c r="U19" i="11"/>
  <c r="V19" i="11"/>
  <c r="D20" i="11"/>
  <c r="E20" i="11"/>
  <c r="F20" i="11"/>
  <c r="G20" i="11"/>
  <c r="H20" i="11"/>
  <c r="I20" i="11"/>
  <c r="J20" i="11"/>
  <c r="K20" i="11"/>
  <c r="T20" i="11"/>
  <c r="U20" i="11"/>
  <c r="V20" i="11"/>
  <c r="B14" i="11"/>
  <c r="B15" i="11"/>
  <c r="B16" i="11"/>
  <c r="B17" i="11"/>
  <c r="B18" i="11"/>
  <c r="B5" i="11"/>
  <c r="B6" i="11"/>
  <c r="B7" i="11"/>
  <c r="B8" i="11"/>
  <c r="B9" i="11"/>
  <c r="B10" i="11"/>
  <c r="B11" i="11"/>
  <c r="B12" i="11"/>
  <c r="B13" i="11"/>
  <c r="B4" i="11"/>
  <c r="A5" i="11"/>
  <c r="X5" i="11" s="1"/>
  <c r="A6" i="11"/>
  <c r="X6" i="11" s="1"/>
  <c r="A7" i="11"/>
  <c r="X7" i="11" s="1"/>
  <c r="A8" i="11"/>
  <c r="X8" i="11" s="1"/>
  <c r="A9" i="11"/>
  <c r="X9" i="11" s="1"/>
  <c r="Y9" i="11" s="1"/>
  <c r="A10" i="11"/>
  <c r="X10" i="11" s="1"/>
  <c r="Y10" i="11" s="1"/>
  <c r="A11" i="11"/>
  <c r="X11" i="11" s="1"/>
  <c r="Y11" i="11" s="1"/>
  <c r="A12" i="11"/>
  <c r="X12" i="11" s="1"/>
  <c r="Y12" i="11" s="1"/>
  <c r="A13" i="11"/>
  <c r="X13" i="11" s="1"/>
  <c r="Y13" i="11" s="1"/>
  <c r="A14" i="11"/>
  <c r="X14" i="11" s="1"/>
  <c r="Y14" i="11" s="1"/>
  <c r="A15" i="11"/>
  <c r="X15" i="11" s="1"/>
  <c r="Y15" i="11" s="1"/>
  <c r="A16" i="11"/>
  <c r="X16" i="11" s="1"/>
  <c r="A17" i="11"/>
  <c r="X17" i="11" s="1"/>
  <c r="Y17" i="11" s="1"/>
  <c r="A18" i="11"/>
  <c r="X18" i="11" s="1"/>
  <c r="Y18" i="11" s="1"/>
  <c r="A19" i="11"/>
  <c r="A20" i="11"/>
  <c r="X20" i="11" s="1"/>
  <c r="Y20" i="11" s="1"/>
  <c r="A21" i="11"/>
  <c r="X21" i="11" s="1"/>
  <c r="Y21" i="11" s="1"/>
  <c r="A22" i="11"/>
  <c r="X22" i="11" s="1"/>
  <c r="Y22" i="11" s="1"/>
  <c r="A23" i="11"/>
  <c r="X23" i="11" s="1"/>
  <c r="Y23" i="11" s="1"/>
  <c r="A24" i="11"/>
  <c r="X24" i="11" s="1"/>
  <c r="Y24" i="11" s="1"/>
  <c r="A25" i="11"/>
  <c r="X25" i="11" s="1"/>
  <c r="Y25" i="11" s="1"/>
  <c r="A26" i="11"/>
  <c r="X26" i="11" s="1"/>
  <c r="Y26" i="11" s="1"/>
  <c r="A4" i="11"/>
  <c r="X4" i="11" s="1"/>
  <c r="V3" i="11"/>
  <c r="U3" i="11"/>
  <c r="T3" i="11"/>
  <c r="K3" i="11"/>
  <c r="J3" i="11"/>
  <c r="I3" i="11"/>
  <c r="H3" i="11"/>
  <c r="G3" i="11"/>
  <c r="F3" i="11"/>
  <c r="E3" i="11"/>
  <c r="D3" i="11"/>
  <c r="C3" i="11"/>
  <c r="B3" i="11"/>
  <c r="I22" i="13" l="1"/>
  <c r="J22" i="13"/>
  <c r="J19" i="13"/>
  <c r="I19" i="13"/>
  <c r="E17" i="13"/>
  <c r="F17" i="13"/>
  <c r="F25" i="13"/>
  <c r="E25" i="13"/>
  <c r="F20" i="13"/>
  <c r="E20" i="13"/>
  <c r="D20" i="13"/>
  <c r="J17" i="13"/>
  <c r="I17" i="13"/>
  <c r="J23" i="13"/>
  <c r="I23" i="13"/>
  <c r="J21" i="13"/>
  <c r="I21" i="13"/>
  <c r="F24" i="13"/>
  <c r="E24" i="13"/>
  <c r="E22" i="13"/>
  <c r="F22" i="13"/>
  <c r="E19" i="13"/>
  <c r="F19" i="13"/>
  <c r="J25" i="13"/>
  <c r="I25" i="13"/>
  <c r="I20" i="13"/>
  <c r="J20" i="13"/>
  <c r="E18" i="13"/>
  <c r="F18" i="13"/>
  <c r="E23" i="13"/>
  <c r="F23" i="13"/>
  <c r="F21" i="13"/>
  <c r="E21" i="13"/>
  <c r="I24" i="13"/>
  <c r="J24" i="13"/>
  <c r="Y16" i="11"/>
  <c r="P28" i="5"/>
  <c r="P22" i="5"/>
  <c r="N28" i="5"/>
  <c r="N22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H32" i="5"/>
  <c r="H31" i="5"/>
  <c r="H30" i="5"/>
  <c r="H29" i="5"/>
  <c r="H28" i="5"/>
  <c r="H27" i="5"/>
  <c r="G32" i="5"/>
  <c r="G31" i="5"/>
  <c r="G30" i="5"/>
  <c r="G29" i="5"/>
  <c r="G28" i="5"/>
  <c r="G27" i="5"/>
  <c r="G26" i="5"/>
  <c r="H26" i="5"/>
  <c r="I20" i="5"/>
  <c r="K10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H25" i="5"/>
  <c r="G25" i="5"/>
  <c r="F25" i="5"/>
  <c r="E25" i="5"/>
  <c r="D25" i="5"/>
  <c r="C25" i="5"/>
  <c r="B25" i="5"/>
  <c r="H24" i="5"/>
  <c r="G24" i="5"/>
  <c r="F24" i="5"/>
  <c r="E24" i="5"/>
  <c r="D24" i="5"/>
  <c r="C24" i="5"/>
  <c r="B24" i="5"/>
  <c r="H23" i="5"/>
  <c r="G23" i="5"/>
  <c r="F23" i="5"/>
  <c r="E23" i="5"/>
  <c r="D23" i="5"/>
  <c r="C23" i="5"/>
  <c r="B23" i="5"/>
  <c r="H22" i="5"/>
  <c r="G22" i="5"/>
  <c r="F22" i="5"/>
  <c r="E22" i="5"/>
  <c r="D22" i="5"/>
  <c r="C22" i="5"/>
  <c r="B22" i="5"/>
  <c r="H21" i="5"/>
  <c r="G21" i="5"/>
  <c r="F21" i="5"/>
  <c r="E21" i="5"/>
  <c r="D21" i="5"/>
  <c r="C21" i="5"/>
  <c r="B21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L8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W3" i="5"/>
  <c r="V3" i="5"/>
  <c r="W2" i="5"/>
  <c r="V2" i="5"/>
  <c r="K3" i="5"/>
  <c r="L3" i="5"/>
  <c r="M3" i="5"/>
  <c r="N3" i="5"/>
  <c r="O3" i="5"/>
  <c r="P3" i="5"/>
  <c r="Q3" i="5"/>
  <c r="R3" i="5"/>
  <c r="S3" i="5"/>
  <c r="T3" i="5"/>
  <c r="U3" i="5"/>
  <c r="K4" i="5"/>
  <c r="L4" i="5"/>
  <c r="M4" i="5"/>
  <c r="N4" i="5"/>
  <c r="O4" i="5"/>
  <c r="P4" i="5"/>
  <c r="Q4" i="5"/>
  <c r="R4" i="5"/>
  <c r="S4" i="5"/>
  <c r="T4" i="5"/>
  <c r="K5" i="5"/>
  <c r="L5" i="5"/>
  <c r="M5" i="5"/>
  <c r="N5" i="5"/>
  <c r="O5" i="5"/>
  <c r="P5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36" i="5"/>
  <c r="A37" i="5"/>
  <c r="A32" i="5"/>
  <c r="A33" i="5"/>
  <c r="A34" i="5"/>
  <c r="A35" i="5"/>
  <c r="A29" i="5"/>
  <c r="A30" i="5"/>
  <c r="A31" i="5"/>
  <c r="A17" i="5"/>
  <c r="A18" i="5"/>
  <c r="A19" i="5"/>
  <c r="A20" i="5"/>
  <c r="A21" i="5"/>
  <c r="A22" i="5"/>
  <c r="A23" i="5"/>
  <c r="A24" i="5"/>
  <c r="A25" i="5"/>
  <c r="A26" i="5"/>
  <c r="A27" i="5"/>
  <c r="A28" i="5"/>
  <c r="A5" i="5"/>
  <c r="A6" i="5"/>
  <c r="A7" i="5"/>
  <c r="A8" i="5"/>
  <c r="A9" i="5"/>
  <c r="A10" i="5"/>
  <c r="A11" i="5"/>
  <c r="A12" i="5"/>
  <c r="A13" i="5"/>
  <c r="A14" i="5"/>
  <c r="A15" i="5"/>
  <c r="A16" i="5"/>
  <c r="A4" i="5"/>
  <c r="A3" i="5"/>
  <c r="Q35" i="1" l="1"/>
  <c r="Q34" i="1"/>
  <c r="Q33" i="1"/>
  <c r="Q32" i="1"/>
  <c r="R23" i="1"/>
  <c r="R22" i="1"/>
  <c r="S19" i="1"/>
  <c r="U17" i="1"/>
  <c r="Q31" i="1" l="1"/>
  <c r="Q30" i="1"/>
  <c r="Q29" i="1"/>
  <c r="Q28" i="1"/>
  <c r="Q27" i="1"/>
  <c r="Q26" i="1"/>
  <c r="Q25" i="1"/>
  <c r="Q24" i="1"/>
  <c r="Q23" i="1"/>
  <c r="Q22" i="1"/>
  <c r="R21" i="1"/>
  <c r="Q21" i="1"/>
  <c r="R20" i="1"/>
  <c r="Q20" i="1"/>
  <c r="R19" i="1"/>
  <c r="Q19" i="1"/>
  <c r="T18" i="1"/>
  <c r="S18" i="1"/>
  <c r="R18" i="1"/>
  <c r="Q18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U13" i="1"/>
  <c r="T13" i="1"/>
  <c r="S13" i="1"/>
  <c r="R13" i="1"/>
  <c r="Q13" i="1"/>
  <c r="U12" i="1"/>
  <c r="T12" i="1"/>
  <c r="S12" i="1"/>
  <c r="R12" i="1"/>
  <c r="Q12" i="1"/>
  <c r="K11" i="2"/>
  <c r="K10" i="2"/>
  <c r="K9" i="2"/>
  <c r="K8" i="2"/>
  <c r="K7" i="2"/>
  <c r="K6" i="2"/>
  <c r="K5" i="2"/>
  <c r="I13" i="2"/>
  <c r="I14" i="2"/>
  <c r="H14" i="2"/>
  <c r="H15" i="2"/>
  <c r="H16" i="2"/>
  <c r="H17" i="2"/>
  <c r="H18" i="2"/>
  <c r="H19" i="2"/>
  <c r="H20" i="2"/>
  <c r="H21" i="2"/>
  <c r="H22" i="2"/>
  <c r="H23" i="2"/>
  <c r="H24" i="2"/>
  <c r="H7" i="2"/>
  <c r="I7" i="2"/>
  <c r="J7" i="2"/>
  <c r="L7" i="2"/>
  <c r="H8" i="2"/>
  <c r="I8" i="2"/>
  <c r="J8" i="2"/>
  <c r="L8" i="2"/>
  <c r="H9" i="2"/>
  <c r="I9" i="2"/>
  <c r="J9" i="2"/>
  <c r="L9" i="2"/>
  <c r="H10" i="2"/>
  <c r="I10" i="2"/>
  <c r="J10" i="2"/>
  <c r="H11" i="2"/>
  <c r="I11" i="2"/>
  <c r="J11" i="2"/>
  <c r="H12" i="2"/>
  <c r="I12" i="2"/>
  <c r="H13" i="2"/>
  <c r="L6" i="2"/>
  <c r="J6" i="2"/>
  <c r="I6" i="2"/>
  <c r="H6" i="2"/>
  <c r="L5" i="2"/>
  <c r="J5" i="2"/>
  <c r="I5" i="2"/>
  <c r="H5" i="2"/>
</calcChain>
</file>

<file path=xl/sharedStrings.xml><?xml version="1.0" encoding="utf-8"?>
<sst xmlns="http://schemas.openxmlformats.org/spreadsheetml/2006/main" count="61" uniqueCount="38">
  <si>
    <t>Base 2</t>
  </si>
  <si>
    <t>Base 4</t>
  </si>
  <si>
    <t>Base 8</t>
  </si>
  <si>
    <t>Base 10</t>
  </si>
  <si>
    <t>Base 16</t>
  </si>
  <si>
    <t>Digits</t>
  </si>
  <si>
    <t>How many digits of whatever base do I need to be at least as accurate as decimal (base 10)</t>
  </si>
  <si>
    <t>Largest decimal number possible depending on radix and number of digits</t>
  </si>
  <si>
    <t>Scale</t>
  </si>
  <si>
    <t>Padding</t>
  </si>
  <si>
    <t>Radix</t>
  </si>
  <si>
    <t>4 decimal places</t>
  </si>
  <si>
    <t>180*10^4</t>
  </si>
  <si>
    <t>90*10^4</t>
  </si>
  <si>
    <t>3 decimal places</t>
  </si>
  <si>
    <t>180*10^3</t>
  </si>
  <si>
    <t>Padding (aka significant digits)</t>
  </si>
  <si>
    <t>DD reso</t>
  </si>
  <si>
    <t>Resolution</t>
  </si>
  <si>
    <t>Decimal Degrees</t>
  </si>
  <si>
    <t>Radix 2: Max Value (rounded up)</t>
  </si>
  <si>
    <t>Radix:</t>
  </si>
  <si>
    <t>e.g.</t>
  </si>
  <si>
    <t>padding=5, d=1.2345678, mult=12^3=1728 --&gt; shift=2133 --&gt;base12=1299</t>
  </si>
  <si>
    <t>padding = 9, scale = 5, d = 123.45678 --&gt; multiplier = 4^5=1024 --&gt; shift=d*mult=126419 --&gt; base4=132313103</t>
  </si>
  <si>
    <t>padding=7, scale=4, d=123.45678, multiplier=8^4=4096 --&gt; shift=d*mult=505678 --&gt; base8=1733516</t>
  </si>
  <si>
    <t>Min:</t>
  </si>
  <si>
    <t>Max:</t>
  </si>
  <si>
    <t>Range:</t>
  </si>
  <si>
    <t>Finest Res:</t>
  </si>
  <si>
    <t>Under</t>
  </si>
  <si>
    <t>Over</t>
  </si>
  <si>
    <t>Resolution (m)</t>
  </si>
  <si>
    <t>metersToDD</t>
  </si>
  <si>
    <t>Max Ranges (rounded up)</t>
  </si>
  <si>
    <t>Width (aka significant digits)</t>
  </si>
  <si>
    <t>Lat Width</t>
  </si>
  <si>
    <t>Lon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</si>
</sst>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"/>
    <numFmt numFmtId="165" formatCode="#,##0.00000"/>
    <numFmt numFmtId="166" formatCode="0.000"/>
    <numFmt numFmtId="167" formatCode="0.000000"/>
    <numFmt numFmtId="168" formatCode="#,##0.00\ &quot;m&quot;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4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quotePrefix="1" applyNumberFormat="1"/>
    <xf numFmtId="0" fontId="2" fillId="0" borderId="0" xfId="0" applyFont="1"/>
    <xf numFmtId="0" fontId="0" fillId="0" borderId="0" xfId="0" applyFont="1"/>
    <xf numFmtId="164" fontId="2" fillId="0" borderId="0" xfId="0" applyNumberFormat="1" applyFont="1"/>
    <xf numFmtId="0" fontId="1" fillId="0" borderId="0" xfId="0" applyFont="1"/>
    <xf numFmtId="3" fontId="0" fillId="2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3" fontId="0" fillId="4" borderId="0" xfId="0" applyNumberFormat="1" applyFill="1"/>
    <xf numFmtId="3" fontId="2" fillId="0" borderId="0" xfId="0" applyNumberFormat="1" applyFont="1"/>
    <xf numFmtId="3" fontId="0" fillId="6" borderId="0" xfId="0" applyNumberFormat="1" applyFont="1" applyFill="1"/>
    <xf numFmtId="3" fontId="0" fillId="6" borderId="0" xfId="0" applyNumberFormat="1" applyFill="1"/>
    <xf numFmtId="3" fontId="0" fillId="7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4" fontId="0" fillId="2" borderId="0" xfId="0" applyNumberFormat="1" applyFill="1"/>
    <xf numFmtId="0" fontId="6" fillId="0" borderId="0" xfId="0" applyFont="1" applyAlignment="1">
      <alignment horizontal="left"/>
    </xf>
    <xf numFmtId="168" fontId="0" fillId="0" borderId="0" xfId="0" applyNumberFormat="1"/>
    <xf numFmtId="168" fontId="0" fillId="2" borderId="0" xfId="0" applyNumberFormat="1" applyFill="1"/>
    <xf numFmtId="167" fontId="0" fillId="2" borderId="0" xfId="0" applyNumberFormat="1" applyFill="1"/>
    <xf numFmtId="168" fontId="0" fillId="0" borderId="0" xfId="0" applyNumberFormat="1" applyFill="1"/>
    <xf numFmtId="0" fontId="3" fillId="0" borderId="0" xfId="0" applyFont="1" applyAlignment="1">
      <alignment horizontal="right"/>
    </xf>
    <xf numFmtId="0" fontId="7" fillId="8" borderId="0" xfId="0" applyFont="1" applyFill="1" applyAlignment="1">
      <alignment horizontal="left"/>
    </xf>
    <xf numFmtId="3" fontId="0" fillId="0" borderId="0" xfId="0" applyNumberFormat="1" applyFill="1"/>
    <xf numFmtId="0" fontId="0" fillId="2" borderId="0" xfId="0" applyFill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99FF99"/>
      <color rgb="FFCCCCFF"/>
      <color rgb="FF00FFFF"/>
      <color rgb="FF00FF00"/>
      <color rgb="FFFF99FF"/>
      <color rgb="FFCC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zoomScale="110" zoomScaleNormal="110" workbookViewId="0">
      <selection activeCell="S29" sqref="S29"/>
    </sheetView>
  </sheetViews>
  <sheetFormatPr defaultRowHeight="14.4" x14ac:dyDescent="0.3"/>
  <cols>
    <col min="3" max="7" width="14.6640625" customWidth="1"/>
    <col min="8" max="8" width="10" customWidth="1"/>
    <col min="9" max="11" width="10.33203125" customWidth="1"/>
    <col min="17" max="21" width="10.109375" customWidth="1"/>
  </cols>
  <sheetData>
    <row r="1" spans="1:21" x14ac:dyDescent="0.3">
      <c r="A1" t="s">
        <v>6</v>
      </c>
    </row>
    <row r="2" spans="1:21" ht="18" x14ac:dyDescent="0.35">
      <c r="B2" s="1" t="s">
        <v>5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4</v>
      </c>
    </row>
    <row r="3" spans="1:21" x14ac:dyDescent="0.3">
      <c r="B3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2">
        <v>0</v>
      </c>
      <c r="I3" s="2">
        <v>0</v>
      </c>
      <c r="J3" s="2">
        <v>0</v>
      </c>
      <c r="K3" s="2">
        <v>0</v>
      </c>
    </row>
    <row r="4" spans="1:21" x14ac:dyDescent="0.3">
      <c r="B4">
        <v>1</v>
      </c>
      <c r="C4" s="3">
        <v>0.5</v>
      </c>
      <c r="D4" s="3">
        <v>0.25</v>
      </c>
      <c r="E4" s="3">
        <v>0.125</v>
      </c>
      <c r="F4" s="3">
        <v>6.25E-2</v>
      </c>
      <c r="G4" s="3">
        <v>0.1</v>
      </c>
      <c r="H4" s="2">
        <v>0</v>
      </c>
      <c r="I4" s="2">
        <v>0</v>
      </c>
      <c r="J4" s="2">
        <v>0</v>
      </c>
      <c r="K4" s="2">
        <v>1</v>
      </c>
    </row>
    <row r="5" spans="1:21" x14ac:dyDescent="0.3">
      <c r="B5">
        <v>2</v>
      </c>
      <c r="C5" s="3">
        <v>0.25</v>
      </c>
      <c r="D5" s="8">
        <v>6.25E-2</v>
      </c>
      <c r="E5" s="3">
        <v>1.5625E-2</v>
      </c>
      <c r="F5" s="3">
        <v>3.90625E-3</v>
      </c>
      <c r="G5" s="3">
        <v>0.01</v>
      </c>
      <c r="H5" s="2">
        <v>0</v>
      </c>
      <c r="I5" s="2">
        <v>1</v>
      </c>
      <c r="J5" s="2">
        <v>1</v>
      </c>
      <c r="K5" s="2">
        <v>2</v>
      </c>
    </row>
    <row r="6" spans="1:21" x14ac:dyDescent="0.3">
      <c r="B6">
        <v>3</v>
      </c>
      <c r="C6" s="3">
        <v>0.125</v>
      </c>
      <c r="D6" s="3">
        <v>1.5625E-2</v>
      </c>
      <c r="E6" s="3">
        <v>1.953125E-3</v>
      </c>
      <c r="F6" s="3">
        <v>2.44140625E-4</v>
      </c>
      <c r="G6" s="3">
        <v>1E-3</v>
      </c>
      <c r="H6" s="2">
        <v>0</v>
      </c>
      <c r="I6" s="2">
        <v>1</v>
      </c>
      <c r="J6" s="2">
        <v>2</v>
      </c>
      <c r="K6" s="2">
        <v>3</v>
      </c>
    </row>
    <row r="7" spans="1:21" x14ac:dyDescent="0.3">
      <c r="B7">
        <v>4</v>
      </c>
      <c r="C7" s="8">
        <v>6.25E-2</v>
      </c>
      <c r="D7" s="8">
        <v>3.90625E-3</v>
      </c>
      <c r="E7" s="3">
        <v>2.44140625E-4</v>
      </c>
      <c r="F7" s="3">
        <v>1.5258789063E-5</v>
      </c>
      <c r="G7" s="3">
        <v>1E-4</v>
      </c>
      <c r="H7" s="2">
        <v>1</v>
      </c>
      <c r="I7" s="2">
        <v>2</v>
      </c>
      <c r="J7" s="2">
        <v>3</v>
      </c>
      <c r="K7" s="2">
        <v>4</v>
      </c>
    </row>
    <row r="8" spans="1:21" x14ac:dyDescent="0.3">
      <c r="B8">
        <v>5</v>
      </c>
      <c r="C8" s="3">
        <v>3.125E-2</v>
      </c>
      <c r="D8" s="8">
        <v>9.765625E-4</v>
      </c>
      <c r="E8" s="3">
        <v>3.0517578125E-5</v>
      </c>
      <c r="F8" s="3">
        <v>9.5367431599999998E-7</v>
      </c>
      <c r="G8" s="3">
        <v>1.0000000000000001E-5</v>
      </c>
      <c r="H8" s="2">
        <v>1</v>
      </c>
      <c r="I8" s="2">
        <v>3</v>
      </c>
      <c r="J8" s="2">
        <v>4</v>
      </c>
      <c r="K8" s="2">
        <v>6</v>
      </c>
    </row>
    <row r="9" spans="1:21" x14ac:dyDescent="0.3">
      <c r="B9">
        <v>6</v>
      </c>
      <c r="C9" s="3">
        <v>1.5625E-2</v>
      </c>
      <c r="D9" s="3">
        <v>2.44140625E-4</v>
      </c>
      <c r="E9" s="3">
        <v>3.8146972660000001E-6</v>
      </c>
      <c r="F9" s="3">
        <v>5.9604645000000006E-8</v>
      </c>
      <c r="G9" s="3">
        <v>9.9999999999999995E-7</v>
      </c>
      <c r="H9" s="2">
        <v>1</v>
      </c>
      <c r="I9" s="2">
        <v>3</v>
      </c>
      <c r="J9" s="2">
        <v>5</v>
      </c>
      <c r="K9" s="2">
        <v>7</v>
      </c>
      <c r="O9" t="s">
        <v>7</v>
      </c>
    </row>
    <row r="10" spans="1:21" x14ac:dyDescent="0.3">
      <c r="B10">
        <v>7</v>
      </c>
      <c r="C10" s="8">
        <v>7.8125E-3</v>
      </c>
      <c r="D10" s="8">
        <v>6.103515625E-5</v>
      </c>
      <c r="E10" s="3">
        <v>4.7683715799999999E-7</v>
      </c>
      <c r="F10" s="3">
        <v>3.7252900000000001E-9</v>
      </c>
      <c r="G10" s="3">
        <v>9.9999999999999995E-8</v>
      </c>
      <c r="H10" s="2">
        <v>2</v>
      </c>
      <c r="I10" s="2">
        <v>4</v>
      </c>
      <c r="J10" s="2">
        <v>6</v>
      </c>
      <c r="K10" s="2">
        <v>8</v>
      </c>
    </row>
    <row r="11" spans="1:21" x14ac:dyDescent="0.3">
      <c r="B11">
        <v>8</v>
      </c>
      <c r="C11" s="3">
        <v>3.90625E-3</v>
      </c>
      <c r="D11" s="3">
        <v>1.5258789063E-5</v>
      </c>
      <c r="E11" s="3">
        <v>5.9604645000000006E-8</v>
      </c>
      <c r="F11" s="3"/>
      <c r="G11" s="3">
        <v>1E-8</v>
      </c>
      <c r="H11" s="2">
        <v>2</v>
      </c>
      <c r="I11" s="2">
        <v>4</v>
      </c>
      <c r="J11" s="2">
        <v>7</v>
      </c>
      <c r="K11" s="2"/>
      <c r="P11" s="6"/>
      <c r="Q11" s="6">
        <v>2</v>
      </c>
      <c r="R11" s="6">
        <v>4</v>
      </c>
      <c r="S11" s="6">
        <v>8</v>
      </c>
      <c r="T11" s="6">
        <v>10</v>
      </c>
      <c r="U11" s="6">
        <v>16</v>
      </c>
    </row>
    <row r="12" spans="1:21" x14ac:dyDescent="0.3">
      <c r="B12">
        <v>9</v>
      </c>
      <c r="C12" s="3">
        <v>1.953125E-3</v>
      </c>
      <c r="D12" s="8">
        <v>3.8146972660000001E-6</v>
      </c>
      <c r="E12" s="3">
        <v>7.4505810000000005E-9</v>
      </c>
      <c r="F12" s="3"/>
      <c r="G12" s="3">
        <v>1.0000000000000001E-9</v>
      </c>
      <c r="H12" s="2">
        <v>2</v>
      </c>
      <c r="I12" s="2">
        <v>5</v>
      </c>
      <c r="J12" s="2">
        <v>8</v>
      </c>
      <c r="K12" s="2"/>
      <c r="P12" s="6">
        <v>1</v>
      </c>
      <c r="Q12" s="4">
        <f t="shared" ref="Q12:Q35" si="0">POWER(base2,P12)-1</f>
        <v>1</v>
      </c>
      <c r="R12" s="4">
        <f t="shared" ref="R12:R23" si="1">POWER(base4,P12)-1</f>
        <v>3</v>
      </c>
      <c r="S12" s="4">
        <f t="shared" ref="S12:S19" si="2">POWER(base8,P12)-1</f>
        <v>7</v>
      </c>
      <c r="T12" s="4">
        <f t="shared" ref="T12:T18" si="3">POWER(decimal,P12)-1</f>
        <v>9</v>
      </c>
      <c r="U12" s="4">
        <f t="shared" ref="U12:U17" si="4">POWER(hex,P12)-1</f>
        <v>15</v>
      </c>
    </row>
    <row r="13" spans="1:21" x14ac:dyDescent="0.3">
      <c r="B13">
        <v>10</v>
      </c>
      <c r="C13" s="8">
        <v>9.765625E-4</v>
      </c>
      <c r="D13" s="8">
        <v>9.5367431599999998E-7</v>
      </c>
      <c r="E13" s="3"/>
      <c r="F13" s="3"/>
      <c r="G13" s="3"/>
      <c r="H13" s="2">
        <v>3</v>
      </c>
      <c r="I13" s="2">
        <v>6</v>
      </c>
      <c r="J13" s="2"/>
      <c r="K13" s="2"/>
      <c r="P13" s="6">
        <v>2</v>
      </c>
      <c r="Q13" s="4">
        <f t="shared" si="0"/>
        <v>3</v>
      </c>
      <c r="R13" s="4">
        <f t="shared" si="1"/>
        <v>15</v>
      </c>
      <c r="S13" s="4">
        <f t="shared" si="2"/>
        <v>63</v>
      </c>
      <c r="T13" s="4">
        <f t="shared" si="3"/>
        <v>99</v>
      </c>
      <c r="U13" s="4">
        <f t="shared" si="4"/>
        <v>255</v>
      </c>
    </row>
    <row r="14" spans="1:21" x14ac:dyDescent="0.3">
      <c r="B14">
        <v>11</v>
      </c>
      <c r="C14" s="3">
        <v>4.8828125E-4</v>
      </c>
      <c r="D14" s="3">
        <v>2.3841857899999999E-7</v>
      </c>
      <c r="E14" s="3"/>
      <c r="F14" s="3"/>
      <c r="G14" s="3"/>
      <c r="H14" s="2">
        <v>3</v>
      </c>
      <c r="I14" s="2">
        <v>6</v>
      </c>
      <c r="J14" s="2"/>
      <c r="K14" s="2"/>
      <c r="P14" s="6">
        <v>3</v>
      </c>
      <c r="Q14" s="4">
        <f t="shared" si="0"/>
        <v>7</v>
      </c>
      <c r="R14" s="4">
        <f t="shared" si="1"/>
        <v>63</v>
      </c>
      <c r="S14" s="4">
        <f t="shared" si="2"/>
        <v>511</v>
      </c>
      <c r="T14" s="4">
        <f t="shared" si="3"/>
        <v>999</v>
      </c>
      <c r="U14" s="4">
        <f t="shared" si="4"/>
        <v>4095</v>
      </c>
    </row>
    <row r="15" spans="1:21" x14ac:dyDescent="0.3">
      <c r="B15">
        <v>12</v>
      </c>
      <c r="C15" s="3">
        <v>2.44140625E-4</v>
      </c>
      <c r="D15" s="8">
        <v>5.9604645000000006E-8</v>
      </c>
      <c r="E15" s="3"/>
      <c r="F15" s="3"/>
      <c r="G15" s="3"/>
      <c r="H15" s="2">
        <v>3</v>
      </c>
      <c r="I15" s="2">
        <v>7</v>
      </c>
      <c r="J15" s="2"/>
      <c r="K15" s="2"/>
      <c r="P15" s="6">
        <v>4</v>
      </c>
      <c r="Q15" s="4">
        <f t="shared" si="0"/>
        <v>15</v>
      </c>
      <c r="R15" s="4">
        <f t="shared" si="1"/>
        <v>255</v>
      </c>
      <c r="S15" s="4">
        <f t="shared" si="2"/>
        <v>4095</v>
      </c>
      <c r="T15" s="4">
        <f t="shared" si="3"/>
        <v>9999</v>
      </c>
      <c r="U15" s="4">
        <f t="shared" si="4"/>
        <v>65535</v>
      </c>
    </row>
    <row r="16" spans="1:21" x14ac:dyDescent="0.3">
      <c r="B16">
        <v>13</v>
      </c>
      <c r="C16" s="3">
        <v>1.220703125E-4</v>
      </c>
      <c r="D16" s="3">
        <v>1.4901161000000001E-8</v>
      </c>
      <c r="E16" s="3"/>
      <c r="F16" s="3"/>
      <c r="G16" s="3"/>
      <c r="H16" s="2">
        <v>3</v>
      </c>
      <c r="I16" s="2">
        <v>7</v>
      </c>
      <c r="J16" s="2"/>
      <c r="K16" s="2"/>
      <c r="P16" s="6">
        <v>5</v>
      </c>
      <c r="Q16" s="4">
        <f t="shared" si="0"/>
        <v>31</v>
      </c>
      <c r="R16" s="4">
        <f t="shared" si="1"/>
        <v>1023</v>
      </c>
      <c r="S16" s="4">
        <f t="shared" si="2"/>
        <v>32767</v>
      </c>
      <c r="T16" s="4">
        <f t="shared" si="3"/>
        <v>99999</v>
      </c>
      <c r="U16" s="4">
        <f t="shared" si="4"/>
        <v>1048575</v>
      </c>
    </row>
    <row r="17" spans="2:21" x14ac:dyDescent="0.3">
      <c r="B17">
        <v>14</v>
      </c>
      <c r="C17" s="8">
        <v>6.103515625E-5</v>
      </c>
      <c r="D17" s="8">
        <v>3.7252900000000001E-9</v>
      </c>
      <c r="E17" s="3"/>
      <c r="F17" s="3"/>
      <c r="G17" s="3"/>
      <c r="H17" s="2">
        <v>4</v>
      </c>
      <c r="I17" s="2">
        <v>8</v>
      </c>
      <c r="J17" s="2"/>
      <c r="K17" s="2"/>
      <c r="P17" s="6">
        <v>6</v>
      </c>
      <c r="Q17" s="4">
        <f t="shared" si="0"/>
        <v>63</v>
      </c>
      <c r="R17" s="4">
        <f t="shared" si="1"/>
        <v>4095</v>
      </c>
      <c r="S17" s="4">
        <f t="shared" si="2"/>
        <v>262143</v>
      </c>
      <c r="T17" s="4">
        <f t="shared" si="3"/>
        <v>999999</v>
      </c>
      <c r="U17" s="4">
        <f t="shared" si="4"/>
        <v>16777215</v>
      </c>
    </row>
    <row r="18" spans="2:21" x14ac:dyDescent="0.3">
      <c r="B18">
        <v>15</v>
      </c>
      <c r="C18" s="3">
        <v>3.0517578125E-5</v>
      </c>
      <c r="D18" s="3"/>
      <c r="E18" s="3"/>
      <c r="F18" s="3"/>
      <c r="G18" s="3"/>
      <c r="H18" s="2">
        <v>4</v>
      </c>
      <c r="I18" s="2"/>
      <c r="J18" s="2"/>
      <c r="K18" s="2"/>
      <c r="P18" s="6">
        <v>7</v>
      </c>
      <c r="Q18" s="4">
        <f t="shared" si="0"/>
        <v>127</v>
      </c>
      <c r="R18" s="4">
        <f t="shared" si="1"/>
        <v>16383</v>
      </c>
      <c r="S18" s="4">
        <f t="shared" si="2"/>
        <v>2097151</v>
      </c>
      <c r="T18" s="4">
        <f t="shared" si="3"/>
        <v>9999999</v>
      </c>
      <c r="U18" s="4"/>
    </row>
    <row r="19" spans="2:21" x14ac:dyDescent="0.3">
      <c r="B19">
        <v>16</v>
      </c>
      <c r="C19" s="3">
        <v>1.5258789063E-5</v>
      </c>
      <c r="D19" s="3"/>
      <c r="E19" s="3"/>
      <c r="F19" s="3"/>
      <c r="G19" s="3"/>
      <c r="H19" s="2">
        <v>4</v>
      </c>
      <c r="I19" s="2"/>
      <c r="J19" s="2"/>
      <c r="K19" s="2"/>
      <c r="P19" s="6">
        <v>8</v>
      </c>
      <c r="Q19" s="4">
        <f t="shared" si="0"/>
        <v>255</v>
      </c>
      <c r="R19" s="4">
        <f t="shared" si="1"/>
        <v>65535</v>
      </c>
      <c r="S19" s="4">
        <f t="shared" si="2"/>
        <v>16777215</v>
      </c>
      <c r="T19" s="4"/>
      <c r="U19" s="4"/>
    </row>
    <row r="20" spans="2:21" x14ac:dyDescent="0.3">
      <c r="B20">
        <v>17</v>
      </c>
      <c r="C20" s="8">
        <v>7.6293945309999999E-6</v>
      </c>
      <c r="D20" s="3"/>
      <c r="E20" s="3"/>
      <c r="F20" s="3"/>
      <c r="G20" s="3"/>
      <c r="H20" s="2">
        <v>5</v>
      </c>
      <c r="I20" s="2"/>
      <c r="J20" s="2"/>
      <c r="K20" s="2"/>
      <c r="P20" s="6">
        <v>9</v>
      </c>
      <c r="Q20" s="4">
        <f t="shared" si="0"/>
        <v>511</v>
      </c>
      <c r="R20" s="4">
        <f t="shared" si="1"/>
        <v>262143</v>
      </c>
      <c r="S20" s="4"/>
      <c r="T20" s="4"/>
      <c r="U20" s="4"/>
    </row>
    <row r="21" spans="2:21" x14ac:dyDescent="0.3">
      <c r="B21">
        <v>18</v>
      </c>
      <c r="C21" s="3">
        <v>3.8146972660000001E-6</v>
      </c>
      <c r="D21" s="3"/>
      <c r="E21" s="3"/>
      <c r="F21" s="3"/>
      <c r="G21" s="3"/>
      <c r="H21" s="2">
        <v>5</v>
      </c>
      <c r="I21" s="2"/>
      <c r="J21" s="2"/>
      <c r="K21" s="2"/>
      <c r="L21" s="7"/>
      <c r="P21" s="6">
        <v>10</v>
      </c>
      <c r="Q21" s="4">
        <f t="shared" si="0"/>
        <v>1023</v>
      </c>
      <c r="R21" s="4">
        <f t="shared" si="1"/>
        <v>1048575</v>
      </c>
      <c r="S21" s="4"/>
      <c r="T21" s="4"/>
      <c r="U21" s="4"/>
    </row>
    <row r="22" spans="2:21" x14ac:dyDescent="0.3">
      <c r="B22">
        <v>19</v>
      </c>
      <c r="C22" s="3">
        <v>1.9073486330000001E-6</v>
      </c>
      <c r="D22" s="3"/>
      <c r="E22" s="3"/>
      <c r="F22" s="3"/>
      <c r="G22" s="3"/>
      <c r="H22" s="2">
        <v>5</v>
      </c>
      <c r="I22" s="2"/>
      <c r="J22" s="2"/>
      <c r="K22" s="2"/>
      <c r="P22" s="6">
        <v>11</v>
      </c>
      <c r="Q22" s="4">
        <f t="shared" si="0"/>
        <v>2047</v>
      </c>
      <c r="R22" s="4">
        <f t="shared" si="1"/>
        <v>4194303</v>
      </c>
      <c r="S22" s="4"/>
      <c r="T22" s="4"/>
      <c r="U22" s="4"/>
    </row>
    <row r="23" spans="2:21" x14ac:dyDescent="0.3">
      <c r="B23">
        <v>20</v>
      </c>
      <c r="C23" s="8">
        <v>9.5367431599999998E-7</v>
      </c>
      <c r="D23" s="3"/>
      <c r="E23" s="3"/>
      <c r="F23" s="3"/>
      <c r="G23" s="3"/>
      <c r="H23" s="2">
        <v>6</v>
      </c>
      <c r="I23" s="2"/>
      <c r="J23" s="2"/>
      <c r="K23" s="2"/>
      <c r="P23" s="6">
        <v>12</v>
      </c>
      <c r="Q23" s="4">
        <f t="shared" si="0"/>
        <v>4095</v>
      </c>
      <c r="R23" s="4">
        <f t="shared" si="1"/>
        <v>16777215</v>
      </c>
      <c r="S23" s="4"/>
      <c r="T23" s="4"/>
      <c r="U23" s="4"/>
    </row>
    <row r="24" spans="2:21" x14ac:dyDescent="0.3">
      <c r="B24">
        <v>21</v>
      </c>
      <c r="C24" s="3">
        <v>4.7683715799999999E-7</v>
      </c>
      <c r="D24" s="3"/>
      <c r="E24" s="3"/>
      <c r="F24" s="3"/>
      <c r="G24" s="3"/>
      <c r="H24" s="2">
        <v>6</v>
      </c>
      <c r="I24" s="2"/>
      <c r="J24" s="2"/>
      <c r="K24" s="2"/>
      <c r="P24" s="6">
        <v>13</v>
      </c>
      <c r="Q24" s="4">
        <f t="shared" si="0"/>
        <v>8191</v>
      </c>
      <c r="R24" s="4"/>
      <c r="S24" s="4"/>
      <c r="T24" s="4"/>
      <c r="U24" s="4"/>
    </row>
    <row r="25" spans="2:21" x14ac:dyDescent="0.3">
      <c r="B25">
        <v>22</v>
      </c>
      <c r="C25" s="3">
        <v>2.3841857899999999E-7</v>
      </c>
      <c r="D25" s="3"/>
      <c r="E25" s="3"/>
      <c r="F25" s="3"/>
      <c r="G25" s="3"/>
      <c r="H25" s="2">
        <v>6</v>
      </c>
      <c r="I25" s="2"/>
      <c r="J25" s="2"/>
      <c r="K25" s="2"/>
      <c r="P25" s="6">
        <v>14</v>
      </c>
      <c r="Q25" s="4">
        <f t="shared" si="0"/>
        <v>16383</v>
      </c>
      <c r="R25" s="4"/>
      <c r="S25" s="4"/>
      <c r="T25" s="4"/>
      <c r="U25" s="4"/>
    </row>
    <row r="26" spans="2:21" x14ac:dyDescent="0.3">
      <c r="B26">
        <v>23</v>
      </c>
      <c r="C26" s="3">
        <v>1.1920929000000001E-7</v>
      </c>
      <c r="D26" s="3"/>
      <c r="E26" s="3"/>
      <c r="F26" s="3"/>
      <c r="G26" s="3"/>
      <c r="H26" s="2">
        <v>6</v>
      </c>
      <c r="I26" s="2"/>
      <c r="J26" s="2"/>
      <c r="K26" s="2"/>
      <c r="P26" s="6">
        <v>15</v>
      </c>
      <c r="Q26" s="4">
        <f t="shared" si="0"/>
        <v>32767</v>
      </c>
      <c r="R26" s="4"/>
      <c r="S26" s="4"/>
      <c r="T26" s="4"/>
      <c r="U26" s="4"/>
    </row>
    <row r="27" spans="2:21" x14ac:dyDescent="0.3">
      <c r="B27">
        <v>24</v>
      </c>
      <c r="C27" s="8">
        <v>5.9604645000000006E-8</v>
      </c>
      <c r="D27" s="3"/>
      <c r="E27" s="3"/>
      <c r="F27" s="3"/>
      <c r="G27" s="3"/>
      <c r="H27" s="2">
        <v>7</v>
      </c>
      <c r="I27" s="2"/>
      <c r="J27" s="2"/>
      <c r="K27" s="2"/>
      <c r="P27" s="6">
        <v>16</v>
      </c>
      <c r="Q27" s="4">
        <f t="shared" si="0"/>
        <v>65535</v>
      </c>
      <c r="R27" s="4"/>
      <c r="S27" s="4"/>
      <c r="T27" s="4"/>
      <c r="U27" s="4"/>
    </row>
    <row r="28" spans="2:21" x14ac:dyDescent="0.3">
      <c r="B28">
        <v>25</v>
      </c>
      <c r="C28" s="3">
        <v>2.9802322000000001E-8</v>
      </c>
      <c r="D28" s="3"/>
      <c r="E28" s="3"/>
      <c r="F28" s="3"/>
      <c r="G28" s="3"/>
      <c r="H28" s="2">
        <v>7</v>
      </c>
      <c r="I28" s="2"/>
      <c r="J28" s="2"/>
      <c r="K28" s="2"/>
      <c r="P28" s="6">
        <v>17</v>
      </c>
      <c r="Q28" s="4">
        <f t="shared" si="0"/>
        <v>131071</v>
      </c>
      <c r="R28" s="4"/>
      <c r="S28" s="4"/>
      <c r="T28" s="4"/>
      <c r="U28" s="5"/>
    </row>
    <row r="29" spans="2:21" x14ac:dyDescent="0.3">
      <c r="B29">
        <v>26</v>
      </c>
      <c r="C29" s="3">
        <v>1.4901161000000001E-8</v>
      </c>
      <c r="D29" s="3"/>
      <c r="E29" s="3"/>
      <c r="F29" s="3"/>
      <c r="G29" s="3"/>
      <c r="H29" s="2">
        <v>7</v>
      </c>
      <c r="I29" s="2"/>
      <c r="J29" s="2"/>
      <c r="K29" s="2"/>
      <c r="P29" s="6">
        <v>18</v>
      </c>
      <c r="Q29" s="4">
        <f t="shared" si="0"/>
        <v>262143</v>
      </c>
      <c r="R29" s="4"/>
      <c r="S29" s="4"/>
      <c r="T29" s="4"/>
      <c r="U29" s="4"/>
    </row>
    <row r="30" spans="2:21" x14ac:dyDescent="0.3">
      <c r="B30">
        <v>27</v>
      </c>
      <c r="C30" s="8">
        <v>7.4505810000000005E-9</v>
      </c>
      <c r="D30" s="3"/>
      <c r="E30" s="3"/>
      <c r="F30" s="3"/>
      <c r="G30" s="3"/>
      <c r="H30" s="2">
        <v>8</v>
      </c>
      <c r="I30" s="2"/>
      <c r="J30" s="2"/>
      <c r="K30" s="2"/>
      <c r="P30" s="6">
        <v>19</v>
      </c>
      <c r="Q30" s="4">
        <f t="shared" si="0"/>
        <v>524287</v>
      </c>
      <c r="R30" s="4"/>
      <c r="S30" s="4"/>
      <c r="T30" s="4"/>
      <c r="U30" s="4"/>
    </row>
    <row r="31" spans="2:21" x14ac:dyDescent="0.3">
      <c r="C31" s="3"/>
      <c r="D31" s="3"/>
      <c r="E31" s="3"/>
      <c r="F31" s="3"/>
      <c r="G31" s="3"/>
      <c r="H31" s="2"/>
      <c r="I31" s="2"/>
      <c r="J31" s="2"/>
      <c r="K31" s="2"/>
      <c r="P31" s="6">
        <v>20</v>
      </c>
      <c r="Q31" s="4">
        <f t="shared" si="0"/>
        <v>1048575</v>
      </c>
      <c r="R31" s="4"/>
      <c r="S31" s="4"/>
      <c r="T31" s="4"/>
      <c r="U31" s="4"/>
    </row>
    <row r="32" spans="2:21" x14ac:dyDescent="0.3">
      <c r="C32" s="3"/>
      <c r="D32" s="3"/>
      <c r="E32" s="3"/>
      <c r="F32" s="3"/>
      <c r="G32" s="3"/>
      <c r="H32" s="2"/>
      <c r="I32" s="2"/>
      <c r="J32" s="2"/>
      <c r="K32" s="2"/>
      <c r="P32" s="6">
        <v>21</v>
      </c>
      <c r="Q32" s="4">
        <f t="shared" si="0"/>
        <v>2097151</v>
      </c>
    </row>
    <row r="33" spans="3:17" x14ac:dyDescent="0.3">
      <c r="C33" s="3"/>
      <c r="D33" s="3"/>
      <c r="E33" s="3"/>
      <c r="F33" s="3"/>
      <c r="G33" s="3"/>
      <c r="H33" s="2"/>
      <c r="I33" s="2"/>
      <c r="J33" s="2"/>
      <c r="K33" s="2"/>
      <c r="P33" s="6">
        <v>22</v>
      </c>
      <c r="Q33" s="4">
        <f t="shared" si="0"/>
        <v>4194303</v>
      </c>
    </row>
    <row r="34" spans="3:17" x14ac:dyDescent="0.3">
      <c r="P34" s="6">
        <v>23</v>
      </c>
      <c r="Q34" s="4">
        <f t="shared" si="0"/>
        <v>8388607</v>
      </c>
    </row>
    <row r="35" spans="3:17" x14ac:dyDescent="0.3">
      <c r="P35" s="6">
        <v>24</v>
      </c>
      <c r="Q35" s="4">
        <f t="shared" si="0"/>
        <v>16777215</v>
      </c>
    </row>
    <row r="36" spans="3:17" x14ac:dyDescent="0.3">
      <c r="P36" s="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F2:L24"/>
  <sheetViews>
    <sheetView workbookViewId="0">
      <selection activeCell="D34" sqref="D34"/>
    </sheetView>
  </sheetViews>
  <sheetFormatPr defaultRowHeight="14.4" x14ac:dyDescent="0.3"/>
  <cols>
    <col min="8" max="12" width="10.33203125" customWidth="1"/>
  </cols>
  <sheetData>
    <row r="2" spans="6:12" x14ac:dyDescent="0.3">
      <c r="F2" t="s">
        <v>7</v>
      </c>
    </row>
    <row r="4" spans="6:12" x14ac:dyDescent="0.3">
      <c r="G4" s="6"/>
      <c r="H4" s="6">
        <v>2</v>
      </c>
      <c r="I4" s="6">
        <v>4</v>
      </c>
      <c r="J4" s="6">
        <v>8</v>
      </c>
      <c r="K4" s="6">
        <v>10</v>
      </c>
      <c r="L4" s="6">
        <v>16</v>
      </c>
    </row>
    <row r="5" spans="6:12" x14ac:dyDescent="0.3">
      <c r="G5" s="6">
        <v>1</v>
      </c>
      <c r="H5" s="4">
        <f t="shared" ref="H5:H24" si="0">POWER(base2,G5)-1</f>
        <v>1</v>
      </c>
      <c r="I5" s="4">
        <f t="shared" ref="I5:I14" si="1">POWER(base4,G5)-1</f>
        <v>3</v>
      </c>
      <c r="J5" s="4">
        <f t="shared" ref="J5:J11" si="2">POWER(base8,G5)-1</f>
        <v>7</v>
      </c>
      <c r="K5" s="4">
        <f t="shared" ref="K5:K11" si="3">POWER(decimal,G5)-1</f>
        <v>9</v>
      </c>
      <c r="L5" s="4">
        <f>POWER(hex,G5)-1</f>
        <v>15</v>
      </c>
    </row>
    <row r="6" spans="6:12" x14ac:dyDescent="0.3">
      <c r="G6" s="6">
        <v>2</v>
      </c>
      <c r="H6" s="4">
        <f t="shared" si="0"/>
        <v>3</v>
      </c>
      <c r="I6" s="4">
        <f t="shared" si="1"/>
        <v>15</v>
      </c>
      <c r="J6" s="4">
        <f t="shared" si="2"/>
        <v>63</v>
      </c>
      <c r="K6" s="4">
        <f t="shared" si="3"/>
        <v>99</v>
      </c>
      <c r="L6" s="4">
        <f>POWER(hex,G6)-1</f>
        <v>255</v>
      </c>
    </row>
    <row r="7" spans="6:12" x14ac:dyDescent="0.3">
      <c r="G7" s="6">
        <v>3</v>
      </c>
      <c r="H7" s="4">
        <f t="shared" si="0"/>
        <v>7</v>
      </c>
      <c r="I7" s="4">
        <f t="shared" si="1"/>
        <v>63</v>
      </c>
      <c r="J7" s="4">
        <f t="shared" si="2"/>
        <v>511</v>
      </c>
      <c r="K7" s="4">
        <f t="shared" si="3"/>
        <v>999</v>
      </c>
      <c r="L7" s="4">
        <f>POWER(hex,G7)-1</f>
        <v>4095</v>
      </c>
    </row>
    <row r="8" spans="6:12" x14ac:dyDescent="0.3">
      <c r="G8" s="6">
        <v>4</v>
      </c>
      <c r="H8" s="4">
        <f t="shared" si="0"/>
        <v>15</v>
      </c>
      <c r="I8" s="4">
        <f t="shared" si="1"/>
        <v>255</v>
      </c>
      <c r="J8" s="4">
        <f t="shared" si="2"/>
        <v>4095</v>
      </c>
      <c r="K8" s="4">
        <f t="shared" si="3"/>
        <v>9999</v>
      </c>
      <c r="L8" s="4">
        <f>POWER(hex,G8)-1</f>
        <v>65535</v>
      </c>
    </row>
    <row r="9" spans="6:12" x14ac:dyDescent="0.3">
      <c r="G9" s="6">
        <v>5</v>
      </c>
      <c r="H9" s="4">
        <f t="shared" si="0"/>
        <v>31</v>
      </c>
      <c r="I9" s="4">
        <f t="shared" si="1"/>
        <v>1023</v>
      </c>
      <c r="J9" s="4">
        <f t="shared" si="2"/>
        <v>32767</v>
      </c>
      <c r="K9" s="4">
        <f t="shared" si="3"/>
        <v>99999</v>
      </c>
      <c r="L9" s="4">
        <f>POWER(hex,G9)-1</f>
        <v>1048575</v>
      </c>
    </row>
    <row r="10" spans="6:12" x14ac:dyDescent="0.3">
      <c r="G10" s="6">
        <v>6</v>
      </c>
      <c r="H10" s="4">
        <f t="shared" si="0"/>
        <v>63</v>
      </c>
      <c r="I10" s="4">
        <f t="shared" si="1"/>
        <v>4095</v>
      </c>
      <c r="J10" s="4">
        <f t="shared" si="2"/>
        <v>262143</v>
      </c>
      <c r="K10" s="4">
        <f t="shared" si="3"/>
        <v>999999</v>
      </c>
      <c r="L10" s="4"/>
    </row>
    <row r="11" spans="6:12" x14ac:dyDescent="0.3">
      <c r="G11" s="6">
        <v>7</v>
      </c>
      <c r="H11" s="4">
        <f t="shared" si="0"/>
        <v>127</v>
      </c>
      <c r="I11" s="4">
        <f t="shared" si="1"/>
        <v>16383</v>
      </c>
      <c r="J11" s="4">
        <f t="shared" si="2"/>
        <v>2097151</v>
      </c>
      <c r="K11" s="4">
        <f t="shared" si="3"/>
        <v>9999999</v>
      </c>
      <c r="L11" s="4"/>
    </row>
    <row r="12" spans="6:12" x14ac:dyDescent="0.3">
      <c r="G12" s="6">
        <v>8</v>
      </c>
      <c r="H12" s="4">
        <f t="shared" si="0"/>
        <v>255</v>
      </c>
      <c r="I12" s="4">
        <f t="shared" si="1"/>
        <v>65535</v>
      </c>
      <c r="J12" s="4"/>
      <c r="K12" s="4"/>
      <c r="L12" s="4"/>
    </row>
    <row r="13" spans="6:12" x14ac:dyDescent="0.3">
      <c r="G13" s="6">
        <v>9</v>
      </c>
      <c r="H13" s="4">
        <f t="shared" si="0"/>
        <v>511</v>
      </c>
      <c r="I13" s="4">
        <f t="shared" si="1"/>
        <v>262143</v>
      </c>
      <c r="J13" s="4"/>
      <c r="K13" s="4"/>
      <c r="L13" s="4"/>
    </row>
    <row r="14" spans="6:12" x14ac:dyDescent="0.3">
      <c r="G14" s="6">
        <v>10</v>
      </c>
      <c r="H14" s="4">
        <f t="shared" si="0"/>
        <v>1023</v>
      </c>
      <c r="I14" s="4">
        <f t="shared" si="1"/>
        <v>1048575</v>
      </c>
      <c r="J14" s="4"/>
      <c r="K14" s="4"/>
      <c r="L14" s="4"/>
    </row>
    <row r="15" spans="6:12" x14ac:dyDescent="0.3">
      <c r="G15" s="6">
        <v>11</v>
      </c>
      <c r="H15" s="4">
        <f t="shared" si="0"/>
        <v>2047</v>
      </c>
      <c r="I15" s="4"/>
      <c r="J15" s="4"/>
      <c r="K15" s="4"/>
      <c r="L15" s="4"/>
    </row>
    <row r="16" spans="6:12" x14ac:dyDescent="0.3">
      <c r="G16" s="6">
        <v>12</v>
      </c>
      <c r="H16" s="4">
        <f t="shared" si="0"/>
        <v>4095</v>
      </c>
      <c r="I16" s="4"/>
      <c r="J16" s="4"/>
      <c r="K16" s="4"/>
      <c r="L16" s="4"/>
    </row>
    <row r="17" spans="7:12" x14ac:dyDescent="0.3">
      <c r="G17" s="6">
        <v>13</v>
      </c>
      <c r="H17" s="4">
        <f t="shared" si="0"/>
        <v>8191</v>
      </c>
      <c r="I17" s="4"/>
      <c r="J17" s="4"/>
      <c r="K17" s="4"/>
      <c r="L17" s="4"/>
    </row>
    <row r="18" spans="7:12" x14ac:dyDescent="0.3">
      <c r="G18" s="6">
        <v>14</v>
      </c>
      <c r="H18" s="4">
        <f t="shared" si="0"/>
        <v>16383</v>
      </c>
      <c r="I18" s="4"/>
      <c r="J18" s="4"/>
      <c r="K18" s="4"/>
      <c r="L18" s="4"/>
    </row>
    <row r="19" spans="7:12" x14ac:dyDescent="0.3">
      <c r="G19" s="6">
        <v>15</v>
      </c>
      <c r="H19" s="4">
        <f t="shared" si="0"/>
        <v>32767</v>
      </c>
      <c r="I19" s="4"/>
      <c r="J19" s="4"/>
      <c r="K19" s="4"/>
      <c r="L19" s="4"/>
    </row>
    <row r="20" spans="7:12" x14ac:dyDescent="0.3">
      <c r="G20" s="6">
        <v>16</v>
      </c>
      <c r="H20" s="4">
        <f t="shared" si="0"/>
        <v>65535</v>
      </c>
      <c r="I20" s="4"/>
      <c r="J20" s="4"/>
      <c r="K20" s="4"/>
      <c r="L20" s="4"/>
    </row>
    <row r="21" spans="7:12" x14ac:dyDescent="0.3">
      <c r="G21" s="6">
        <v>17</v>
      </c>
      <c r="H21" s="4">
        <f t="shared" si="0"/>
        <v>131071</v>
      </c>
      <c r="I21" s="4"/>
      <c r="J21" s="4"/>
      <c r="K21" s="4"/>
      <c r="L21" s="5"/>
    </row>
    <row r="22" spans="7:12" x14ac:dyDescent="0.3">
      <c r="G22" s="6">
        <v>18</v>
      </c>
      <c r="H22" s="4">
        <f t="shared" si="0"/>
        <v>262143</v>
      </c>
      <c r="I22" s="4"/>
      <c r="J22" s="4"/>
      <c r="K22" s="4"/>
      <c r="L22" s="4"/>
    </row>
    <row r="23" spans="7:12" x14ac:dyDescent="0.3">
      <c r="G23" s="6">
        <v>19</v>
      </c>
      <c r="H23" s="4">
        <f t="shared" si="0"/>
        <v>524287</v>
      </c>
      <c r="I23" s="4"/>
      <c r="J23" s="4"/>
      <c r="K23" s="4"/>
      <c r="L23" s="4"/>
    </row>
    <row r="24" spans="7:12" x14ac:dyDescent="0.3">
      <c r="G24" s="6">
        <v>20</v>
      </c>
      <c r="H24" s="4">
        <f t="shared" si="0"/>
        <v>1048575</v>
      </c>
      <c r="I24" s="4"/>
      <c r="J24" s="4"/>
      <c r="K24" s="4"/>
      <c r="L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7EB2-11D3-442A-885F-DF90F40DA67B}">
  <sheetPr codeName="Sheet4"/>
  <dimension ref="A1:W37"/>
  <sheetViews>
    <sheetView workbookViewId="0">
      <selection activeCell="L33" sqref="L33"/>
    </sheetView>
  </sheetViews>
  <sheetFormatPr defaultRowHeight="14.4" x14ac:dyDescent="0.3"/>
  <cols>
    <col min="2" max="2" width="3" bestFit="1" customWidth="1"/>
    <col min="3" max="3" width="5.5546875" bestFit="1" customWidth="1"/>
    <col min="4" max="4" width="6.5546875" bestFit="1" customWidth="1"/>
    <col min="5" max="5" width="9.109375" bestFit="1" customWidth="1"/>
    <col min="6" max="6" width="10.109375" bestFit="1" customWidth="1"/>
    <col min="7" max="7" width="12.6640625" bestFit="1" customWidth="1"/>
    <col min="8" max="10" width="13.88671875" bestFit="1" customWidth="1"/>
    <col min="11" max="11" width="12.6640625" bestFit="1" customWidth="1"/>
    <col min="12" max="12" width="12.6640625" customWidth="1"/>
    <col min="13" max="14" width="12.6640625" bestFit="1" customWidth="1"/>
    <col min="15" max="15" width="11.109375" bestFit="1" customWidth="1"/>
    <col min="16" max="16" width="12.6640625" bestFit="1" customWidth="1"/>
    <col min="17" max="17" width="10.109375" bestFit="1" customWidth="1"/>
    <col min="18" max="19" width="11.109375" bestFit="1" customWidth="1"/>
    <col min="20" max="20" width="12.6640625" bestFit="1" customWidth="1"/>
    <col min="21" max="21" width="9.109375" customWidth="1"/>
  </cols>
  <sheetData>
    <row r="1" spans="1:23" ht="24" thickBot="1" x14ac:dyDescent="0.5">
      <c r="B1" s="42" t="s">
        <v>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</row>
    <row r="2" spans="1:23" ht="18.600000000000001" thickBot="1" x14ac:dyDescent="0.4">
      <c r="A2" s="20" t="s">
        <v>10</v>
      </c>
      <c r="B2" s="21">
        <f t="shared" ref="B2:W2" si="0">COLUMN()-1</f>
        <v>1</v>
      </c>
      <c r="C2" s="22">
        <f t="shared" si="0"/>
        <v>2</v>
      </c>
      <c r="D2" s="22">
        <f t="shared" si="0"/>
        <v>3</v>
      </c>
      <c r="E2" s="22">
        <f t="shared" si="0"/>
        <v>4</v>
      </c>
      <c r="F2" s="22">
        <f t="shared" si="0"/>
        <v>5</v>
      </c>
      <c r="G2" s="22">
        <f t="shared" si="0"/>
        <v>6</v>
      </c>
      <c r="H2" s="22">
        <f t="shared" si="0"/>
        <v>7</v>
      </c>
      <c r="I2" s="22">
        <f t="shared" si="0"/>
        <v>8</v>
      </c>
      <c r="J2" s="22">
        <f t="shared" si="0"/>
        <v>9</v>
      </c>
      <c r="K2" s="22">
        <f t="shared" si="0"/>
        <v>10</v>
      </c>
      <c r="L2" s="22">
        <f t="shared" si="0"/>
        <v>11</v>
      </c>
      <c r="M2" s="22">
        <f t="shared" si="0"/>
        <v>12</v>
      </c>
      <c r="N2" s="22">
        <f t="shared" si="0"/>
        <v>13</v>
      </c>
      <c r="O2" s="22">
        <f t="shared" si="0"/>
        <v>14</v>
      </c>
      <c r="P2" s="22">
        <f t="shared" si="0"/>
        <v>15</v>
      </c>
      <c r="Q2" s="22">
        <f t="shared" si="0"/>
        <v>16</v>
      </c>
      <c r="R2" s="22">
        <f t="shared" si="0"/>
        <v>17</v>
      </c>
      <c r="S2" s="22">
        <f t="shared" si="0"/>
        <v>18</v>
      </c>
      <c r="T2" s="22">
        <f t="shared" si="0"/>
        <v>19</v>
      </c>
      <c r="U2" s="22">
        <f t="shared" si="0"/>
        <v>20</v>
      </c>
      <c r="V2" s="22">
        <f t="shared" si="0"/>
        <v>21</v>
      </c>
      <c r="W2" s="23">
        <f t="shared" si="0"/>
        <v>22</v>
      </c>
    </row>
    <row r="3" spans="1:23" x14ac:dyDescent="0.3">
      <c r="A3" s="18">
        <f>ROW()-1</f>
        <v>2</v>
      </c>
      <c r="B3" s="4">
        <f t="shared" ref="B3:J14" si="1">((ROW()-1)^(COLUMN()-1))-1</f>
        <v>1</v>
      </c>
      <c r="C3" s="4">
        <f t="shared" si="1"/>
        <v>3</v>
      </c>
      <c r="D3" s="4">
        <f t="shared" si="1"/>
        <v>7</v>
      </c>
      <c r="E3" s="4">
        <f t="shared" si="1"/>
        <v>15</v>
      </c>
      <c r="F3" s="4">
        <f t="shared" si="1"/>
        <v>31</v>
      </c>
      <c r="G3" s="4">
        <f t="shared" si="1"/>
        <v>63</v>
      </c>
      <c r="H3" s="4">
        <f t="shared" si="1"/>
        <v>127</v>
      </c>
      <c r="I3" s="4">
        <f t="shared" si="1"/>
        <v>255</v>
      </c>
      <c r="J3" s="4">
        <f t="shared" si="1"/>
        <v>511</v>
      </c>
      <c r="K3" s="4">
        <f t="shared" ref="K3:W9" si="2">((ROW()-1)^(COLUMN()-1))-1</f>
        <v>1023</v>
      </c>
      <c r="L3" s="4">
        <f t="shared" si="2"/>
        <v>2047</v>
      </c>
      <c r="M3" s="4">
        <f t="shared" si="2"/>
        <v>4095</v>
      </c>
      <c r="N3" s="4">
        <f t="shared" si="2"/>
        <v>8191</v>
      </c>
      <c r="O3" s="4">
        <f t="shared" si="2"/>
        <v>16383</v>
      </c>
      <c r="P3" s="4">
        <f t="shared" si="2"/>
        <v>32767</v>
      </c>
      <c r="Q3" s="4">
        <f t="shared" si="2"/>
        <v>65535</v>
      </c>
      <c r="R3" s="16">
        <f t="shared" si="2"/>
        <v>131071</v>
      </c>
      <c r="S3" s="13">
        <f t="shared" si="2"/>
        <v>262143</v>
      </c>
      <c r="T3" s="4">
        <f t="shared" si="2"/>
        <v>524287</v>
      </c>
      <c r="U3" s="11">
        <f t="shared" si="2"/>
        <v>1048575</v>
      </c>
      <c r="V3" s="10">
        <f t="shared" si="2"/>
        <v>2097151</v>
      </c>
      <c r="W3" s="4">
        <f t="shared" si="2"/>
        <v>4194303</v>
      </c>
    </row>
    <row r="4" spans="1:23" x14ac:dyDescent="0.3">
      <c r="A4" s="18">
        <f>ROW()-1</f>
        <v>3</v>
      </c>
      <c r="B4" s="4">
        <f t="shared" si="1"/>
        <v>2</v>
      </c>
      <c r="C4" s="4">
        <f t="shared" si="1"/>
        <v>8</v>
      </c>
      <c r="D4" s="4">
        <f t="shared" si="1"/>
        <v>26</v>
      </c>
      <c r="E4" s="4">
        <f t="shared" si="1"/>
        <v>80</v>
      </c>
      <c r="F4" s="4">
        <f t="shared" si="1"/>
        <v>242</v>
      </c>
      <c r="G4" s="4">
        <f t="shared" si="1"/>
        <v>728</v>
      </c>
      <c r="H4" s="4">
        <f t="shared" si="1"/>
        <v>2186</v>
      </c>
      <c r="I4" s="4">
        <f t="shared" si="1"/>
        <v>6560</v>
      </c>
      <c r="J4" s="4">
        <f t="shared" si="1"/>
        <v>19682</v>
      </c>
      <c r="K4" s="4">
        <f t="shared" si="2"/>
        <v>59048</v>
      </c>
      <c r="L4" s="16">
        <f t="shared" si="2"/>
        <v>177146</v>
      </c>
      <c r="M4" s="13">
        <f t="shared" si="2"/>
        <v>531440</v>
      </c>
      <c r="N4" s="11">
        <f t="shared" si="2"/>
        <v>1594322</v>
      </c>
      <c r="O4" s="10">
        <f t="shared" si="2"/>
        <v>4782968</v>
      </c>
      <c r="P4" s="4">
        <f t="shared" si="2"/>
        <v>14348906</v>
      </c>
      <c r="Q4" s="4">
        <f t="shared" si="2"/>
        <v>43046720</v>
      </c>
      <c r="R4" s="4">
        <f t="shared" si="2"/>
        <v>129140162</v>
      </c>
      <c r="S4" s="4">
        <f t="shared" si="2"/>
        <v>387420488</v>
      </c>
      <c r="T4" s="4">
        <f t="shared" si="2"/>
        <v>1162261466</v>
      </c>
      <c r="U4" s="4"/>
      <c r="V4" s="4"/>
    </row>
    <row r="5" spans="1:23" x14ac:dyDescent="0.3">
      <c r="A5" s="18">
        <f t="shared" ref="A5:A16" si="3">ROW()-1</f>
        <v>4</v>
      </c>
      <c r="B5" s="4">
        <f t="shared" si="1"/>
        <v>3</v>
      </c>
      <c r="C5" s="4">
        <f t="shared" si="1"/>
        <v>15</v>
      </c>
      <c r="D5" s="4">
        <f t="shared" si="1"/>
        <v>63</v>
      </c>
      <c r="E5" s="4">
        <f t="shared" si="1"/>
        <v>255</v>
      </c>
      <c r="F5" s="4">
        <f t="shared" si="1"/>
        <v>1023</v>
      </c>
      <c r="G5" s="4">
        <f t="shared" si="1"/>
        <v>4095</v>
      </c>
      <c r="H5" s="4">
        <f t="shared" si="1"/>
        <v>16383</v>
      </c>
      <c r="I5" s="4">
        <f t="shared" si="1"/>
        <v>65535</v>
      </c>
      <c r="J5" s="17">
        <f t="shared" si="1"/>
        <v>262143</v>
      </c>
      <c r="K5" s="11">
        <f t="shared" si="2"/>
        <v>1048575</v>
      </c>
      <c r="L5" s="10">
        <f t="shared" si="2"/>
        <v>4194303</v>
      </c>
      <c r="M5" s="4">
        <f t="shared" si="2"/>
        <v>16777215</v>
      </c>
      <c r="N5" s="4">
        <f t="shared" si="2"/>
        <v>67108863</v>
      </c>
      <c r="O5" s="4">
        <f t="shared" si="2"/>
        <v>268435455</v>
      </c>
      <c r="P5" s="4">
        <f t="shared" si="2"/>
        <v>1073741823</v>
      </c>
      <c r="Q5" s="4"/>
      <c r="R5" s="4"/>
      <c r="S5" s="4"/>
      <c r="T5" s="4"/>
      <c r="U5" s="4"/>
      <c r="V5" s="4"/>
    </row>
    <row r="6" spans="1:23" x14ac:dyDescent="0.3">
      <c r="A6" s="18">
        <f t="shared" si="3"/>
        <v>5</v>
      </c>
      <c r="B6" s="4">
        <f t="shared" si="1"/>
        <v>4</v>
      </c>
      <c r="C6" s="4">
        <f t="shared" si="1"/>
        <v>24</v>
      </c>
      <c r="D6" s="4">
        <f t="shared" si="1"/>
        <v>124</v>
      </c>
      <c r="E6" s="4">
        <f t="shared" si="1"/>
        <v>624</v>
      </c>
      <c r="F6" s="4">
        <f t="shared" si="1"/>
        <v>3124</v>
      </c>
      <c r="G6" s="4">
        <f t="shared" si="1"/>
        <v>15624</v>
      </c>
      <c r="H6" s="4">
        <f t="shared" si="1"/>
        <v>78124</v>
      </c>
      <c r="I6" s="17">
        <f t="shared" si="1"/>
        <v>390624</v>
      </c>
      <c r="J6" s="12">
        <f t="shared" si="1"/>
        <v>1953124</v>
      </c>
      <c r="K6" s="4">
        <f t="shared" si="2"/>
        <v>9765624</v>
      </c>
      <c r="L6" s="4">
        <f t="shared" si="2"/>
        <v>48828124</v>
      </c>
      <c r="M6" s="4">
        <f t="shared" si="2"/>
        <v>244140624</v>
      </c>
      <c r="N6" s="4">
        <f t="shared" si="2"/>
        <v>1220703124</v>
      </c>
      <c r="O6" s="4"/>
      <c r="P6" s="4"/>
      <c r="Q6" s="4"/>
      <c r="R6" s="4"/>
      <c r="S6" s="4"/>
      <c r="T6" s="4"/>
      <c r="U6" s="4"/>
      <c r="V6" s="4"/>
    </row>
    <row r="7" spans="1:23" x14ac:dyDescent="0.3">
      <c r="A7" s="18">
        <f t="shared" si="3"/>
        <v>6</v>
      </c>
      <c r="B7" s="4">
        <f t="shared" si="1"/>
        <v>5</v>
      </c>
      <c r="C7" s="4">
        <f t="shared" si="1"/>
        <v>35</v>
      </c>
      <c r="D7" s="4">
        <f t="shared" si="1"/>
        <v>215</v>
      </c>
      <c r="E7" s="4">
        <f t="shared" si="1"/>
        <v>1295</v>
      </c>
      <c r="F7" s="4">
        <f t="shared" si="1"/>
        <v>7775</v>
      </c>
      <c r="G7" s="4">
        <f t="shared" si="1"/>
        <v>46655</v>
      </c>
      <c r="H7" s="17">
        <f t="shared" si="1"/>
        <v>279935</v>
      </c>
      <c r="I7" s="11">
        <f t="shared" si="1"/>
        <v>1679615</v>
      </c>
      <c r="J7" s="10">
        <f t="shared" si="1"/>
        <v>10077695</v>
      </c>
      <c r="K7" s="4">
        <f t="shared" si="2"/>
        <v>60466175</v>
      </c>
      <c r="L7" s="4">
        <f t="shared" si="2"/>
        <v>362797055</v>
      </c>
      <c r="M7" s="4">
        <f t="shared" si="2"/>
        <v>2176782335</v>
      </c>
      <c r="N7" s="4"/>
      <c r="O7" s="4"/>
      <c r="P7" s="4"/>
      <c r="Q7" s="4"/>
      <c r="R7" s="4"/>
      <c r="S7" s="4"/>
      <c r="T7" s="4"/>
      <c r="U7" s="4"/>
      <c r="V7" s="4"/>
    </row>
    <row r="8" spans="1:23" x14ac:dyDescent="0.3">
      <c r="A8" s="18">
        <f t="shared" si="3"/>
        <v>7</v>
      </c>
      <c r="B8" s="4">
        <f t="shared" si="1"/>
        <v>6</v>
      </c>
      <c r="C8" s="4">
        <f t="shared" si="1"/>
        <v>48</v>
      </c>
      <c r="D8" s="4">
        <f t="shared" si="1"/>
        <v>342</v>
      </c>
      <c r="E8" s="4">
        <f t="shared" si="1"/>
        <v>2400</v>
      </c>
      <c r="F8" s="4">
        <f t="shared" si="1"/>
        <v>16806</v>
      </c>
      <c r="G8" s="16">
        <f t="shared" si="1"/>
        <v>117648</v>
      </c>
      <c r="H8" s="13">
        <f t="shared" si="1"/>
        <v>823542</v>
      </c>
      <c r="I8" s="12">
        <f t="shared" si="1"/>
        <v>5764800</v>
      </c>
      <c r="J8" s="4">
        <f t="shared" si="1"/>
        <v>40353606</v>
      </c>
      <c r="K8" s="4">
        <f t="shared" si="2"/>
        <v>282475248</v>
      </c>
      <c r="L8" s="4">
        <f t="shared" si="2"/>
        <v>1977326742</v>
      </c>
      <c r="M8" s="4"/>
      <c r="N8" s="4"/>
      <c r="O8" s="4"/>
      <c r="P8" s="4"/>
      <c r="Q8" s="4"/>
      <c r="R8" s="4"/>
      <c r="S8" s="4"/>
      <c r="T8" s="4"/>
      <c r="U8" s="4"/>
      <c r="V8" s="4"/>
    </row>
    <row r="9" spans="1:23" x14ac:dyDescent="0.3">
      <c r="A9" s="18">
        <f t="shared" si="3"/>
        <v>8</v>
      </c>
      <c r="B9" s="4">
        <f t="shared" si="1"/>
        <v>7</v>
      </c>
      <c r="C9" s="4">
        <f t="shared" si="1"/>
        <v>63</v>
      </c>
      <c r="D9" s="4">
        <f t="shared" si="1"/>
        <v>511</v>
      </c>
      <c r="E9" s="4">
        <f t="shared" si="1"/>
        <v>4095</v>
      </c>
      <c r="F9" s="4">
        <f t="shared" si="1"/>
        <v>32767</v>
      </c>
      <c r="G9" s="17">
        <f t="shared" si="1"/>
        <v>262143</v>
      </c>
      <c r="H9" s="12">
        <f t="shared" si="1"/>
        <v>2097151</v>
      </c>
      <c r="I9" s="4">
        <f t="shared" si="1"/>
        <v>16777215</v>
      </c>
      <c r="J9" s="4">
        <f t="shared" si="1"/>
        <v>134217727</v>
      </c>
      <c r="K9" s="4">
        <f t="shared" si="2"/>
        <v>1073741823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3" x14ac:dyDescent="0.3">
      <c r="A10" s="18">
        <f t="shared" si="3"/>
        <v>9</v>
      </c>
      <c r="B10" s="4">
        <f t="shared" si="1"/>
        <v>8</v>
      </c>
      <c r="C10" s="4">
        <f t="shared" si="1"/>
        <v>80</v>
      </c>
      <c r="D10" s="4">
        <f t="shared" si="1"/>
        <v>728</v>
      </c>
      <c r="E10" s="4">
        <f t="shared" si="1"/>
        <v>6560</v>
      </c>
      <c r="F10" s="4">
        <f t="shared" si="1"/>
        <v>59048</v>
      </c>
      <c r="G10" s="17">
        <f t="shared" si="1"/>
        <v>531440</v>
      </c>
      <c r="H10" s="12">
        <f t="shared" si="1"/>
        <v>4782968</v>
      </c>
      <c r="I10" s="4">
        <f t="shared" si="1"/>
        <v>43046720</v>
      </c>
      <c r="J10" s="4">
        <f t="shared" si="1"/>
        <v>387420488</v>
      </c>
      <c r="K10" s="4">
        <f>((ROW()-1)^(COLUMN()-1))-1</f>
        <v>3486784400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3" x14ac:dyDescent="0.3">
      <c r="A11" s="18">
        <f t="shared" si="3"/>
        <v>10</v>
      </c>
      <c r="B11" s="4">
        <f t="shared" si="1"/>
        <v>9</v>
      </c>
      <c r="C11" s="4">
        <f t="shared" si="1"/>
        <v>99</v>
      </c>
      <c r="D11" s="4">
        <f t="shared" si="1"/>
        <v>999</v>
      </c>
      <c r="E11" s="4">
        <f t="shared" si="1"/>
        <v>9999</v>
      </c>
      <c r="F11" s="4">
        <f t="shared" si="1"/>
        <v>99999</v>
      </c>
      <c r="G11" s="11">
        <f t="shared" si="1"/>
        <v>999999</v>
      </c>
      <c r="H11" s="10">
        <f t="shared" si="1"/>
        <v>9999999</v>
      </c>
      <c r="I11" s="4">
        <f t="shared" si="1"/>
        <v>99999999</v>
      </c>
      <c r="J11" s="4">
        <f t="shared" si="1"/>
        <v>999999999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3" x14ac:dyDescent="0.3">
      <c r="A12" s="18">
        <f t="shared" si="3"/>
        <v>11</v>
      </c>
      <c r="B12" s="4">
        <f t="shared" si="1"/>
        <v>10</v>
      </c>
      <c r="C12" s="4">
        <f t="shared" si="1"/>
        <v>120</v>
      </c>
      <c r="D12" s="4">
        <f t="shared" si="1"/>
        <v>1330</v>
      </c>
      <c r="E12" s="4">
        <f t="shared" si="1"/>
        <v>14640</v>
      </c>
      <c r="F12" s="4">
        <f t="shared" si="1"/>
        <v>161050</v>
      </c>
      <c r="G12" s="11">
        <f t="shared" si="1"/>
        <v>1771560</v>
      </c>
      <c r="H12" s="10">
        <f t="shared" si="1"/>
        <v>19487170</v>
      </c>
      <c r="I12" s="4">
        <f t="shared" si="1"/>
        <v>214358880</v>
      </c>
      <c r="J12" s="4">
        <f t="shared" si="1"/>
        <v>2357947690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3" x14ac:dyDescent="0.3">
      <c r="A13" s="18">
        <f t="shared" si="3"/>
        <v>12</v>
      </c>
      <c r="B13" s="4">
        <f t="shared" si="1"/>
        <v>11</v>
      </c>
      <c r="C13" s="4">
        <f t="shared" si="1"/>
        <v>143</v>
      </c>
      <c r="D13" s="4">
        <f t="shared" si="1"/>
        <v>1727</v>
      </c>
      <c r="E13" s="4">
        <f t="shared" si="1"/>
        <v>20735</v>
      </c>
      <c r="F13" s="4">
        <f t="shared" si="1"/>
        <v>248831</v>
      </c>
      <c r="G13" s="12">
        <f t="shared" si="1"/>
        <v>2985983</v>
      </c>
      <c r="H13" s="4">
        <f t="shared" si="1"/>
        <v>35831807</v>
      </c>
      <c r="I13" s="4">
        <f t="shared" si="1"/>
        <v>429981695</v>
      </c>
      <c r="J13" s="4">
        <f t="shared" si="1"/>
        <v>5159780351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3" x14ac:dyDescent="0.3">
      <c r="A14" s="18">
        <f t="shared" si="3"/>
        <v>13</v>
      </c>
      <c r="B14" s="4">
        <f t="shared" si="1"/>
        <v>12</v>
      </c>
      <c r="C14" s="4">
        <f t="shared" si="1"/>
        <v>168</v>
      </c>
      <c r="D14" s="4">
        <f t="shared" si="1"/>
        <v>2196</v>
      </c>
      <c r="E14" s="4">
        <f t="shared" si="1"/>
        <v>28560</v>
      </c>
      <c r="F14" s="4">
        <f t="shared" si="1"/>
        <v>371292</v>
      </c>
      <c r="G14" s="12">
        <f t="shared" si="1"/>
        <v>4826808</v>
      </c>
      <c r="H14" s="4">
        <f t="shared" si="1"/>
        <v>62748516</v>
      </c>
      <c r="I14" s="4">
        <f t="shared" si="1"/>
        <v>815730720</v>
      </c>
      <c r="J14" s="4">
        <f t="shared" si="1"/>
        <v>10604499372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3" x14ac:dyDescent="0.3">
      <c r="A15" s="18">
        <f t="shared" si="3"/>
        <v>14</v>
      </c>
      <c r="B15" s="4">
        <f t="shared" ref="B15:I20" si="4">((ROW()-1)^(COLUMN()-1))-1</f>
        <v>13</v>
      </c>
      <c r="C15" s="4">
        <f t="shared" si="4"/>
        <v>195</v>
      </c>
      <c r="D15" s="4">
        <f t="shared" si="4"/>
        <v>2743</v>
      </c>
      <c r="E15" s="4">
        <f t="shared" si="4"/>
        <v>38415</v>
      </c>
      <c r="F15" s="4">
        <f t="shared" si="4"/>
        <v>537823</v>
      </c>
      <c r="G15" s="12">
        <f t="shared" si="4"/>
        <v>7529535</v>
      </c>
      <c r="H15" s="4">
        <f t="shared" si="4"/>
        <v>105413503</v>
      </c>
      <c r="I15" s="4">
        <f t="shared" si="4"/>
        <v>1475789055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3" x14ac:dyDescent="0.3">
      <c r="A16" s="18">
        <f t="shared" si="3"/>
        <v>15</v>
      </c>
      <c r="B16" s="4">
        <f t="shared" si="4"/>
        <v>14</v>
      </c>
      <c r="C16" s="4">
        <f t="shared" si="4"/>
        <v>224</v>
      </c>
      <c r="D16" s="4">
        <f t="shared" si="4"/>
        <v>3374</v>
      </c>
      <c r="E16" s="4">
        <f t="shared" si="4"/>
        <v>50624</v>
      </c>
      <c r="F16" s="4">
        <f t="shared" si="4"/>
        <v>759374</v>
      </c>
      <c r="G16" s="12">
        <f t="shared" si="4"/>
        <v>11390624</v>
      </c>
      <c r="H16" s="4">
        <f t="shared" si="4"/>
        <v>170859374</v>
      </c>
      <c r="I16" s="4">
        <f t="shared" si="4"/>
        <v>2562890624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3">
      <c r="A17" s="18">
        <f>ROW()-1</f>
        <v>16</v>
      </c>
      <c r="B17" s="4">
        <f t="shared" si="4"/>
        <v>15</v>
      </c>
      <c r="C17" s="4">
        <f t="shared" si="4"/>
        <v>255</v>
      </c>
      <c r="D17" s="4">
        <f t="shared" si="4"/>
        <v>4095</v>
      </c>
      <c r="E17" s="4">
        <f t="shared" si="4"/>
        <v>65535</v>
      </c>
      <c r="F17" s="11">
        <f t="shared" si="4"/>
        <v>1048575</v>
      </c>
      <c r="G17" s="10">
        <f t="shared" si="4"/>
        <v>16777215</v>
      </c>
      <c r="H17" s="4">
        <f t="shared" si="4"/>
        <v>268435455</v>
      </c>
      <c r="I17" s="4">
        <f t="shared" si="4"/>
        <v>4294967295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">
      <c r="A18" s="18">
        <f>ROW()-1</f>
        <v>17</v>
      </c>
      <c r="B18" s="4">
        <f t="shared" si="4"/>
        <v>16</v>
      </c>
      <c r="C18" s="4">
        <f t="shared" si="4"/>
        <v>288</v>
      </c>
      <c r="D18" s="4">
        <f t="shared" si="4"/>
        <v>4912</v>
      </c>
      <c r="E18" s="4">
        <f t="shared" si="4"/>
        <v>83520</v>
      </c>
      <c r="F18" s="11">
        <f t="shared" si="4"/>
        <v>1419856</v>
      </c>
      <c r="G18" s="10">
        <f t="shared" si="4"/>
        <v>24137568</v>
      </c>
      <c r="H18" s="4">
        <f t="shared" si="4"/>
        <v>410338672</v>
      </c>
      <c r="I18" s="4">
        <f t="shared" si="4"/>
        <v>6975757440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">
      <c r="A19" s="18">
        <f t="shared" ref="A19:A28" si="5">ROW()-1</f>
        <v>18</v>
      </c>
      <c r="B19" s="4">
        <f t="shared" si="4"/>
        <v>17</v>
      </c>
      <c r="C19" s="4">
        <f t="shared" si="4"/>
        <v>323</v>
      </c>
      <c r="D19" s="4">
        <f t="shared" si="4"/>
        <v>5831</v>
      </c>
      <c r="E19" s="4">
        <f t="shared" si="4"/>
        <v>104975</v>
      </c>
      <c r="F19" s="12">
        <f t="shared" si="4"/>
        <v>1889567</v>
      </c>
      <c r="G19" s="4">
        <f t="shared" si="4"/>
        <v>34012223</v>
      </c>
      <c r="H19" s="4">
        <f t="shared" si="4"/>
        <v>612220031</v>
      </c>
      <c r="I19" s="4">
        <f t="shared" si="4"/>
        <v>11019960575</v>
      </c>
      <c r="J19" s="4"/>
      <c r="K19" s="4"/>
      <c r="L19" s="4"/>
      <c r="M19" s="4"/>
      <c r="N19" s="14">
        <v>180</v>
      </c>
      <c r="O19" s="4"/>
      <c r="P19" s="4"/>
      <c r="Q19" s="4"/>
      <c r="R19" s="4"/>
      <c r="S19" s="4"/>
      <c r="T19" s="4"/>
      <c r="U19" s="4"/>
      <c r="V19" s="4"/>
    </row>
    <row r="20" spans="1:22" x14ac:dyDescent="0.3">
      <c r="A20" s="18">
        <f t="shared" si="5"/>
        <v>19</v>
      </c>
      <c r="B20" s="4">
        <f t="shared" si="4"/>
        <v>18</v>
      </c>
      <c r="C20" s="4">
        <f t="shared" si="4"/>
        <v>360</v>
      </c>
      <c r="D20" s="4">
        <f t="shared" si="4"/>
        <v>6858</v>
      </c>
      <c r="E20" s="4">
        <f t="shared" si="4"/>
        <v>130320</v>
      </c>
      <c r="F20" s="12">
        <f t="shared" si="4"/>
        <v>2476098</v>
      </c>
      <c r="G20" s="4">
        <f t="shared" si="4"/>
        <v>47045880</v>
      </c>
      <c r="H20" s="4">
        <f t="shared" si="4"/>
        <v>893871738</v>
      </c>
      <c r="I20" s="4">
        <f t="shared" si="4"/>
        <v>16983563040</v>
      </c>
      <c r="J20" s="4"/>
      <c r="K20" s="4"/>
      <c r="L20" s="4"/>
      <c r="M20" s="4"/>
      <c r="N20" s="14" t="s">
        <v>11</v>
      </c>
      <c r="O20" s="4"/>
      <c r="P20" s="14" t="s">
        <v>14</v>
      </c>
      <c r="Q20" s="4"/>
      <c r="R20" s="4"/>
      <c r="S20" s="4"/>
      <c r="T20" s="4"/>
      <c r="U20" s="4"/>
      <c r="V20" s="4"/>
    </row>
    <row r="21" spans="1:22" x14ac:dyDescent="0.3">
      <c r="A21" s="18">
        <f t="shared" si="5"/>
        <v>20</v>
      </c>
      <c r="B21" s="4">
        <f t="shared" ref="B21:H32" si="6">((ROW()-1)^(COLUMN()-1))-1</f>
        <v>19</v>
      </c>
      <c r="C21" s="4">
        <f t="shared" si="6"/>
        <v>399</v>
      </c>
      <c r="D21" s="4">
        <f t="shared" si="6"/>
        <v>7999</v>
      </c>
      <c r="E21" s="4">
        <f t="shared" si="6"/>
        <v>159999</v>
      </c>
      <c r="F21" s="12">
        <f t="shared" si="6"/>
        <v>3199999</v>
      </c>
      <c r="G21" s="4">
        <f t="shared" si="6"/>
        <v>63999999</v>
      </c>
      <c r="H21" s="4">
        <f t="shared" si="6"/>
        <v>1279999999</v>
      </c>
      <c r="I21" s="4"/>
      <c r="J21" s="4"/>
      <c r="K21" s="4"/>
      <c r="L21" s="4"/>
      <c r="M21" s="4"/>
      <c r="N21" s="4" t="s">
        <v>12</v>
      </c>
      <c r="O21" s="4"/>
      <c r="P21" s="4" t="s">
        <v>15</v>
      </c>
      <c r="Q21" s="4"/>
      <c r="R21" s="4"/>
      <c r="S21" s="4"/>
      <c r="T21" s="4"/>
      <c r="U21" s="4"/>
      <c r="V21" s="4"/>
    </row>
    <row r="22" spans="1:22" x14ac:dyDescent="0.3">
      <c r="A22" s="18">
        <f t="shared" si="5"/>
        <v>21</v>
      </c>
      <c r="B22" s="4">
        <f t="shared" si="6"/>
        <v>20</v>
      </c>
      <c r="C22" s="4">
        <f t="shared" si="6"/>
        <v>440</v>
      </c>
      <c r="D22" s="4">
        <f t="shared" si="6"/>
        <v>9260</v>
      </c>
      <c r="E22" s="4">
        <f t="shared" si="6"/>
        <v>194480</v>
      </c>
      <c r="F22" s="12">
        <f t="shared" si="6"/>
        <v>4084100</v>
      </c>
      <c r="G22" s="4">
        <f t="shared" si="6"/>
        <v>85766120</v>
      </c>
      <c r="H22" s="4">
        <f t="shared" si="6"/>
        <v>1801088540</v>
      </c>
      <c r="I22" s="4"/>
      <c r="J22" s="4"/>
      <c r="K22" s="4"/>
      <c r="L22" s="4"/>
      <c r="M22" s="4"/>
      <c r="N22" s="10">
        <f>180*10^4</f>
        <v>1800000</v>
      </c>
      <c r="O22" s="4"/>
      <c r="P22" s="13">
        <f>180*10^3</f>
        <v>180000</v>
      </c>
      <c r="Q22" s="4"/>
      <c r="R22" s="4"/>
      <c r="S22" s="4"/>
      <c r="T22" s="4"/>
      <c r="U22" s="4"/>
      <c r="V22" s="4"/>
    </row>
    <row r="23" spans="1:22" x14ac:dyDescent="0.3">
      <c r="A23" s="18">
        <f t="shared" si="5"/>
        <v>22</v>
      </c>
      <c r="B23" s="4">
        <f t="shared" si="6"/>
        <v>21</v>
      </c>
      <c r="C23" s="4">
        <f t="shared" si="6"/>
        <v>483</v>
      </c>
      <c r="D23" s="4">
        <f t="shared" si="6"/>
        <v>10647</v>
      </c>
      <c r="E23" s="4">
        <f t="shared" si="6"/>
        <v>234255</v>
      </c>
      <c r="F23" s="12">
        <f t="shared" si="6"/>
        <v>5153631</v>
      </c>
      <c r="G23" s="4">
        <f t="shared" si="6"/>
        <v>113379903</v>
      </c>
      <c r="H23" s="4">
        <f t="shared" si="6"/>
        <v>2494357887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">
      <c r="A24" s="18">
        <f t="shared" si="5"/>
        <v>23</v>
      </c>
      <c r="B24" s="4">
        <f t="shared" si="6"/>
        <v>22</v>
      </c>
      <c r="C24" s="4">
        <f t="shared" si="6"/>
        <v>528</v>
      </c>
      <c r="D24" s="4">
        <f t="shared" si="6"/>
        <v>12166</v>
      </c>
      <c r="E24" s="4">
        <f t="shared" si="6"/>
        <v>279840</v>
      </c>
      <c r="F24" s="12">
        <f t="shared" si="6"/>
        <v>6436342</v>
      </c>
      <c r="G24" s="4">
        <f t="shared" si="6"/>
        <v>148035888</v>
      </c>
      <c r="H24" s="4">
        <f t="shared" si="6"/>
        <v>3404825446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">
      <c r="A25" s="18">
        <f t="shared" si="5"/>
        <v>24</v>
      </c>
      <c r="B25" s="4">
        <f t="shared" si="6"/>
        <v>23</v>
      </c>
      <c r="C25" s="4">
        <f t="shared" si="6"/>
        <v>575</v>
      </c>
      <c r="D25" s="4">
        <f t="shared" si="6"/>
        <v>13823</v>
      </c>
      <c r="E25" s="4">
        <f t="shared" si="6"/>
        <v>331775</v>
      </c>
      <c r="F25" s="12">
        <f t="shared" si="6"/>
        <v>7962623</v>
      </c>
      <c r="G25" s="4">
        <f t="shared" si="6"/>
        <v>191102975</v>
      </c>
      <c r="H25" s="4">
        <f t="shared" si="6"/>
        <v>4586471423</v>
      </c>
      <c r="I25" s="4"/>
      <c r="J25" s="4"/>
      <c r="K25" s="4"/>
      <c r="L25" s="4"/>
      <c r="M25" s="4"/>
      <c r="N25" s="14">
        <v>90</v>
      </c>
      <c r="O25" s="4"/>
      <c r="P25" s="4"/>
      <c r="Q25" s="4"/>
      <c r="R25" s="4"/>
      <c r="S25" s="4"/>
      <c r="T25" s="4"/>
      <c r="U25" s="4"/>
      <c r="V25" s="4"/>
    </row>
    <row r="26" spans="1:22" x14ac:dyDescent="0.3">
      <c r="A26" s="18">
        <f t="shared" si="5"/>
        <v>25</v>
      </c>
      <c r="B26" s="4">
        <f t="shared" si="6"/>
        <v>24</v>
      </c>
      <c r="C26" s="4">
        <f t="shared" si="6"/>
        <v>624</v>
      </c>
      <c r="D26" s="4">
        <f t="shared" si="6"/>
        <v>15624</v>
      </c>
      <c r="E26" s="4">
        <f t="shared" si="6"/>
        <v>390624</v>
      </c>
      <c r="F26" s="12">
        <f t="shared" si="6"/>
        <v>9765624</v>
      </c>
      <c r="G26" s="4">
        <f t="shared" si="6"/>
        <v>244140624</v>
      </c>
      <c r="H26" s="4">
        <f t="shared" si="6"/>
        <v>6103515624</v>
      </c>
      <c r="I26" s="4"/>
      <c r="J26" s="4"/>
      <c r="K26" s="4"/>
      <c r="L26" s="4"/>
      <c r="M26" s="4"/>
      <c r="N26" s="4" t="s">
        <v>11</v>
      </c>
      <c r="O26" s="4"/>
      <c r="P26" s="4"/>
      <c r="Q26" s="4"/>
      <c r="R26" s="4"/>
      <c r="S26" s="4"/>
      <c r="T26" s="4"/>
      <c r="U26" s="4"/>
      <c r="V26" s="4"/>
    </row>
    <row r="27" spans="1:22" x14ac:dyDescent="0.3">
      <c r="A27" s="18">
        <f t="shared" si="5"/>
        <v>26</v>
      </c>
      <c r="B27" s="4">
        <f t="shared" si="6"/>
        <v>25</v>
      </c>
      <c r="C27" s="4">
        <f t="shared" si="6"/>
        <v>675</v>
      </c>
      <c r="D27" s="4">
        <f t="shared" si="6"/>
        <v>17575</v>
      </c>
      <c r="E27" s="4">
        <f t="shared" si="6"/>
        <v>456975</v>
      </c>
      <c r="F27" s="12">
        <f t="shared" si="6"/>
        <v>11881375</v>
      </c>
      <c r="G27" s="4">
        <f t="shared" si="6"/>
        <v>308915775</v>
      </c>
      <c r="H27" s="4">
        <f t="shared" si="6"/>
        <v>8031810175</v>
      </c>
      <c r="I27" s="4"/>
      <c r="J27" s="4"/>
      <c r="K27" s="4"/>
      <c r="L27" s="4"/>
      <c r="M27" s="4"/>
      <c r="N27" s="4" t="s">
        <v>13</v>
      </c>
      <c r="O27" s="4"/>
      <c r="P27" s="4"/>
      <c r="Q27" s="4"/>
      <c r="R27" s="4"/>
      <c r="S27" s="4"/>
      <c r="T27" s="4"/>
      <c r="U27" s="4"/>
      <c r="V27" s="4"/>
    </row>
    <row r="28" spans="1:22" x14ac:dyDescent="0.3">
      <c r="A28" s="18">
        <f t="shared" si="5"/>
        <v>27</v>
      </c>
      <c r="B28" s="4">
        <f t="shared" si="6"/>
        <v>26</v>
      </c>
      <c r="C28" s="4">
        <f t="shared" si="6"/>
        <v>728</v>
      </c>
      <c r="D28" s="4">
        <f t="shared" si="6"/>
        <v>19682</v>
      </c>
      <c r="E28" s="4">
        <f t="shared" si="6"/>
        <v>531440</v>
      </c>
      <c r="F28" s="12">
        <f t="shared" si="6"/>
        <v>14348906</v>
      </c>
      <c r="G28" s="4">
        <f t="shared" si="6"/>
        <v>387420488</v>
      </c>
      <c r="H28" s="4">
        <f t="shared" si="6"/>
        <v>10460353202</v>
      </c>
      <c r="I28" s="4"/>
      <c r="J28" s="4"/>
      <c r="K28" s="4"/>
      <c r="L28" s="4"/>
      <c r="M28" s="4"/>
      <c r="N28" s="11">
        <f>90*10^4</f>
        <v>900000</v>
      </c>
      <c r="O28" s="4"/>
      <c r="P28" s="15">
        <f>90*10^3</f>
        <v>90000</v>
      </c>
      <c r="Q28" s="4"/>
      <c r="R28" s="4"/>
      <c r="S28" s="4"/>
      <c r="T28" s="4"/>
      <c r="U28" s="4"/>
      <c r="V28" s="4"/>
    </row>
    <row r="29" spans="1:22" x14ac:dyDescent="0.3">
      <c r="A29" s="18">
        <f>ROW()-1</f>
        <v>28</v>
      </c>
      <c r="B29" s="4">
        <f t="shared" si="6"/>
        <v>27</v>
      </c>
      <c r="C29" s="4">
        <f t="shared" si="6"/>
        <v>783</v>
      </c>
      <c r="D29" s="4">
        <f t="shared" si="6"/>
        <v>21951</v>
      </c>
      <c r="E29" s="4">
        <f t="shared" si="6"/>
        <v>614655</v>
      </c>
      <c r="F29" s="12">
        <f t="shared" si="6"/>
        <v>17210367</v>
      </c>
      <c r="G29" s="4">
        <f t="shared" si="6"/>
        <v>481890303</v>
      </c>
      <c r="H29" s="4">
        <f t="shared" si="6"/>
        <v>13492928511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3">
      <c r="A30" s="18">
        <f>ROW()-1</f>
        <v>29</v>
      </c>
      <c r="B30" s="4">
        <f t="shared" si="6"/>
        <v>28</v>
      </c>
      <c r="C30" s="4">
        <f t="shared" si="6"/>
        <v>840</v>
      </c>
      <c r="D30" s="4">
        <f t="shared" si="6"/>
        <v>24388</v>
      </c>
      <c r="E30" s="4">
        <f t="shared" si="6"/>
        <v>707280</v>
      </c>
      <c r="F30" s="12">
        <f t="shared" si="6"/>
        <v>20511148</v>
      </c>
      <c r="G30" s="4">
        <f t="shared" si="6"/>
        <v>594823320</v>
      </c>
      <c r="H30" s="4">
        <f t="shared" si="6"/>
        <v>17249876308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">
      <c r="A31" s="18">
        <f t="shared" ref="A31" si="7">ROW()-1</f>
        <v>30</v>
      </c>
      <c r="B31" s="4">
        <f t="shared" si="6"/>
        <v>29</v>
      </c>
      <c r="C31" s="4">
        <f t="shared" si="6"/>
        <v>899</v>
      </c>
      <c r="D31" s="4">
        <f t="shared" si="6"/>
        <v>26999</v>
      </c>
      <c r="E31" s="4">
        <f t="shared" si="6"/>
        <v>809999</v>
      </c>
      <c r="F31" s="12">
        <f t="shared" si="6"/>
        <v>24299999</v>
      </c>
      <c r="G31" s="4">
        <f t="shared" si="6"/>
        <v>728999999</v>
      </c>
      <c r="H31" s="4">
        <f t="shared" si="6"/>
        <v>21869999999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">
      <c r="A32" s="18">
        <f>ROW()-1</f>
        <v>31</v>
      </c>
      <c r="B32" s="4">
        <f t="shared" si="6"/>
        <v>30</v>
      </c>
      <c r="C32" s="4">
        <f t="shared" si="6"/>
        <v>960</v>
      </c>
      <c r="D32" s="4">
        <f t="shared" si="6"/>
        <v>29790</v>
      </c>
      <c r="E32" s="11">
        <f t="shared" si="6"/>
        <v>923520</v>
      </c>
      <c r="F32" s="10">
        <f t="shared" si="6"/>
        <v>28629150</v>
      </c>
      <c r="G32" s="4">
        <f t="shared" si="6"/>
        <v>887503680</v>
      </c>
      <c r="H32" s="4">
        <f t="shared" si="6"/>
        <v>27512614110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3">
      <c r="A33" s="18">
        <f>ROW()-1</f>
        <v>32</v>
      </c>
      <c r="B33" s="4">
        <f t="shared" ref="B33:G37" si="8">((ROW()-1)^(COLUMN()-1))-1</f>
        <v>31</v>
      </c>
      <c r="C33" s="4">
        <f t="shared" si="8"/>
        <v>1023</v>
      </c>
      <c r="D33" s="4">
        <f t="shared" si="8"/>
        <v>32767</v>
      </c>
      <c r="E33" s="11">
        <f t="shared" si="8"/>
        <v>1048575</v>
      </c>
      <c r="F33" s="10">
        <f t="shared" si="8"/>
        <v>33554431</v>
      </c>
      <c r="G33" s="4">
        <f t="shared" si="8"/>
        <v>1073741823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3">
      <c r="A34" s="18">
        <f t="shared" ref="A34:A35" si="9">ROW()-1</f>
        <v>33</v>
      </c>
      <c r="B34" s="4">
        <f t="shared" si="8"/>
        <v>32</v>
      </c>
      <c r="C34" s="4">
        <f t="shared" si="8"/>
        <v>1088</v>
      </c>
      <c r="D34" s="4">
        <f t="shared" si="8"/>
        <v>35936</v>
      </c>
      <c r="E34" s="11">
        <f t="shared" si="8"/>
        <v>1185920</v>
      </c>
      <c r="F34" s="10">
        <f t="shared" si="8"/>
        <v>39135392</v>
      </c>
      <c r="G34" s="4">
        <f t="shared" si="8"/>
        <v>1291467968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3">
      <c r="A35" s="18">
        <f t="shared" si="9"/>
        <v>34</v>
      </c>
      <c r="B35" s="4">
        <f t="shared" si="8"/>
        <v>33</v>
      </c>
      <c r="C35" s="4">
        <f t="shared" si="8"/>
        <v>1155</v>
      </c>
      <c r="D35" s="4">
        <f t="shared" si="8"/>
        <v>39303</v>
      </c>
      <c r="E35" s="11">
        <f t="shared" si="8"/>
        <v>1336335</v>
      </c>
      <c r="F35" s="10">
        <f t="shared" si="8"/>
        <v>45435423</v>
      </c>
      <c r="G35" s="4">
        <f t="shared" si="8"/>
        <v>1544804415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3">
      <c r="A36" s="18">
        <f>ROW()-1</f>
        <v>35</v>
      </c>
      <c r="B36" s="4">
        <f t="shared" si="8"/>
        <v>34</v>
      </c>
      <c r="C36" s="4">
        <f t="shared" si="8"/>
        <v>1224</v>
      </c>
      <c r="D36" s="4">
        <f t="shared" si="8"/>
        <v>42874</v>
      </c>
      <c r="E36" s="11">
        <f t="shared" si="8"/>
        <v>1500624</v>
      </c>
      <c r="F36" s="10">
        <f t="shared" si="8"/>
        <v>52521874</v>
      </c>
      <c r="G36" s="4">
        <f t="shared" si="8"/>
        <v>1838265624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" thickBot="1" x14ac:dyDescent="0.35">
      <c r="A37" s="19">
        <f>ROW()-1</f>
        <v>36</v>
      </c>
      <c r="B37" s="4">
        <f t="shared" si="8"/>
        <v>35</v>
      </c>
      <c r="C37" s="4">
        <f t="shared" si="8"/>
        <v>1295</v>
      </c>
      <c r="D37" s="4">
        <f t="shared" si="8"/>
        <v>46655</v>
      </c>
      <c r="E37" s="11">
        <f t="shared" si="8"/>
        <v>1679615</v>
      </c>
      <c r="F37" s="10">
        <f t="shared" si="8"/>
        <v>60466175</v>
      </c>
      <c r="G37" s="4">
        <f t="shared" si="8"/>
        <v>2176782335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1">
    <mergeCell ref="B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6F14-5590-426C-A1BE-6A29CE76DA50}">
  <dimension ref="A1:R37"/>
  <sheetViews>
    <sheetView tabSelected="1" workbookViewId="0">
      <selection activeCell="M16" sqref="M16"/>
    </sheetView>
  </sheetViews>
  <sheetFormatPr defaultRowHeight="14.4" x14ac:dyDescent="0.3"/>
  <cols>
    <col min="1" max="1" width="7.88671875" customWidth="1"/>
    <col min="2" max="2" width="7.5546875" bestFit="1" customWidth="1"/>
    <col min="3" max="3" width="9.109375" bestFit="1" customWidth="1"/>
    <col min="4" max="4" width="10.109375" bestFit="1" customWidth="1"/>
    <col min="5" max="5" width="11.109375" bestFit="1" customWidth="1"/>
    <col min="6" max="7" width="12.6640625" bestFit="1" customWidth="1"/>
    <col min="8" max="8" width="13.88671875" bestFit="1" customWidth="1"/>
    <col min="9" max="9" width="14.88671875" bestFit="1" customWidth="1"/>
    <col min="10" max="10" width="16.44140625" bestFit="1" customWidth="1"/>
    <col min="11" max="14" width="17.5546875" bestFit="1" customWidth="1"/>
    <col min="15" max="15" width="11.5546875" customWidth="1"/>
    <col min="16" max="16" width="12.44140625" customWidth="1"/>
    <col min="17" max="17" width="13.88671875" customWidth="1"/>
  </cols>
  <sheetData>
    <row r="1" spans="1:18" ht="31.2" x14ac:dyDescent="0.6">
      <c r="A1" s="24" t="s">
        <v>21</v>
      </c>
      <c r="B1" s="24"/>
      <c r="C1" s="39">
        <v>4</v>
      </c>
      <c r="D1" s="24" t="s">
        <v>34</v>
      </c>
      <c r="P1" s="24" t="s">
        <v>18</v>
      </c>
      <c r="Q1" s="24"/>
      <c r="R1" s="24"/>
    </row>
    <row r="2" spans="1:18" ht="18" x14ac:dyDescent="0.35">
      <c r="A2" s="9"/>
      <c r="B2" s="45" t="s">
        <v>35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26"/>
      <c r="P2" s="9"/>
      <c r="Q2" s="26"/>
      <c r="R2" s="26"/>
    </row>
    <row r="3" spans="1:18" ht="15.6" x14ac:dyDescent="0.3">
      <c r="A3" s="38" t="s">
        <v>8</v>
      </c>
      <c r="B3" s="25">
        <f t="shared" ref="B3:N3" si="0">COLUMN()-1</f>
        <v>1</v>
      </c>
      <c r="C3" s="25">
        <f t="shared" si="0"/>
        <v>2</v>
      </c>
      <c r="D3" s="25">
        <f t="shared" si="0"/>
        <v>3</v>
      </c>
      <c r="E3" s="25">
        <f t="shared" si="0"/>
        <v>4</v>
      </c>
      <c r="F3" s="25">
        <f t="shared" si="0"/>
        <v>5</v>
      </c>
      <c r="G3" s="25">
        <f t="shared" si="0"/>
        <v>6</v>
      </c>
      <c r="H3" s="25">
        <f t="shared" si="0"/>
        <v>7</v>
      </c>
      <c r="I3" s="25">
        <f t="shared" si="0"/>
        <v>8</v>
      </c>
      <c r="J3" s="25">
        <f t="shared" si="0"/>
        <v>9</v>
      </c>
      <c r="K3" s="25">
        <f t="shared" si="0"/>
        <v>10</v>
      </c>
      <c r="L3" s="25">
        <f t="shared" si="0"/>
        <v>11</v>
      </c>
      <c r="M3" s="25">
        <f t="shared" si="0"/>
        <v>12</v>
      </c>
      <c r="N3" s="25">
        <f t="shared" si="0"/>
        <v>13</v>
      </c>
      <c r="O3" s="38" t="s">
        <v>8</v>
      </c>
      <c r="P3" s="25"/>
      <c r="Q3" s="33" t="s">
        <v>19</v>
      </c>
    </row>
    <row r="4" spans="1:18" x14ac:dyDescent="0.3">
      <c r="A4">
        <f>ROW()-9</f>
        <v>-5</v>
      </c>
      <c r="B4" s="4">
        <f t="shared" ref="B4:K13" si="1">(RADIX^(COLUMN()-1)-1)/RADIX^(ROW()-9)</f>
        <v>3072</v>
      </c>
      <c r="C4" s="4">
        <f t="shared" si="1"/>
        <v>15360</v>
      </c>
      <c r="D4" s="4">
        <f t="shared" si="1"/>
        <v>64512</v>
      </c>
      <c r="E4" s="4">
        <f t="shared" si="1"/>
        <v>261120</v>
      </c>
      <c r="F4" s="4">
        <f t="shared" si="1"/>
        <v>1047552</v>
      </c>
      <c r="G4" s="4">
        <f t="shared" si="1"/>
        <v>4193280</v>
      </c>
      <c r="H4" s="4">
        <f t="shared" si="1"/>
        <v>16776192</v>
      </c>
      <c r="I4" s="4">
        <f t="shared" si="1"/>
        <v>67107840</v>
      </c>
      <c r="J4" s="4">
        <f t="shared" si="1"/>
        <v>268434432</v>
      </c>
      <c r="K4" s="4">
        <f t="shared" si="1"/>
        <v>1073740800</v>
      </c>
      <c r="L4" s="4"/>
      <c r="M4" s="4"/>
      <c r="N4" s="4"/>
      <c r="O4">
        <f>ROW()-9</f>
        <v>-5</v>
      </c>
      <c r="P4" s="31">
        <f t="shared" ref="P4:P23" si="2">1/(RADIX^A4)</f>
        <v>1024</v>
      </c>
      <c r="Q4" s="31"/>
    </row>
    <row r="5" spans="1:18" x14ac:dyDescent="0.3">
      <c r="A5">
        <f>ROW()-9</f>
        <v>-4</v>
      </c>
      <c r="B5" s="4">
        <f t="shared" si="1"/>
        <v>768</v>
      </c>
      <c r="C5" s="4">
        <f t="shared" si="1"/>
        <v>3840</v>
      </c>
      <c r="D5" s="4">
        <f t="shared" si="1"/>
        <v>16128</v>
      </c>
      <c r="E5" s="4">
        <f t="shared" si="1"/>
        <v>65280</v>
      </c>
      <c r="F5" s="4">
        <f t="shared" si="1"/>
        <v>261888</v>
      </c>
      <c r="G5" s="4">
        <f t="shared" si="1"/>
        <v>1048320</v>
      </c>
      <c r="H5" s="4">
        <f t="shared" si="1"/>
        <v>4194048</v>
      </c>
      <c r="I5" s="4">
        <f t="shared" si="1"/>
        <v>16776960</v>
      </c>
      <c r="J5" s="4">
        <f t="shared" si="1"/>
        <v>67108608</v>
      </c>
      <c r="K5" s="4">
        <f t="shared" si="1"/>
        <v>268435200</v>
      </c>
      <c r="L5" s="4">
        <f t="shared" ref="L5:L22" si="3">(RADIX^(COLUMN()-1)-1)/RADIX^(ROW()-9)</f>
        <v>1073741568</v>
      </c>
      <c r="M5" s="4"/>
      <c r="N5" s="4"/>
      <c r="O5">
        <f>ROW()-9</f>
        <v>-4</v>
      </c>
      <c r="P5" s="31">
        <f t="shared" si="2"/>
        <v>256</v>
      </c>
      <c r="Q5" s="31"/>
    </row>
    <row r="6" spans="1:18" x14ac:dyDescent="0.3">
      <c r="A6">
        <f>ROW()-9</f>
        <v>-3</v>
      </c>
      <c r="B6" s="4">
        <f t="shared" si="1"/>
        <v>192</v>
      </c>
      <c r="C6" s="4">
        <f t="shared" si="1"/>
        <v>960</v>
      </c>
      <c r="D6" s="4">
        <f t="shared" si="1"/>
        <v>4032</v>
      </c>
      <c r="E6" s="4">
        <f t="shared" si="1"/>
        <v>16320</v>
      </c>
      <c r="F6" s="4">
        <f t="shared" si="1"/>
        <v>65472</v>
      </c>
      <c r="G6" s="4">
        <f t="shared" si="1"/>
        <v>262080</v>
      </c>
      <c r="H6" s="4">
        <f t="shared" si="1"/>
        <v>1048512</v>
      </c>
      <c r="I6" s="4">
        <f t="shared" si="1"/>
        <v>4194240</v>
      </c>
      <c r="J6" s="4">
        <f t="shared" si="1"/>
        <v>16777152</v>
      </c>
      <c r="K6" s="4">
        <f t="shared" si="1"/>
        <v>67108800</v>
      </c>
      <c r="L6" s="4">
        <f t="shared" si="3"/>
        <v>268435392</v>
      </c>
      <c r="M6" s="4">
        <f t="shared" ref="M6:M23" si="4">(RADIX^(COLUMN()-1)-1)/RADIX^(ROW()-9)</f>
        <v>1073741760</v>
      </c>
      <c r="N6" s="4"/>
      <c r="O6">
        <f>ROW()-9</f>
        <v>-3</v>
      </c>
      <c r="P6" s="31">
        <f t="shared" si="2"/>
        <v>64</v>
      </c>
      <c r="Q6" s="31"/>
    </row>
    <row r="7" spans="1:18" x14ac:dyDescent="0.3">
      <c r="A7">
        <f t="shared" ref="A7:A16" si="5">ROW()-9</f>
        <v>-2</v>
      </c>
      <c r="B7" s="4">
        <f t="shared" si="1"/>
        <v>48</v>
      </c>
      <c r="C7" s="4">
        <f t="shared" si="1"/>
        <v>240</v>
      </c>
      <c r="D7" s="4">
        <f t="shared" si="1"/>
        <v>1008</v>
      </c>
      <c r="E7" s="4">
        <f t="shared" si="1"/>
        <v>4080</v>
      </c>
      <c r="F7" s="4">
        <f t="shared" si="1"/>
        <v>16368</v>
      </c>
      <c r="G7" s="4">
        <f t="shared" si="1"/>
        <v>65520</v>
      </c>
      <c r="H7" s="4">
        <f t="shared" si="1"/>
        <v>262128</v>
      </c>
      <c r="I7" s="4">
        <f t="shared" si="1"/>
        <v>1048560</v>
      </c>
      <c r="J7" s="4">
        <f t="shared" si="1"/>
        <v>4194288</v>
      </c>
      <c r="K7" s="4">
        <f t="shared" si="1"/>
        <v>16777200</v>
      </c>
      <c r="L7" s="4">
        <f t="shared" si="3"/>
        <v>67108848</v>
      </c>
      <c r="M7" s="4">
        <f t="shared" si="4"/>
        <v>268435440</v>
      </c>
      <c r="N7" s="4">
        <f t="shared" ref="N7:N23" si="6">(RADIX^(COLUMN()-1)-1)/RADIX^(ROW()-9)</f>
        <v>1073741808</v>
      </c>
      <c r="O7">
        <f t="shared" ref="O7:O16" si="7">ROW()-9</f>
        <v>-2</v>
      </c>
      <c r="P7" s="31">
        <f t="shared" si="2"/>
        <v>16</v>
      </c>
      <c r="Q7" s="31"/>
    </row>
    <row r="8" spans="1:18" x14ac:dyDescent="0.3">
      <c r="A8">
        <f t="shared" si="5"/>
        <v>-1</v>
      </c>
      <c r="B8" s="4">
        <f t="shared" si="1"/>
        <v>12</v>
      </c>
      <c r="C8" s="4">
        <f t="shared" si="1"/>
        <v>60</v>
      </c>
      <c r="D8" s="4">
        <f t="shared" si="1"/>
        <v>252</v>
      </c>
      <c r="E8" s="4">
        <f t="shared" si="1"/>
        <v>1020</v>
      </c>
      <c r="F8" s="4">
        <f t="shared" si="1"/>
        <v>4092</v>
      </c>
      <c r="G8" s="4">
        <f t="shared" si="1"/>
        <v>16380</v>
      </c>
      <c r="H8" s="4">
        <f t="shared" si="1"/>
        <v>65532</v>
      </c>
      <c r="I8" s="4">
        <f t="shared" si="1"/>
        <v>262140</v>
      </c>
      <c r="J8" s="4">
        <f t="shared" si="1"/>
        <v>1048572</v>
      </c>
      <c r="K8" s="4">
        <f t="shared" si="1"/>
        <v>4194300</v>
      </c>
      <c r="L8" s="4">
        <f t="shared" si="3"/>
        <v>16777212</v>
      </c>
      <c r="M8" s="4">
        <f t="shared" si="4"/>
        <v>67108860</v>
      </c>
      <c r="N8" s="4">
        <f t="shared" si="6"/>
        <v>268435452</v>
      </c>
      <c r="O8">
        <f t="shared" si="7"/>
        <v>-1</v>
      </c>
      <c r="P8" s="31">
        <f t="shared" si="2"/>
        <v>4</v>
      </c>
      <c r="Q8" s="34">
        <f t="shared" ref="Q8:Q19" si="8">111320*P8</f>
        <v>445280</v>
      </c>
    </row>
    <row r="9" spans="1:18" x14ac:dyDescent="0.3">
      <c r="A9">
        <f t="shared" si="5"/>
        <v>0</v>
      </c>
      <c r="B9" s="4">
        <f t="shared" si="1"/>
        <v>3</v>
      </c>
      <c r="C9" s="4">
        <f t="shared" si="1"/>
        <v>15</v>
      </c>
      <c r="D9" s="4">
        <f t="shared" si="1"/>
        <v>63</v>
      </c>
      <c r="E9" s="4">
        <f t="shared" si="1"/>
        <v>255</v>
      </c>
      <c r="F9" s="4">
        <f t="shared" si="1"/>
        <v>1023</v>
      </c>
      <c r="G9" s="4">
        <f t="shared" si="1"/>
        <v>4095</v>
      </c>
      <c r="H9" s="4">
        <f t="shared" si="1"/>
        <v>16383</v>
      </c>
      <c r="I9" s="4">
        <f t="shared" si="1"/>
        <v>65535</v>
      </c>
      <c r="J9" s="4">
        <f t="shared" si="1"/>
        <v>262143</v>
      </c>
      <c r="K9" s="4">
        <f t="shared" si="1"/>
        <v>1048575</v>
      </c>
      <c r="L9" s="4">
        <f t="shared" si="3"/>
        <v>4194303</v>
      </c>
      <c r="M9" s="4">
        <f t="shared" si="4"/>
        <v>16777215</v>
      </c>
      <c r="N9" s="4">
        <f t="shared" si="6"/>
        <v>67108863</v>
      </c>
      <c r="O9">
        <f t="shared" si="7"/>
        <v>0</v>
      </c>
      <c r="P9" s="31">
        <f t="shared" si="2"/>
        <v>1</v>
      </c>
      <c r="Q9" s="34">
        <f t="shared" si="8"/>
        <v>111320</v>
      </c>
    </row>
    <row r="10" spans="1:18" x14ac:dyDescent="0.3">
      <c r="A10">
        <f t="shared" si="5"/>
        <v>1</v>
      </c>
      <c r="B10" s="27">
        <f t="shared" si="1"/>
        <v>0.75</v>
      </c>
      <c r="C10" s="27">
        <f t="shared" si="1"/>
        <v>3.75</v>
      </c>
      <c r="D10" s="27">
        <f t="shared" si="1"/>
        <v>15.75</v>
      </c>
      <c r="E10" s="27">
        <f t="shared" si="1"/>
        <v>63.75</v>
      </c>
      <c r="F10" s="27">
        <f t="shared" si="1"/>
        <v>255.75</v>
      </c>
      <c r="G10" s="27">
        <f t="shared" si="1"/>
        <v>1023.75</v>
      </c>
      <c r="H10" s="27">
        <f t="shared" si="1"/>
        <v>4095.75</v>
      </c>
      <c r="I10" s="27">
        <f t="shared" si="1"/>
        <v>16383.75</v>
      </c>
      <c r="J10" s="27">
        <f t="shared" si="1"/>
        <v>65535.75</v>
      </c>
      <c r="K10" s="27">
        <f t="shared" si="1"/>
        <v>262143.75</v>
      </c>
      <c r="L10" s="27">
        <f t="shared" si="3"/>
        <v>1048575.75</v>
      </c>
      <c r="M10" s="27">
        <f t="shared" si="4"/>
        <v>4194303.75</v>
      </c>
      <c r="N10" s="27">
        <f t="shared" si="6"/>
        <v>16777215.75</v>
      </c>
      <c r="O10">
        <f t="shared" si="7"/>
        <v>1</v>
      </c>
      <c r="P10" s="29">
        <f t="shared" si="2"/>
        <v>0.25</v>
      </c>
      <c r="Q10" s="34">
        <f t="shared" si="8"/>
        <v>27830</v>
      </c>
    </row>
    <row r="11" spans="1:18" x14ac:dyDescent="0.3">
      <c r="A11">
        <f t="shared" si="5"/>
        <v>2</v>
      </c>
      <c r="B11" s="27">
        <f t="shared" si="1"/>
        <v>0.1875</v>
      </c>
      <c r="C11" s="27">
        <f t="shared" si="1"/>
        <v>0.9375</v>
      </c>
      <c r="D11" s="27">
        <f t="shared" si="1"/>
        <v>3.9375</v>
      </c>
      <c r="E11" s="27">
        <f t="shared" si="1"/>
        <v>15.9375</v>
      </c>
      <c r="F11" s="27">
        <f t="shared" si="1"/>
        <v>63.9375</v>
      </c>
      <c r="G11" s="27">
        <f t="shared" si="1"/>
        <v>255.9375</v>
      </c>
      <c r="H11" s="27">
        <f t="shared" si="1"/>
        <v>1023.9375</v>
      </c>
      <c r="I11" s="27">
        <f t="shared" si="1"/>
        <v>4095.9375</v>
      </c>
      <c r="J11" s="27">
        <f t="shared" si="1"/>
        <v>16383.9375</v>
      </c>
      <c r="K11" s="27">
        <f t="shared" si="1"/>
        <v>65535.9375</v>
      </c>
      <c r="L11" s="27">
        <f t="shared" si="3"/>
        <v>262143.9375</v>
      </c>
      <c r="M11" s="27">
        <f t="shared" si="4"/>
        <v>1048575.9375</v>
      </c>
      <c r="N11" s="27">
        <f t="shared" si="6"/>
        <v>4194303.9375</v>
      </c>
      <c r="O11">
        <f t="shared" si="7"/>
        <v>2</v>
      </c>
      <c r="P11" s="29">
        <f t="shared" si="2"/>
        <v>6.25E-2</v>
      </c>
      <c r="Q11" s="34">
        <f t="shared" si="8"/>
        <v>6957.5</v>
      </c>
    </row>
    <row r="12" spans="1:18" x14ac:dyDescent="0.3">
      <c r="A12">
        <f t="shared" si="5"/>
        <v>3</v>
      </c>
      <c r="B12" s="27">
        <f t="shared" si="1"/>
        <v>4.6875E-2</v>
      </c>
      <c r="C12" s="27">
        <f t="shared" si="1"/>
        <v>0.234375</v>
      </c>
      <c r="D12" s="27">
        <f t="shared" si="1"/>
        <v>0.984375</v>
      </c>
      <c r="E12" s="27">
        <f t="shared" si="1"/>
        <v>3.984375</v>
      </c>
      <c r="F12" s="27">
        <f t="shared" si="1"/>
        <v>15.984375</v>
      </c>
      <c r="G12" s="28">
        <f t="shared" si="1"/>
        <v>63.984375</v>
      </c>
      <c r="H12" s="27">
        <f t="shared" si="1"/>
        <v>255.984375</v>
      </c>
      <c r="I12" s="27">
        <f t="shared" si="1"/>
        <v>1023.984375</v>
      </c>
      <c r="J12" s="27">
        <f t="shared" si="1"/>
        <v>4095.984375</v>
      </c>
      <c r="K12" s="27">
        <f t="shared" si="1"/>
        <v>16383.984375</v>
      </c>
      <c r="L12" s="27">
        <f t="shared" si="3"/>
        <v>65535.984375</v>
      </c>
      <c r="M12" s="27">
        <f t="shared" si="4"/>
        <v>262143.984375</v>
      </c>
      <c r="N12" s="27">
        <f t="shared" si="6"/>
        <v>1048575.984375</v>
      </c>
      <c r="O12">
        <f t="shared" si="7"/>
        <v>3</v>
      </c>
      <c r="P12" s="30">
        <f t="shared" si="2"/>
        <v>1.5625E-2</v>
      </c>
      <c r="Q12" s="34">
        <f t="shared" si="8"/>
        <v>1739.375</v>
      </c>
    </row>
    <row r="13" spans="1:18" x14ac:dyDescent="0.3">
      <c r="A13">
        <f t="shared" si="5"/>
        <v>4</v>
      </c>
      <c r="B13" s="27">
        <f t="shared" si="1"/>
        <v>1.171875E-2</v>
      </c>
      <c r="C13" s="27">
        <f t="shared" si="1"/>
        <v>5.859375E-2</v>
      </c>
      <c r="D13" s="27">
        <f t="shared" si="1"/>
        <v>0.24609375</v>
      </c>
      <c r="E13" s="27">
        <f t="shared" si="1"/>
        <v>0.99609375</v>
      </c>
      <c r="F13" s="27">
        <f t="shared" si="1"/>
        <v>3.99609375</v>
      </c>
      <c r="G13" s="27">
        <f t="shared" si="1"/>
        <v>15.99609375</v>
      </c>
      <c r="H13" s="27">
        <f t="shared" si="1"/>
        <v>63.99609375</v>
      </c>
      <c r="I13" s="27">
        <f t="shared" si="1"/>
        <v>255.99609375</v>
      </c>
      <c r="J13" s="27">
        <f t="shared" si="1"/>
        <v>1023.99609375</v>
      </c>
      <c r="K13" s="27">
        <f t="shared" si="1"/>
        <v>4095.99609375</v>
      </c>
      <c r="L13" s="27">
        <f t="shared" si="3"/>
        <v>16383.99609375</v>
      </c>
      <c r="M13" s="27">
        <f t="shared" si="4"/>
        <v>65535.99609375</v>
      </c>
      <c r="N13" s="27">
        <f t="shared" si="6"/>
        <v>262143.99609375</v>
      </c>
      <c r="O13">
        <f t="shared" si="7"/>
        <v>4</v>
      </c>
      <c r="P13" s="30">
        <f t="shared" si="2"/>
        <v>3.90625E-3</v>
      </c>
      <c r="Q13" s="34">
        <f t="shared" si="8"/>
        <v>434.84375</v>
      </c>
    </row>
    <row r="14" spans="1:18" x14ac:dyDescent="0.3">
      <c r="A14">
        <f t="shared" si="5"/>
        <v>5</v>
      </c>
      <c r="B14" s="27"/>
      <c r="C14" s="27">
        <f t="shared" ref="C14:K14" si="9">(RADIX^(COLUMN()-1)-1)/RADIX^(ROW()-9)</f>
        <v>1.46484375E-2</v>
      </c>
      <c r="D14" s="27">
        <f t="shared" si="9"/>
        <v>6.15234375E-2</v>
      </c>
      <c r="E14" s="27">
        <f t="shared" si="9"/>
        <v>0.2490234375</v>
      </c>
      <c r="F14" s="27">
        <f t="shared" si="9"/>
        <v>0.9990234375</v>
      </c>
      <c r="G14" s="27">
        <f t="shared" si="9"/>
        <v>3.9990234375</v>
      </c>
      <c r="H14" s="27">
        <f t="shared" si="9"/>
        <v>15.9990234375</v>
      </c>
      <c r="I14" s="27">
        <f t="shared" si="9"/>
        <v>63.9990234375</v>
      </c>
      <c r="J14" s="27">
        <f t="shared" si="9"/>
        <v>255.9990234375</v>
      </c>
      <c r="K14" s="27">
        <f t="shared" si="9"/>
        <v>1023.9990234375</v>
      </c>
      <c r="L14" s="27">
        <f t="shared" si="3"/>
        <v>4095.9990234375</v>
      </c>
      <c r="M14" s="27">
        <f t="shared" si="4"/>
        <v>16383.9990234375</v>
      </c>
      <c r="N14" s="27">
        <f t="shared" si="6"/>
        <v>65535.9990234375</v>
      </c>
      <c r="O14">
        <f t="shared" si="7"/>
        <v>5</v>
      </c>
      <c r="P14" s="30">
        <f t="shared" si="2"/>
        <v>9.765625E-4</v>
      </c>
      <c r="Q14" s="34">
        <f t="shared" si="8"/>
        <v>108.7109375</v>
      </c>
    </row>
    <row r="15" spans="1:18" x14ac:dyDescent="0.3">
      <c r="A15">
        <f t="shared" si="5"/>
        <v>6</v>
      </c>
      <c r="B15" s="27"/>
      <c r="C15" s="27"/>
      <c r="D15" s="27">
        <f t="shared" ref="D15:K15" si="10">(RADIX^(COLUMN()-1)-1)/RADIX^(ROW()-9)</f>
        <v>1.5380859375E-2</v>
      </c>
      <c r="E15" s="27">
        <f t="shared" si="10"/>
        <v>6.2255859375E-2</v>
      </c>
      <c r="F15" s="27">
        <f t="shared" si="10"/>
        <v>0.249755859375</v>
      </c>
      <c r="G15" s="27">
        <f t="shared" si="10"/>
        <v>0.999755859375</v>
      </c>
      <c r="H15" s="27">
        <f t="shared" si="10"/>
        <v>3.999755859375</v>
      </c>
      <c r="I15" s="27">
        <f t="shared" si="10"/>
        <v>15.999755859375</v>
      </c>
      <c r="J15" s="27">
        <f t="shared" si="10"/>
        <v>63.999755859375</v>
      </c>
      <c r="K15" s="27">
        <f t="shared" si="10"/>
        <v>255.999755859375</v>
      </c>
      <c r="L15" s="27">
        <f t="shared" si="3"/>
        <v>1023.999755859375</v>
      </c>
      <c r="M15" s="27">
        <f t="shared" si="4"/>
        <v>4095.999755859375</v>
      </c>
      <c r="N15" s="27">
        <f t="shared" si="6"/>
        <v>16383.999755859375</v>
      </c>
      <c r="O15">
        <f t="shared" si="7"/>
        <v>6</v>
      </c>
      <c r="P15" s="30">
        <f t="shared" si="2"/>
        <v>2.44140625E-4</v>
      </c>
      <c r="Q15" s="37">
        <f t="shared" si="8"/>
        <v>27.177734375</v>
      </c>
    </row>
    <row r="16" spans="1:18" x14ac:dyDescent="0.3">
      <c r="A16">
        <f t="shared" si="5"/>
        <v>7</v>
      </c>
      <c r="B16" s="27"/>
      <c r="C16" s="27"/>
      <c r="D16" s="27"/>
      <c r="E16" s="27">
        <f t="shared" ref="E16:K16" si="11">(RADIX^(COLUMN()-1)-1)/RADIX^(ROW()-9)</f>
        <v>1.556396484375E-2</v>
      </c>
      <c r="F16" s="27">
        <f t="shared" si="11"/>
        <v>6.243896484375E-2</v>
      </c>
      <c r="G16" s="27">
        <f t="shared" si="11"/>
        <v>0.24993896484375</v>
      </c>
      <c r="H16" s="27">
        <f t="shared" si="11"/>
        <v>0.99993896484375</v>
      </c>
      <c r="I16" s="27">
        <f t="shared" si="11"/>
        <v>3.99993896484375</v>
      </c>
      <c r="J16" s="27">
        <f t="shared" si="11"/>
        <v>15.99993896484375</v>
      </c>
      <c r="K16" s="27">
        <f t="shared" si="11"/>
        <v>63.99993896484375</v>
      </c>
      <c r="L16" s="27">
        <f t="shared" si="3"/>
        <v>255.99993896484375</v>
      </c>
      <c r="M16" s="27">
        <f t="shared" si="4"/>
        <v>1023.9999389648438</v>
      </c>
      <c r="N16" s="27">
        <f t="shared" si="6"/>
        <v>4095.9999389648438</v>
      </c>
      <c r="O16">
        <f t="shared" si="7"/>
        <v>7</v>
      </c>
      <c r="P16" s="30">
        <f t="shared" si="2"/>
        <v>6.103515625E-5</v>
      </c>
      <c r="Q16" s="34">
        <f t="shared" si="8"/>
        <v>6.79443359375</v>
      </c>
    </row>
    <row r="17" spans="1:17" x14ac:dyDescent="0.3">
      <c r="A17">
        <f t="shared" ref="A17:A23" si="12">ROW()-9</f>
        <v>8</v>
      </c>
      <c r="B17" s="27"/>
      <c r="C17" s="27"/>
      <c r="D17" s="27"/>
      <c r="E17" s="27"/>
      <c r="F17" s="27">
        <f t="shared" ref="F17:K17" si="13">(RADIX^(COLUMN()-1)-1)/RADIX^(ROW()-9)</f>
        <v>1.56097412109375E-2</v>
      </c>
      <c r="G17" s="27">
        <f t="shared" si="13"/>
        <v>6.24847412109375E-2</v>
      </c>
      <c r="H17" s="27">
        <f t="shared" si="13"/>
        <v>0.2499847412109375</v>
      </c>
      <c r="I17" s="27">
        <f t="shared" si="13"/>
        <v>0.9999847412109375</v>
      </c>
      <c r="J17" s="27">
        <f t="shared" si="13"/>
        <v>3.9999847412109375</v>
      </c>
      <c r="K17" s="27">
        <f t="shared" si="13"/>
        <v>15.999984741210938</v>
      </c>
      <c r="L17" s="27">
        <f t="shared" si="3"/>
        <v>63.999984741210938</v>
      </c>
      <c r="M17" s="27">
        <f t="shared" si="4"/>
        <v>255.99998474121094</v>
      </c>
      <c r="N17" s="27">
        <f t="shared" si="6"/>
        <v>1023.9999847412109</v>
      </c>
      <c r="O17">
        <f>ROW()-9</f>
        <v>8</v>
      </c>
      <c r="P17" s="30">
        <f t="shared" si="2"/>
        <v>1.52587890625E-5</v>
      </c>
      <c r="Q17" s="34">
        <f t="shared" si="8"/>
        <v>1.6986083984375</v>
      </c>
    </row>
    <row r="18" spans="1:17" x14ac:dyDescent="0.3">
      <c r="A18">
        <f t="shared" si="12"/>
        <v>9</v>
      </c>
      <c r="B18" s="27"/>
      <c r="C18" s="27"/>
      <c r="D18" s="27"/>
      <c r="E18" s="27"/>
      <c r="F18" s="27"/>
      <c r="G18" s="27">
        <f>(RADIX^(COLUMN()-1)-1)/RADIX^(ROW()-9)</f>
        <v>1.5621185302734375E-2</v>
      </c>
      <c r="H18" s="27">
        <f>(RADIX^(COLUMN()-1)-1)/RADIX^(ROW()-9)</f>
        <v>6.2496185302734375E-2</v>
      </c>
      <c r="I18" s="27">
        <f>(RADIX^(COLUMN()-1)-1)/RADIX^(ROW()-9)</f>
        <v>0.24999618530273438</v>
      </c>
      <c r="J18" s="27">
        <f>(RADIX^(COLUMN()-1)-1)/RADIX^(ROW()-9)</f>
        <v>0.99999618530273438</v>
      </c>
      <c r="K18" s="27">
        <f>(RADIX^(COLUMN()-1)-1)/RADIX^(ROW()-9)</f>
        <v>3.9999961853027344</v>
      </c>
      <c r="L18" s="27">
        <f t="shared" si="3"/>
        <v>15.999996185302734</v>
      </c>
      <c r="M18" s="27">
        <f t="shared" si="4"/>
        <v>63.999996185302734</v>
      </c>
      <c r="N18" s="27">
        <f t="shared" si="6"/>
        <v>255.99999618530273</v>
      </c>
      <c r="O18">
        <f>ROW()-9</f>
        <v>9</v>
      </c>
      <c r="P18" s="30">
        <f t="shared" si="2"/>
        <v>3.814697265625E-6</v>
      </c>
      <c r="Q18" s="34">
        <f t="shared" si="8"/>
        <v>0.424652099609375</v>
      </c>
    </row>
    <row r="19" spans="1:17" x14ac:dyDescent="0.3">
      <c r="A19">
        <f t="shared" si="12"/>
        <v>10</v>
      </c>
      <c r="B19" s="27"/>
      <c r="C19" s="27"/>
      <c r="D19" s="27"/>
      <c r="E19" s="27"/>
      <c r="F19" s="27"/>
      <c r="G19" s="27"/>
      <c r="H19" s="27">
        <f>(RADIX^(COLUMN()-1)-1)/RADIX^(ROW()-9)</f>
        <v>1.5624046325683594E-2</v>
      </c>
      <c r="I19" s="27">
        <f>(RADIX^(COLUMN()-1)-1)/RADIX^(ROW()-9)</f>
        <v>6.2499046325683594E-2</v>
      </c>
      <c r="J19" s="27">
        <f>(RADIX^(COLUMN()-1)-1)/RADIX^(ROW()-9)</f>
        <v>0.24999904632568359</v>
      </c>
      <c r="K19" s="27">
        <f>(RADIX^(COLUMN()-1)-1)/RADIX^(ROW()-9)</f>
        <v>0.99999904632568359</v>
      </c>
      <c r="L19" s="27">
        <f t="shared" si="3"/>
        <v>3.9999990463256836</v>
      </c>
      <c r="M19" s="27">
        <f t="shared" si="4"/>
        <v>15.999999046325684</v>
      </c>
      <c r="N19" s="27">
        <f t="shared" si="6"/>
        <v>63.999999046325684</v>
      </c>
      <c r="O19">
        <f>ROW()-9</f>
        <v>10</v>
      </c>
      <c r="P19" s="30">
        <f t="shared" si="2"/>
        <v>9.5367431640625E-7</v>
      </c>
      <c r="Q19" s="34">
        <f t="shared" si="8"/>
        <v>0.10616302490234375</v>
      </c>
    </row>
    <row r="20" spans="1:17" ht="15" customHeight="1" x14ac:dyDescent="0.3">
      <c r="A20">
        <f t="shared" si="12"/>
        <v>11</v>
      </c>
      <c r="D20" s="26"/>
      <c r="E20" s="26"/>
      <c r="F20" s="26"/>
      <c r="G20" s="26"/>
      <c r="H20" s="26"/>
      <c r="I20" s="27">
        <f>(RADIX^(COLUMN()-1)-1)/RADIX^(ROW()-9)</f>
        <v>1.5624761581420898E-2</v>
      </c>
      <c r="J20" s="27">
        <f>(RADIX^(COLUMN()-1)-1)/RADIX^(ROW()-9)</f>
        <v>6.2499761581420898E-2</v>
      </c>
      <c r="K20" s="27">
        <f>(RADIX^(COLUMN()-1)-1)/RADIX^(ROW()-9)</f>
        <v>0.2499997615814209</v>
      </c>
      <c r="L20" s="27">
        <f t="shared" si="3"/>
        <v>0.9999997615814209</v>
      </c>
      <c r="M20" s="27">
        <f t="shared" si="4"/>
        <v>3.9999997615814209</v>
      </c>
      <c r="N20" s="27">
        <f t="shared" si="6"/>
        <v>15.999999761581421</v>
      </c>
      <c r="O20">
        <f t="shared" ref="O20:O23" si="14">ROW()-9</f>
        <v>11</v>
      </c>
      <c r="P20" s="30">
        <f t="shared" si="2"/>
        <v>2.384185791015625E-7</v>
      </c>
      <c r="Q20" s="34">
        <f t="shared" ref="Q20:Q23" si="15">111320*P20</f>
        <v>2.6540756225585938E-2</v>
      </c>
    </row>
    <row r="21" spans="1:17" ht="15.6" x14ac:dyDescent="0.3">
      <c r="A21">
        <f t="shared" si="12"/>
        <v>12</v>
      </c>
      <c r="D21" s="25"/>
      <c r="E21" s="25"/>
      <c r="F21" s="25"/>
      <c r="G21" s="25"/>
      <c r="H21" s="25"/>
      <c r="I21" s="27"/>
      <c r="J21" s="27"/>
      <c r="K21" s="27">
        <f>(RADIX^(COLUMN()-1)-1)/RADIX^(ROW()-9)</f>
        <v>6.2499940395355225E-2</v>
      </c>
      <c r="L21" s="27">
        <f t="shared" si="3"/>
        <v>0.24999994039535522</v>
      </c>
      <c r="M21" s="27">
        <f t="shared" si="4"/>
        <v>0.99999994039535522</v>
      </c>
      <c r="N21" s="27">
        <f t="shared" si="6"/>
        <v>3.9999999403953552</v>
      </c>
      <c r="O21">
        <f t="shared" si="14"/>
        <v>12</v>
      </c>
      <c r="P21" s="30">
        <f t="shared" si="2"/>
        <v>5.9604644775390625E-8</v>
      </c>
      <c r="Q21" s="34">
        <f t="shared" si="15"/>
        <v>6.6351890563964844E-3</v>
      </c>
    </row>
    <row r="22" spans="1:17" x14ac:dyDescent="0.3">
      <c r="A22">
        <f t="shared" si="12"/>
        <v>13</v>
      </c>
      <c r="D22" s="4"/>
      <c r="E22" s="4"/>
      <c r="F22" s="4"/>
      <c r="G22" s="4"/>
      <c r="H22" s="4"/>
      <c r="I22" s="27"/>
      <c r="J22" s="27"/>
      <c r="K22" s="27"/>
      <c r="L22" s="27">
        <f t="shared" si="3"/>
        <v>6.2499985098838806E-2</v>
      </c>
      <c r="M22" s="27">
        <f t="shared" si="4"/>
        <v>0.24999998509883881</v>
      </c>
      <c r="N22" s="27">
        <f t="shared" si="6"/>
        <v>0.99999998509883881</v>
      </c>
      <c r="O22">
        <f t="shared" si="14"/>
        <v>13</v>
      </c>
      <c r="P22" s="30">
        <f t="shared" si="2"/>
        <v>1.4901161193847656E-8</v>
      </c>
      <c r="Q22" s="34">
        <f t="shared" si="15"/>
        <v>1.6587972640991211E-3</v>
      </c>
    </row>
    <row r="23" spans="1:17" x14ac:dyDescent="0.3">
      <c r="A23">
        <f t="shared" si="12"/>
        <v>14</v>
      </c>
      <c r="D23" s="4"/>
      <c r="E23" s="4"/>
      <c r="F23" s="4"/>
      <c r="G23" s="4"/>
      <c r="H23" s="4"/>
      <c r="I23" s="27"/>
      <c r="J23" s="27"/>
      <c r="K23" s="27"/>
      <c r="L23" s="27"/>
      <c r="M23" s="27">
        <f t="shared" si="4"/>
        <v>6.2499996274709702E-2</v>
      </c>
      <c r="N23" s="27">
        <f t="shared" si="6"/>
        <v>0.2499999962747097</v>
      </c>
      <c r="O23">
        <f t="shared" si="14"/>
        <v>14</v>
      </c>
      <c r="P23" s="30">
        <f t="shared" si="2"/>
        <v>3.7252902984619141E-9</v>
      </c>
      <c r="Q23" s="34">
        <f t="shared" si="15"/>
        <v>4.1469931602478027E-4</v>
      </c>
    </row>
    <row r="24" spans="1:17" x14ac:dyDescent="0.3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3">
      <c r="C25" s="6" t="s">
        <v>10</v>
      </c>
      <c r="D25" s="14" t="s">
        <v>17</v>
      </c>
      <c r="E25" s="6" t="s">
        <v>8</v>
      </c>
      <c r="F25" s="14" t="s">
        <v>36</v>
      </c>
      <c r="G25" s="14" t="s">
        <v>37</v>
      </c>
      <c r="H25" s="14" t="s">
        <v>17</v>
      </c>
      <c r="I25" s="14" t="s">
        <v>8</v>
      </c>
      <c r="J25" s="14" t="s">
        <v>36</v>
      </c>
      <c r="K25" s="14" t="s">
        <v>37</v>
      </c>
      <c r="L25" s="4"/>
      <c r="M25" s="4" t="s">
        <v>22</v>
      </c>
      <c r="N25" s="4"/>
      <c r="O25" s="4"/>
      <c r="P25" s="4"/>
      <c r="Q25" s="4"/>
    </row>
    <row r="26" spans="1:17" x14ac:dyDescent="0.3">
      <c r="C26">
        <v>2</v>
      </c>
      <c r="D26" s="37">
        <v>27.177734375</v>
      </c>
      <c r="E26" s="4">
        <v>12</v>
      </c>
      <c r="F26" s="4">
        <v>19</v>
      </c>
      <c r="G26" s="4">
        <v>20</v>
      </c>
      <c r="H26" s="34">
        <v>54.35546875</v>
      </c>
      <c r="I26" s="4">
        <v>11</v>
      </c>
      <c r="J26" s="4">
        <v>18</v>
      </c>
      <c r="K26" s="4">
        <v>19</v>
      </c>
      <c r="L26" s="4"/>
      <c r="M26" s="4"/>
      <c r="N26" s="4"/>
      <c r="O26" s="4"/>
      <c r="P26" s="4"/>
      <c r="Q26" s="4"/>
    </row>
    <row r="27" spans="1:17" x14ac:dyDescent="0.3">
      <c r="C27">
        <v>3</v>
      </c>
      <c r="D27" s="37">
        <v>16.966925773510138</v>
      </c>
      <c r="E27" s="4">
        <v>8</v>
      </c>
      <c r="F27" s="4">
        <v>13</v>
      </c>
      <c r="G27" s="4">
        <v>13</v>
      </c>
      <c r="H27" s="34">
        <v>50.900777320530402</v>
      </c>
      <c r="I27" s="4">
        <v>7</v>
      </c>
      <c r="J27" s="4">
        <v>12</v>
      </c>
      <c r="K27" s="4">
        <v>12</v>
      </c>
      <c r="L27" s="4"/>
      <c r="M27" s="4"/>
      <c r="N27" s="4"/>
      <c r="O27" s="4"/>
      <c r="P27" s="4"/>
      <c r="Q27" s="4"/>
    </row>
    <row r="28" spans="1:17" x14ac:dyDescent="0.3">
      <c r="C28" s="41">
        <v>4</v>
      </c>
      <c r="D28" s="35">
        <v>6.79443359375</v>
      </c>
      <c r="E28" s="10">
        <v>7</v>
      </c>
      <c r="F28" s="10">
        <v>11</v>
      </c>
      <c r="G28" s="10">
        <v>12</v>
      </c>
      <c r="H28" s="37">
        <v>27.177734375</v>
      </c>
      <c r="I28" s="4">
        <v>6</v>
      </c>
      <c r="J28" s="4">
        <v>10</v>
      </c>
      <c r="K28" s="4">
        <v>11</v>
      </c>
      <c r="L28" s="4"/>
      <c r="M28" s="4" t="s">
        <v>24</v>
      </c>
      <c r="N28" s="4"/>
      <c r="O28" s="4"/>
      <c r="P28" s="4"/>
      <c r="Q28" s="4"/>
    </row>
    <row r="29" spans="1:17" x14ac:dyDescent="0.3">
      <c r="C29">
        <v>5</v>
      </c>
      <c r="D29" s="37">
        <v>7.1244799999999993</v>
      </c>
      <c r="E29" s="4">
        <v>6</v>
      </c>
      <c r="F29" s="4">
        <v>9</v>
      </c>
      <c r="G29" s="4">
        <v>10</v>
      </c>
      <c r="H29" s="34">
        <v>35.622400000000006</v>
      </c>
      <c r="I29" s="4">
        <v>5</v>
      </c>
      <c r="J29" s="4">
        <v>8</v>
      </c>
      <c r="K29" s="4">
        <v>9</v>
      </c>
      <c r="L29" s="4"/>
      <c r="M29" s="4"/>
      <c r="N29" s="4"/>
      <c r="O29" s="4"/>
      <c r="P29" s="4"/>
      <c r="Q29" s="4"/>
    </row>
    <row r="30" spans="1:17" x14ac:dyDescent="0.3">
      <c r="C30">
        <v>8</v>
      </c>
      <c r="D30" s="37">
        <v>27.177734375</v>
      </c>
      <c r="E30" s="40">
        <v>4</v>
      </c>
      <c r="F30" s="40">
        <v>7</v>
      </c>
      <c r="G30" s="4">
        <v>7</v>
      </c>
      <c r="H30" s="34">
        <v>217.421875</v>
      </c>
      <c r="I30" s="4">
        <v>3</v>
      </c>
      <c r="J30" s="4">
        <v>6</v>
      </c>
      <c r="K30" s="4">
        <v>6</v>
      </c>
      <c r="L30" s="4"/>
      <c r="M30" s="4" t="s">
        <v>25</v>
      </c>
      <c r="N30" s="4"/>
      <c r="O30" s="4"/>
      <c r="P30" s="4"/>
      <c r="Q30" s="4"/>
    </row>
    <row r="31" spans="1:17" x14ac:dyDescent="0.3">
      <c r="C31" s="41">
        <v>10</v>
      </c>
      <c r="D31" s="35">
        <v>11.132</v>
      </c>
      <c r="E31" s="10">
        <v>4</v>
      </c>
      <c r="F31" s="10">
        <v>6</v>
      </c>
      <c r="G31" s="10">
        <v>7</v>
      </c>
      <c r="H31" s="34">
        <v>111.32000000000001</v>
      </c>
      <c r="I31" s="4">
        <v>3</v>
      </c>
      <c r="J31" s="4">
        <v>5</v>
      </c>
      <c r="K31" s="4">
        <v>6</v>
      </c>
      <c r="L31" s="4"/>
      <c r="M31" s="4"/>
      <c r="N31" s="4"/>
      <c r="O31" s="4"/>
      <c r="P31" s="4"/>
      <c r="Q31" s="4"/>
    </row>
    <row r="32" spans="1:17" x14ac:dyDescent="0.3">
      <c r="C32">
        <v>12</v>
      </c>
      <c r="D32" s="37">
        <v>64.421296296296291</v>
      </c>
      <c r="E32" s="40">
        <v>3</v>
      </c>
      <c r="F32" s="40">
        <v>5</v>
      </c>
      <c r="G32" s="4">
        <v>6</v>
      </c>
      <c r="H32" s="34"/>
      <c r="I32" s="4"/>
      <c r="J32" s="4"/>
      <c r="K32" s="4"/>
      <c r="L32" s="4"/>
      <c r="M32" s="4" t="s">
        <v>23</v>
      </c>
      <c r="N32" s="4"/>
      <c r="O32" s="4"/>
      <c r="P32" s="4"/>
      <c r="Q32" s="4"/>
    </row>
    <row r="33" spans="2:17" x14ac:dyDescent="0.3">
      <c r="B33" s="4"/>
      <c r="C33" s="4">
        <v>16</v>
      </c>
      <c r="D33" s="37">
        <v>27.177734375</v>
      </c>
      <c r="E33" s="4">
        <v>3</v>
      </c>
      <c r="F33" s="4">
        <v>5</v>
      </c>
      <c r="G33" s="4">
        <v>5</v>
      </c>
      <c r="H33" s="34"/>
      <c r="I33" s="4"/>
      <c r="J33" s="4"/>
      <c r="K33" s="4"/>
      <c r="L33" s="4"/>
      <c r="M33" s="4"/>
      <c r="N33" s="4"/>
      <c r="O33" s="4"/>
      <c r="P33" s="4"/>
      <c r="Q33" s="4"/>
    </row>
    <row r="34" spans="2:17" x14ac:dyDescent="0.3">
      <c r="B34" s="4"/>
      <c r="C34" s="4">
        <v>20</v>
      </c>
      <c r="D34" s="37">
        <v>13.915000000000001</v>
      </c>
      <c r="E34" s="4">
        <v>3</v>
      </c>
      <c r="F34" s="4">
        <v>5</v>
      </c>
      <c r="G34" s="4">
        <v>5</v>
      </c>
      <c r="H34" s="34"/>
      <c r="I34" s="4"/>
      <c r="J34" s="4"/>
      <c r="K34" s="4"/>
      <c r="L34" s="4"/>
      <c r="M34" s="4"/>
      <c r="N34" s="4"/>
      <c r="O34" s="4"/>
      <c r="P34" s="4"/>
      <c r="Q34" s="4"/>
    </row>
    <row r="35" spans="2:17" x14ac:dyDescent="0.3">
      <c r="B35" s="4"/>
      <c r="C35" s="4">
        <v>32</v>
      </c>
      <c r="D35" s="37">
        <v>108.7109375</v>
      </c>
      <c r="E35" s="4">
        <v>2</v>
      </c>
      <c r="F35" s="4">
        <v>4</v>
      </c>
      <c r="G35" s="4">
        <v>4</v>
      </c>
      <c r="H35" s="34"/>
      <c r="I35" s="4"/>
      <c r="J35" s="4"/>
      <c r="K35" s="4"/>
      <c r="L35" s="4"/>
      <c r="M35" s="4"/>
      <c r="N35" s="4"/>
      <c r="O35" s="4"/>
      <c r="P35" s="4"/>
      <c r="Q35" s="4"/>
    </row>
    <row r="36" spans="2:17" x14ac:dyDescent="0.3">
      <c r="C36" s="4"/>
    </row>
    <row r="37" spans="2:17" x14ac:dyDescent="0.3">
      <c r="C37" s="4"/>
    </row>
  </sheetData>
  <mergeCells count="1">
    <mergeCell ref="B2: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8704-D21C-4A5D-9764-1B4556FC5E91}">
  <dimension ref="A6:J25"/>
  <sheetViews>
    <sheetView workbookViewId="0">
      <selection activeCell="A6" sqref="A6"/>
    </sheetView>
  </sheetViews>
  <sheetFormatPr defaultRowHeight="14.4" x14ac:dyDescent="0.3"/>
  <cols>
    <col min="1" max="1" width="11.33203125" customWidth="1"/>
    <col min="3" max="3" width="10.44140625" customWidth="1"/>
    <col min="4" max="4" width="10.5546875" customWidth="1"/>
    <col min="5" max="5" width="13" customWidth="1"/>
    <col min="6" max="6" width="18.109375" customWidth="1"/>
  </cols>
  <sheetData>
    <row r="6" spans="1:10" x14ac:dyDescent="0.3">
      <c r="A6" t="s">
        <v>26</v>
      </c>
      <c r="B6">
        <v>0</v>
      </c>
    </row>
    <row r="7" spans="1:10" x14ac:dyDescent="0.3">
      <c r="A7" t="s">
        <v>27</v>
      </c>
      <c r="B7">
        <v>360</v>
      </c>
    </row>
    <row r="8" spans="1:10" x14ac:dyDescent="0.3">
      <c r="A8" t="s">
        <v>28</v>
      </c>
      <c r="B8">
        <f>B7-B6</f>
        <v>360</v>
      </c>
    </row>
    <row r="9" spans="1:10" x14ac:dyDescent="0.3">
      <c r="A9" t="s">
        <v>29</v>
      </c>
      <c r="B9">
        <v>50</v>
      </c>
      <c r="C9">
        <f>B9/111319.9</f>
        <v>4.491559909773545E-4</v>
      </c>
    </row>
    <row r="12" spans="1:10" x14ac:dyDescent="0.3">
      <c r="A12" t="s">
        <v>33</v>
      </c>
      <c r="B12">
        <v>111319.9</v>
      </c>
    </row>
    <row r="15" spans="1:10" x14ac:dyDescent="0.3">
      <c r="C15" s="46" t="s">
        <v>30</v>
      </c>
      <c r="D15" s="46"/>
      <c r="E15" s="46"/>
      <c r="F15" s="46"/>
      <c r="G15" s="46" t="s">
        <v>31</v>
      </c>
      <c r="H15" s="46"/>
      <c r="I15" s="46"/>
      <c r="J15" s="46"/>
    </row>
    <row r="16" spans="1:10" x14ac:dyDescent="0.3">
      <c r="A16" s="6" t="s">
        <v>10</v>
      </c>
      <c r="C16" s="6" t="s">
        <v>8</v>
      </c>
      <c r="D16" s="6" t="s">
        <v>9</v>
      </c>
      <c r="E16" s="6" t="s">
        <v>18</v>
      </c>
      <c r="F16" s="6" t="s">
        <v>32</v>
      </c>
      <c r="G16" s="6" t="s">
        <v>8</v>
      </c>
      <c r="H16" s="6" t="s">
        <v>9</v>
      </c>
    </row>
    <row r="17" spans="1:10" x14ac:dyDescent="0.3">
      <c r="A17">
        <v>2</v>
      </c>
      <c r="B17">
        <f>-_xlfn.FLOOR.MATH(LOG10(finest)/LOG10(A17))</f>
        <v>-5</v>
      </c>
      <c r="C17">
        <f t="shared" ref="C17:C25" si="0">-_xlfn.FLOOR.MATH(LOG10(finestdd)/LOG10(A17))</f>
        <v>12</v>
      </c>
      <c r="D17">
        <f t="shared" ref="D17:D25" si="1">_xlfn.CEILING.MATH(LOG10(range * POWER(A17,C17)) /LOG10(A17))</f>
        <v>21</v>
      </c>
      <c r="E17">
        <f>1 / POWER(A17,C17)</f>
        <v>2.44140625E-4</v>
      </c>
      <c r="F17">
        <f t="shared" ref="F17:F25" si="2">1 / POWER(A17,C17) * latlonconvert</f>
        <v>27.177709960937499</v>
      </c>
      <c r="G17">
        <f t="shared" ref="G17:G25" si="3">-_xlfn.CEILING.MATH(LOG10(finestdd)/LOG10(A17))</f>
        <v>11</v>
      </c>
      <c r="H17">
        <f t="shared" ref="H17:H25" si="4">_xlfn.CEILING.MATH(LOG10(range * POWER(A17,G17)) /LOG10(A17))</f>
        <v>20</v>
      </c>
      <c r="I17">
        <f>1 / POWER(A17,G17)</f>
        <v>4.8828125E-4</v>
      </c>
      <c r="J17">
        <f t="shared" ref="J17:J25" si="5">1 / POWER(A17,G17) * latlonconvert</f>
        <v>54.355419921874997</v>
      </c>
    </row>
    <row r="18" spans="1:10" x14ac:dyDescent="0.3">
      <c r="A18">
        <v>3</v>
      </c>
      <c r="C18">
        <f t="shared" si="0"/>
        <v>8</v>
      </c>
      <c r="D18">
        <f t="shared" si="1"/>
        <v>14</v>
      </c>
      <c r="E18">
        <f t="shared" ref="E18:E25" si="6">1 / POWER(A18,C18)</f>
        <v>1.5241579027587258E-4</v>
      </c>
      <c r="F18">
        <f t="shared" si="2"/>
        <v>16.966910531931109</v>
      </c>
      <c r="G18">
        <f t="shared" si="3"/>
        <v>7</v>
      </c>
      <c r="H18">
        <f t="shared" si="4"/>
        <v>13</v>
      </c>
      <c r="I18">
        <f t="shared" ref="I18:I25" si="7">1 / POWER(A18,G18)</f>
        <v>4.5724737082761773E-4</v>
      </c>
      <c r="J18">
        <f t="shared" si="5"/>
        <v>50.900731595793317</v>
      </c>
    </row>
    <row r="19" spans="1:10" x14ac:dyDescent="0.3">
      <c r="A19">
        <v>4</v>
      </c>
      <c r="C19">
        <f t="shared" si="0"/>
        <v>6</v>
      </c>
      <c r="D19">
        <f t="shared" si="1"/>
        <v>11</v>
      </c>
      <c r="E19">
        <f t="shared" si="6"/>
        <v>2.44140625E-4</v>
      </c>
      <c r="F19">
        <f t="shared" si="2"/>
        <v>27.177709960937499</v>
      </c>
      <c r="G19">
        <f t="shared" si="3"/>
        <v>5</v>
      </c>
      <c r="H19">
        <f t="shared" si="4"/>
        <v>10</v>
      </c>
      <c r="I19">
        <f t="shared" si="7"/>
        <v>9.765625E-4</v>
      </c>
      <c r="J19">
        <f t="shared" si="5"/>
        <v>108.71083984374999</v>
      </c>
    </row>
    <row r="20" spans="1:10" x14ac:dyDescent="0.3">
      <c r="A20">
        <v>6</v>
      </c>
      <c r="C20">
        <f t="shared" si="0"/>
        <v>5</v>
      </c>
      <c r="D20">
        <f t="shared" si="1"/>
        <v>9</v>
      </c>
      <c r="E20">
        <f t="shared" si="6"/>
        <v>1.286008230452675E-4</v>
      </c>
      <c r="F20">
        <f t="shared" si="2"/>
        <v>14.315830761316873</v>
      </c>
      <c r="G20">
        <f t="shared" si="3"/>
        <v>4</v>
      </c>
      <c r="H20">
        <f t="shared" si="4"/>
        <v>8</v>
      </c>
      <c r="I20">
        <f t="shared" si="7"/>
        <v>7.716049382716049E-4</v>
      </c>
      <c r="J20">
        <f t="shared" si="5"/>
        <v>85.894984567901218</v>
      </c>
    </row>
    <row r="21" spans="1:10" x14ac:dyDescent="0.3">
      <c r="A21">
        <v>8</v>
      </c>
      <c r="C21">
        <f t="shared" si="0"/>
        <v>4</v>
      </c>
      <c r="D21">
        <f t="shared" si="1"/>
        <v>7</v>
      </c>
      <c r="E21">
        <f t="shared" si="6"/>
        <v>2.44140625E-4</v>
      </c>
      <c r="F21">
        <f t="shared" si="2"/>
        <v>27.177709960937499</v>
      </c>
      <c r="G21">
        <f t="shared" si="3"/>
        <v>3</v>
      </c>
      <c r="H21">
        <f t="shared" si="4"/>
        <v>6</v>
      </c>
      <c r="I21">
        <f t="shared" si="7"/>
        <v>1.953125E-3</v>
      </c>
      <c r="J21">
        <f t="shared" si="5"/>
        <v>217.42167968749999</v>
      </c>
    </row>
    <row r="22" spans="1:10" x14ac:dyDescent="0.3">
      <c r="A22">
        <v>10</v>
      </c>
      <c r="C22">
        <f t="shared" si="0"/>
        <v>4</v>
      </c>
      <c r="D22">
        <f t="shared" si="1"/>
        <v>7</v>
      </c>
      <c r="E22">
        <f t="shared" si="6"/>
        <v>1E-4</v>
      </c>
      <c r="F22">
        <f t="shared" si="2"/>
        <v>11.13199</v>
      </c>
      <c r="G22">
        <f t="shared" si="3"/>
        <v>3</v>
      </c>
      <c r="H22">
        <f t="shared" si="4"/>
        <v>6</v>
      </c>
      <c r="I22">
        <f t="shared" si="7"/>
        <v>1E-3</v>
      </c>
      <c r="J22">
        <f t="shared" si="5"/>
        <v>111.31989999999999</v>
      </c>
    </row>
    <row r="23" spans="1:10" x14ac:dyDescent="0.3">
      <c r="A23">
        <v>12</v>
      </c>
      <c r="C23">
        <f t="shared" si="0"/>
        <v>4</v>
      </c>
      <c r="D23">
        <f t="shared" si="1"/>
        <v>7</v>
      </c>
      <c r="E23">
        <f t="shared" si="6"/>
        <v>4.8225308641975306E-5</v>
      </c>
      <c r="F23">
        <f t="shared" si="2"/>
        <v>5.3684365354938262</v>
      </c>
      <c r="G23">
        <f t="shared" si="3"/>
        <v>3</v>
      </c>
      <c r="H23">
        <f t="shared" si="4"/>
        <v>6</v>
      </c>
      <c r="I23">
        <f t="shared" si="7"/>
        <v>5.7870370370370367E-4</v>
      </c>
      <c r="J23">
        <f t="shared" si="5"/>
        <v>64.421238425925921</v>
      </c>
    </row>
    <row r="24" spans="1:10" x14ac:dyDescent="0.3">
      <c r="A24">
        <v>16</v>
      </c>
      <c r="C24">
        <f t="shared" si="0"/>
        <v>3</v>
      </c>
      <c r="D24">
        <f t="shared" si="1"/>
        <v>6</v>
      </c>
      <c r="E24">
        <f t="shared" si="6"/>
        <v>2.44140625E-4</v>
      </c>
      <c r="F24">
        <f t="shared" si="2"/>
        <v>27.177709960937499</v>
      </c>
      <c r="G24">
        <f t="shared" si="3"/>
        <v>2</v>
      </c>
      <c r="H24">
        <f t="shared" si="4"/>
        <v>5</v>
      </c>
      <c r="I24">
        <f t="shared" si="7"/>
        <v>3.90625E-3</v>
      </c>
      <c r="J24">
        <f t="shared" si="5"/>
        <v>434.84335937499998</v>
      </c>
    </row>
    <row r="25" spans="1:10" x14ac:dyDescent="0.3">
      <c r="A25">
        <v>20</v>
      </c>
      <c r="C25">
        <f t="shared" si="0"/>
        <v>3</v>
      </c>
      <c r="D25">
        <f t="shared" si="1"/>
        <v>5</v>
      </c>
      <c r="E25">
        <f t="shared" si="6"/>
        <v>1.25E-4</v>
      </c>
      <c r="F25">
        <f t="shared" si="2"/>
        <v>13.914987499999999</v>
      </c>
      <c r="G25">
        <f t="shared" si="3"/>
        <v>2</v>
      </c>
      <c r="H25">
        <f t="shared" si="4"/>
        <v>4</v>
      </c>
      <c r="I25">
        <f t="shared" si="7"/>
        <v>2.5000000000000001E-3</v>
      </c>
      <c r="J25">
        <f t="shared" si="5"/>
        <v>278.29975000000002</v>
      </c>
    </row>
  </sheetData>
  <mergeCells count="2">
    <mergeCell ref="C15:F15"/>
    <mergeCell ref="G15:J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8346-11EC-4BF3-B3A7-800EB001B729}">
  <dimension ref="A1:Z34"/>
  <sheetViews>
    <sheetView workbookViewId="0">
      <selection activeCell="V27" sqref="V27"/>
    </sheetView>
  </sheetViews>
  <sheetFormatPr defaultRowHeight="14.4" x14ac:dyDescent="0.3"/>
  <cols>
    <col min="1" max="1" width="7.109375" bestFit="1" customWidth="1"/>
    <col min="2" max="4" width="5.5546875" bestFit="1" customWidth="1"/>
    <col min="5" max="7" width="6.5546875" bestFit="1" customWidth="1"/>
    <col min="8" max="10" width="7.5546875" bestFit="1" customWidth="1"/>
    <col min="11" max="14" width="9.109375" bestFit="1" customWidth="1"/>
    <col min="15" max="21" width="10.109375" bestFit="1" customWidth="1"/>
    <col min="22" max="22" width="11.6640625" bestFit="1" customWidth="1"/>
    <col min="23" max="23" width="8.88671875" customWidth="1"/>
    <col min="24" max="24" width="12.44140625" customWidth="1"/>
    <col min="25" max="25" width="17" customWidth="1"/>
  </cols>
  <sheetData>
    <row r="1" spans="1:26" ht="31.2" x14ac:dyDescent="0.6">
      <c r="A1" s="24" t="s">
        <v>20</v>
      </c>
      <c r="B1" s="24"/>
      <c r="C1" s="24"/>
      <c r="X1" s="24" t="s">
        <v>18</v>
      </c>
      <c r="Y1" s="24"/>
      <c r="Z1" s="24"/>
    </row>
    <row r="2" spans="1:26" ht="18" x14ac:dyDescent="0.35">
      <c r="A2" s="9"/>
      <c r="B2" s="45" t="s">
        <v>16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26"/>
      <c r="X2" s="9"/>
      <c r="Y2" s="26"/>
      <c r="Z2" s="26"/>
    </row>
    <row r="3" spans="1:26" ht="15.6" x14ac:dyDescent="0.3">
      <c r="A3" s="38" t="s">
        <v>8</v>
      </c>
      <c r="B3" s="25">
        <f t="shared" ref="B3:V3" si="0">COLUMN()-1</f>
        <v>1</v>
      </c>
      <c r="C3" s="25">
        <f t="shared" si="0"/>
        <v>2</v>
      </c>
      <c r="D3" s="25">
        <f t="shared" si="0"/>
        <v>3</v>
      </c>
      <c r="E3" s="25">
        <f t="shared" si="0"/>
        <v>4</v>
      </c>
      <c r="F3" s="25">
        <f t="shared" si="0"/>
        <v>5</v>
      </c>
      <c r="G3" s="25">
        <f t="shared" si="0"/>
        <v>6</v>
      </c>
      <c r="H3" s="25">
        <f t="shared" si="0"/>
        <v>7</v>
      </c>
      <c r="I3" s="25">
        <f t="shared" si="0"/>
        <v>8</v>
      </c>
      <c r="J3" s="25">
        <f t="shared" si="0"/>
        <v>9</v>
      </c>
      <c r="K3" s="25">
        <f t="shared" si="0"/>
        <v>10</v>
      </c>
      <c r="L3" s="25">
        <f t="shared" si="0"/>
        <v>11</v>
      </c>
      <c r="M3" s="25">
        <f t="shared" si="0"/>
        <v>12</v>
      </c>
      <c r="N3" s="25">
        <f t="shared" si="0"/>
        <v>13</v>
      </c>
      <c r="O3" s="25">
        <f t="shared" si="0"/>
        <v>14</v>
      </c>
      <c r="P3" s="25">
        <f t="shared" si="0"/>
        <v>15</v>
      </c>
      <c r="Q3" s="25">
        <f t="shared" si="0"/>
        <v>16</v>
      </c>
      <c r="R3" s="25">
        <f t="shared" si="0"/>
        <v>17</v>
      </c>
      <c r="S3" s="25">
        <f t="shared" si="0"/>
        <v>18</v>
      </c>
      <c r="T3" s="25">
        <f t="shared" si="0"/>
        <v>19</v>
      </c>
      <c r="U3" s="25">
        <f t="shared" si="0"/>
        <v>20</v>
      </c>
      <c r="V3" s="25">
        <f t="shared" si="0"/>
        <v>21</v>
      </c>
      <c r="W3" s="38" t="s">
        <v>8</v>
      </c>
      <c r="X3" s="25"/>
      <c r="Y3" s="33" t="s">
        <v>19</v>
      </c>
    </row>
    <row r="4" spans="1:26" x14ac:dyDescent="0.3">
      <c r="A4">
        <f>ROW()-14</f>
        <v>-10</v>
      </c>
      <c r="B4" s="4">
        <f>(2^(COLUMN()-1)-1)/2^(ROW()-14)</f>
        <v>1024</v>
      </c>
      <c r="C4" s="4">
        <f t="shared" ref="C4:Q19" si="1">(2^(COLUMN()-1)-1)/2^(ROW()-14)</f>
        <v>3072</v>
      </c>
      <c r="D4" s="4">
        <f t="shared" si="1"/>
        <v>7168</v>
      </c>
      <c r="E4" s="4">
        <f t="shared" si="1"/>
        <v>15360</v>
      </c>
      <c r="F4" s="4">
        <f t="shared" si="1"/>
        <v>31744</v>
      </c>
      <c r="G4" s="4">
        <f t="shared" si="1"/>
        <v>64512</v>
      </c>
      <c r="H4" s="4">
        <f t="shared" si="1"/>
        <v>130048</v>
      </c>
      <c r="I4" s="4">
        <f t="shared" si="1"/>
        <v>261120</v>
      </c>
      <c r="J4" s="4">
        <f t="shared" si="1"/>
        <v>523264</v>
      </c>
      <c r="K4" s="4">
        <f t="shared" si="1"/>
        <v>1047552</v>
      </c>
      <c r="L4" s="4">
        <f t="shared" si="1"/>
        <v>2096128</v>
      </c>
      <c r="M4" s="4">
        <f t="shared" si="1"/>
        <v>4193280</v>
      </c>
      <c r="N4" s="4">
        <f t="shared" si="1"/>
        <v>8387584</v>
      </c>
      <c r="O4" s="4">
        <f t="shared" si="1"/>
        <v>16776192</v>
      </c>
      <c r="P4" s="4"/>
      <c r="Q4" s="4"/>
      <c r="R4" s="4"/>
      <c r="S4" s="4"/>
      <c r="T4" s="4"/>
      <c r="U4" s="4"/>
      <c r="V4" s="4"/>
      <c r="W4">
        <f>ROW()-14</f>
        <v>-10</v>
      </c>
      <c r="X4" s="31">
        <f t="shared" ref="X4:X32" si="2">1/(2^A4)</f>
        <v>1024</v>
      </c>
      <c r="Y4" s="31"/>
    </row>
    <row r="5" spans="1:26" x14ac:dyDescent="0.3">
      <c r="A5">
        <f t="shared" ref="A5:A32" si="3">ROW()-14</f>
        <v>-9</v>
      </c>
      <c r="B5" s="4">
        <f t="shared" ref="B5:V20" si="4">(2^(COLUMN()-1)-1)/2^(ROW()-14)</f>
        <v>512</v>
      </c>
      <c r="C5" s="4">
        <f t="shared" si="4"/>
        <v>1536</v>
      </c>
      <c r="D5" s="4">
        <f t="shared" si="4"/>
        <v>3584</v>
      </c>
      <c r="E5" s="4">
        <f t="shared" si="4"/>
        <v>7680</v>
      </c>
      <c r="F5" s="4">
        <f t="shared" si="4"/>
        <v>15872</v>
      </c>
      <c r="G5" s="4">
        <f t="shared" si="4"/>
        <v>32256</v>
      </c>
      <c r="H5" s="4">
        <f t="shared" si="4"/>
        <v>65024</v>
      </c>
      <c r="I5" s="4">
        <f t="shared" si="4"/>
        <v>130560</v>
      </c>
      <c r="J5" s="4">
        <f t="shared" si="4"/>
        <v>261632</v>
      </c>
      <c r="K5" s="4">
        <f t="shared" si="4"/>
        <v>523776</v>
      </c>
      <c r="L5" s="4">
        <f t="shared" si="4"/>
        <v>1048064</v>
      </c>
      <c r="M5" s="4">
        <f t="shared" si="1"/>
        <v>2096640</v>
      </c>
      <c r="N5" s="4">
        <f t="shared" si="1"/>
        <v>4193792</v>
      </c>
      <c r="O5" s="4">
        <f t="shared" si="1"/>
        <v>8388096</v>
      </c>
      <c r="P5" s="4">
        <f t="shared" si="1"/>
        <v>16776704</v>
      </c>
      <c r="Q5" s="4"/>
      <c r="R5" s="4"/>
      <c r="S5" s="4"/>
      <c r="T5" s="4"/>
      <c r="U5" s="4"/>
      <c r="V5" s="4"/>
      <c r="W5">
        <f t="shared" ref="W5:W32" si="5">ROW()-14</f>
        <v>-9</v>
      </c>
      <c r="X5" s="31">
        <f t="shared" si="2"/>
        <v>512</v>
      </c>
      <c r="Y5" s="31"/>
    </row>
    <row r="6" spans="1:26" x14ac:dyDescent="0.3">
      <c r="A6">
        <f t="shared" si="3"/>
        <v>-8</v>
      </c>
      <c r="B6" s="4">
        <f t="shared" si="4"/>
        <v>256</v>
      </c>
      <c r="C6" s="4">
        <f t="shared" si="4"/>
        <v>768</v>
      </c>
      <c r="D6" s="4">
        <f t="shared" si="4"/>
        <v>1792</v>
      </c>
      <c r="E6" s="4">
        <f t="shared" si="4"/>
        <v>3840</v>
      </c>
      <c r="F6" s="4">
        <f t="shared" si="4"/>
        <v>7936</v>
      </c>
      <c r="G6" s="4">
        <f t="shared" si="4"/>
        <v>16128</v>
      </c>
      <c r="H6" s="4">
        <f t="shared" si="4"/>
        <v>32512</v>
      </c>
      <c r="I6" s="4">
        <f t="shared" si="4"/>
        <v>65280</v>
      </c>
      <c r="J6" s="4">
        <f t="shared" si="4"/>
        <v>130816</v>
      </c>
      <c r="K6" s="4">
        <f t="shared" si="4"/>
        <v>261888</v>
      </c>
      <c r="L6" s="4">
        <f t="shared" si="4"/>
        <v>524032</v>
      </c>
      <c r="M6" s="4">
        <f t="shared" si="1"/>
        <v>1048320</v>
      </c>
      <c r="N6" s="4">
        <f t="shared" si="1"/>
        <v>2096896</v>
      </c>
      <c r="O6" s="4">
        <f t="shared" si="1"/>
        <v>4194048</v>
      </c>
      <c r="P6" s="4">
        <f t="shared" si="1"/>
        <v>8388352</v>
      </c>
      <c r="Q6" s="4">
        <f t="shared" si="1"/>
        <v>16776960</v>
      </c>
      <c r="R6" s="4"/>
      <c r="S6" s="4"/>
      <c r="T6" s="4"/>
      <c r="U6" s="4"/>
      <c r="V6" s="4"/>
      <c r="W6">
        <f t="shared" si="5"/>
        <v>-8</v>
      </c>
      <c r="X6" s="31">
        <f t="shared" si="2"/>
        <v>256</v>
      </c>
      <c r="Y6" s="31"/>
    </row>
    <row r="7" spans="1:26" x14ac:dyDescent="0.3">
      <c r="A7">
        <f t="shared" si="3"/>
        <v>-7</v>
      </c>
      <c r="B7" s="4">
        <f t="shared" si="4"/>
        <v>128</v>
      </c>
      <c r="C7" s="4">
        <f t="shared" si="4"/>
        <v>384</v>
      </c>
      <c r="D7" s="4">
        <f t="shared" si="4"/>
        <v>896</v>
      </c>
      <c r="E7" s="4">
        <f t="shared" si="4"/>
        <v>1920</v>
      </c>
      <c r="F7" s="4">
        <f t="shared" si="4"/>
        <v>3968</v>
      </c>
      <c r="G7" s="4">
        <f t="shared" si="4"/>
        <v>8064</v>
      </c>
      <c r="H7" s="4">
        <f t="shared" si="4"/>
        <v>16256</v>
      </c>
      <c r="I7" s="4">
        <f t="shared" si="4"/>
        <v>32640</v>
      </c>
      <c r="J7" s="4">
        <f t="shared" si="4"/>
        <v>65408</v>
      </c>
      <c r="K7" s="4">
        <f t="shared" si="4"/>
        <v>130944</v>
      </c>
      <c r="L7" s="4">
        <f t="shared" si="4"/>
        <v>262016</v>
      </c>
      <c r="M7" s="4">
        <f t="shared" si="1"/>
        <v>524160</v>
      </c>
      <c r="N7" s="4">
        <f t="shared" si="1"/>
        <v>1048448</v>
      </c>
      <c r="O7" s="4">
        <f t="shared" si="1"/>
        <v>2097024</v>
      </c>
      <c r="P7" s="4">
        <f t="shared" si="1"/>
        <v>4194176</v>
      </c>
      <c r="Q7" s="4">
        <f t="shared" si="1"/>
        <v>8388480</v>
      </c>
      <c r="R7" s="4">
        <f t="shared" si="4"/>
        <v>16777088</v>
      </c>
      <c r="S7" s="4"/>
      <c r="T7" s="4"/>
      <c r="U7" s="4"/>
      <c r="V7" s="4"/>
      <c r="W7">
        <f t="shared" si="5"/>
        <v>-7</v>
      </c>
      <c r="X7" s="31">
        <f t="shared" si="2"/>
        <v>128</v>
      </c>
      <c r="Y7" s="31"/>
    </row>
    <row r="8" spans="1:26" x14ac:dyDescent="0.3">
      <c r="A8">
        <f t="shared" si="3"/>
        <v>-6</v>
      </c>
      <c r="B8" s="4">
        <f t="shared" si="4"/>
        <v>64</v>
      </c>
      <c r="C8" s="4">
        <f t="shared" si="4"/>
        <v>192</v>
      </c>
      <c r="D8" s="4">
        <f t="shared" si="4"/>
        <v>448</v>
      </c>
      <c r="E8" s="4">
        <f t="shared" si="4"/>
        <v>960</v>
      </c>
      <c r="F8" s="4">
        <f t="shared" si="4"/>
        <v>1984</v>
      </c>
      <c r="G8" s="4">
        <f t="shared" si="4"/>
        <v>4032</v>
      </c>
      <c r="H8" s="4">
        <f t="shared" si="4"/>
        <v>8128</v>
      </c>
      <c r="I8" s="4">
        <f t="shared" si="4"/>
        <v>16320</v>
      </c>
      <c r="J8" s="4">
        <f t="shared" si="4"/>
        <v>32704</v>
      </c>
      <c r="K8" s="4">
        <f t="shared" si="4"/>
        <v>65472</v>
      </c>
      <c r="L8" s="4">
        <f t="shared" si="4"/>
        <v>131008</v>
      </c>
      <c r="M8" s="4">
        <f t="shared" si="1"/>
        <v>262080</v>
      </c>
      <c r="N8" s="4">
        <f t="shared" si="1"/>
        <v>524224</v>
      </c>
      <c r="O8" s="4">
        <f t="shared" si="1"/>
        <v>1048512</v>
      </c>
      <c r="P8" s="4">
        <f t="shared" si="1"/>
        <v>2097088</v>
      </c>
      <c r="Q8" s="4">
        <f t="shared" si="1"/>
        <v>4194240</v>
      </c>
      <c r="R8" s="4">
        <f t="shared" si="4"/>
        <v>8388544</v>
      </c>
      <c r="S8" s="4">
        <f t="shared" si="4"/>
        <v>16777152</v>
      </c>
      <c r="T8" s="4"/>
      <c r="U8" s="4"/>
      <c r="V8" s="4"/>
      <c r="W8">
        <f t="shared" si="5"/>
        <v>-6</v>
      </c>
      <c r="X8" s="31">
        <f t="shared" si="2"/>
        <v>64</v>
      </c>
      <c r="Y8" s="31"/>
    </row>
    <row r="9" spans="1:26" x14ac:dyDescent="0.3">
      <c r="A9">
        <f t="shared" si="3"/>
        <v>-5</v>
      </c>
      <c r="B9" s="4">
        <f t="shared" si="4"/>
        <v>32</v>
      </c>
      <c r="C9" s="4">
        <f t="shared" si="4"/>
        <v>96</v>
      </c>
      <c r="D9" s="4">
        <f t="shared" si="4"/>
        <v>224</v>
      </c>
      <c r="E9" s="4">
        <f t="shared" si="4"/>
        <v>480</v>
      </c>
      <c r="F9" s="4">
        <f t="shared" si="4"/>
        <v>992</v>
      </c>
      <c r="G9" s="4">
        <f t="shared" si="4"/>
        <v>2016</v>
      </c>
      <c r="H9" s="4">
        <f t="shared" si="4"/>
        <v>4064</v>
      </c>
      <c r="I9" s="4">
        <f t="shared" si="4"/>
        <v>8160</v>
      </c>
      <c r="J9" s="4">
        <f t="shared" si="4"/>
        <v>16352</v>
      </c>
      <c r="K9" s="4">
        <f t="shared" si="4"/>
        <v>32736</v>
      </c>
      <c r="L9" s="4">
        <f t="shared" si="4"/>
        <v>65504</v>
      </c>
      <c r="M9" s="4">
        <f t="shared" si="1"/>
        <v>131040</v>
      </c>
      <c r="N9" s="4">
        <f t="shared" si="1"/>
        <v>262112</v>
      </c>
      <c r="O9" s="4">
        <f t="shared" si="1"/>
        <v>524256</v>
      </c>
      <c r="P9" s="4">
        <f t="shared" si="1"/>
        <v>1048544</v>
      </c>
      <c r="Q9" s="4">
        <f t="shared" si="1"/>
        <v>2097120</v>
      </c>
      <c r="R9" s="4">
        <f t="shared" si="4"/>
        <v>4194272</v>
      </c>
      <c r="S9" s="4">
        <f t="shared" si="4"/>
        <v>8388576</v>
      </c>
      <c r="T9" s="4">
        <f t="shared" si="4"/>
        <v>16777184</v>
      </c>
      <c r="U9" s="4"/>
      <c r="V9" s="4"/>
      <c r="W9">
        <f t="shared" si="5"/>
        <v>-5</v>
      </c>
      <c r="X9" s="31">
        <f t="shared" si="2"/>
        <v>32</v>
      </c>
      <c r="Y9" s="34">
        <f t="shared" ref="Y9:Y18" si="6">111320*X9</f>
        <v>3562240</v>
      </c>
    </row>
    <row r="10" spans="1:26" x14ac:dyDescent="0.3">
      <c r="A10">
        <f t="shared" si="3"/>
        <v>-4</v>
      </c>
      <c r="B10" s="4">
        <f t="shared" si="4"/>
        <v>16</v>
      </c>
      <c r="C10" s="4">
        <f t="shared" si="4"/>
        <v>48</v>
      </c>
      <c r="D10" s="4">
        <f t="shared" si="4"/>
        <v>112</v>
      </c>
      <c r="E10" s="4">
        <f t="shared" si="4"/>
        <v>240</v>
      </c>
      <c r="F10" s="4">
        <f t="shared" si="4"/>
        <v>496</v>
      </c>
      <c r="G10" s="4">
        <f t="shared" si="4"/>
        <v>1008</v>
      </c>
      <c r="H10" s="4">
        <f t="shared" si="4"/>
        <v>2032</v>
      </c>
      <c r="I10" s="4">
        <f t="shared" si="4"/>
        <v>4080</v>
      </c>
      <c r="J10" s="4">
        <f t="shared" si="4"/>
        <v>8176</v>
      </c>
      <c r="K10" s="4">
        <f t="shared" si="4"/>
        <v>16368</v>
      </c>
      <c r="L10" s="4">
        <f t="shared" si="4"/>
        <v>32752</v>
      </c>
      <c r="M10" s="4">
        <f t="shared" si="1"/>
        <v>65520</v>
      </c>
      <c r="N10" s="4">
        <f t="shared" si="1"/>
        <v>131056</v>
      </c>
      <c r="O10" s="4">
        <f t="shared" si="1"/>
        <v>262128</v>
      </c>
      <c r="P10" s="4">
        <f t="shared" si="1"/>
        <v>524272</v>
      </c>
      <c r="Q10" s="4">
        <f t="shared" si="1"/>
        <v>1048560</v>
      </c>
      <c r="R10" s="4">
        <f t="shared" si="4"/>
        <v>2097136</v>
      </c>
      <c r="S10" s="4">
        <f t="shared" si="4"/>
        <v>4194288</v>
      </c>
      <c r="T10" s="4">
        <f t="shared" si="4"/>
        <v>8388592</v>
      </c>
      <c r="U10" s="4">
        <f t="shared" si="4"/>
        <v>16777200</v>
      </c>
      <c r="V10" s="4"/>
      <c r="W10">
        <f t="shared" si="5"/>
        <v>-4</v>
      </c>
      <c r="X10" s="31">
        <f t="shared" si="2"/>
        <v>16</v>
      </c>
      <c r="Y10" s="34">
        <f t="shared" si="6"/>
        <v>1781120</v>
      </c>
    </row>
    <row r="11" spans="1:26" x14ac:dyDescent="0.3">
      <c r="A11">
        <f t="shared" si="3"/>
        <v>-3</v>
      </c>
      <c r="B11" s="4">
        <f t="shared" si="4"/>
        <v>8</v>
      </c>
      <c r="C11" s="4">
        <f t="shared" si="4"/>
        <v>24</v>
      </c>
      <c r="D11" s="4">
        <f t="shared" si="4"/>
        <v>56</v>
      </c>
      <c r="E11" s="4">
        <f t="shared" si="4"/>
        <v>120</v>
      </c>
      <c r="F11" s="4">
        <f t="shared" si="4"/>
        <v>248</v>
      </c>
      <c r="G11" s="4">
        <f t="shared" si="4"/>
        <v>504</v>
      </c>
      <c r="H11" s="4">
        <f t="shared" si="4"/>
        <v>1016</v>
      </c>
      <c r="I11" s="4">
        <f t="shared" si="4"/>
        <v>2040</v>
      </c>
      <c r="J11" s="4">
        <f t="shared" si="4"/>
        <v>4088</v>
      </c>
      <c r="K11" s="4">
        <f t="shared" si="4"/>
        <v>8184</v>
      </c>
      <c r="L11" s="4">
        <f t="shared" si="4"/>
        <v>16376</v>
      </c>
      <c r="M11" s="4">
        <f t="shared" si="1"/>
        <v>32760</v>
      </c>
      <c r="N11" s="4">
        <f t="shared" si="1"/>
        <v>65528</v>
      </c>
      <c r="O11" s="4">
        <f t="shared" si="1"/>
        <v>131064</v>
      </c>
      <c r="P11" s="4">
        <f t="shared" si="1"/>
        <v>262136</v>
      </c>
      <c r="Q11" s="4">
        <f t="shared" si="1"/>
        <v>524280</v>
      </c>
      <c r="R11" s="4">
        <f t="shared" si="4"/>
        <v>1048568</v>
      </c>
      <c r="S11" s="4">
        <f t="shared" si="4"/>
        <v>2097144</v>
      </c>
      <c r="T11" s="4">
        <f t="shared" si="4"/>
        <v>4194296</v>
      </c>
      <c r="U11" s="4">
        <f t="shared" si="4"/>
        <v>8388600</v>
      </c>
      <c r="V11" s="4">
        <f t="shared" si="4"/>
        <v>16777208</v>
      </c>
      <c r="W11">
        <f t="shared" si="5"/>
        <v>-3</v>
      </c>
      <c r="X11" s="31">
        <f t="shared" si="2"/>
        <v>8</v>
      </c>
      <c r="Y11" s="34">
        <f t="shared" si="6"/>
        <v>890560</v>
      </c>
    </row>
    <row r="12" spans="1:26" x14ac:dyDescent="0.3">
      <c r="A12">
        <f t="shared" si="3"/>
        <v>-2</v>
      </c>
      <c r="B12" s="4">
        <f t="shared" si="4"/>
        <v>4</v>
      </c>
      <c r="C12" s="4">
        <f t="shared" si="4"/>
        <v>12</v>
      </c>
      <c r="D12" s="4">
        <f t="shared" si="4"/>
        <v>28</v>
      </c>
      <c r="E12" s="4">
        <f t="shared" si="4"/>
        <v>60</v>
      </c>
      <c r="F12" s="4">
        <f t="shared" si="4"/>
        <v>124</v>
      </c>
      <c r="G12" s="4">
        <f t="shared" si="4"/>
        <v>252</v>
      </c>
      <c r="H12" s="4">
        <f t="shared" si="4"/>
        <v>508</v>
      </c>
      <c r="I12" s="4">
        <f t="shared" si="4"/>
        <v>1020</v>
      </c>
      <c r="J12" s="4">
        <f t="shared" si="4"/>
        <v>2044</v>
      </c>
      <c r="K12" s="4">
        <f t="shared" si="4"/>
        <v>4092</v>
      </c>
      <c r="L12" s="4">
        <f t="shared" si="4"/>
        <v>8188</v>
      </c>
      <c r="M12" s="4">
        <f t="shared" si="1"/>
        <v>16380</v>
      </c>
      <c r="N12" s="4">
        <f t="shared" si="1"/>
        <v>32764</v>
      </c>
      <c r="O12" s="4">
        <f t="shared" si="1"/>
        <v>65532</v>
      </c>
      <c r="P12" s="4">
        <f t="shared" si="1"/>
        <v>131068</v>
      </c>
      <c r="Q12" s="4">
        <f t="shared" si="1"/>
        <v>262140</v>
      </c>
      <c r="R12" s="4">
        <f t="shared" si="4"/>
        <v>524284</v>
      </c>
      <c r="S12" s="4">
        <f t="shared" si="4"/>
        <v>1048572</v>
      </c>
      <c r="T12" s="4">
        <f t="shared" si="4"/>
        <v>2097148</v>
      </c>
      <c r="U12" s="4">
        <f t="shared" si="4"/>
        <v>4194300</v>
      </c>
      <c r="V12" s="4">
        <f t="shared" si="4"/>
        <v>8388604</v>
      </c>
      <c r="W12">
        <f t="shared" si="5"/>
        <v>-2</v>
      </c>
      <c r="X12" s="31">
        <f t="shared" si="2"/>
        <v>4</v>
      </c>
      <c r="Y12" s="34">
        <f t="shared" si="6"/>
        <v>445280</v>
      </c>
    </row>
    <row r="13" spans="1:26" x14ac:dyDescent="0.3">
      <c r="A13">
        <f t="shared" si="3"/>
        <v>-1</v>
      </c>
      <c r="B13" s="4">
        <f t="shared" si="4"/>
        <v>2</v>
      </c>
      <c r="C13" s="4">
        <f t="shared" si="4"/>
        <v>6</v>
      </c>
      <c r="D13" s="4">
        <f t="shared" si="4"/>
        <v>14</v>
      </c>
      <c r="E13" s="4">
        <f t="shared" si="4"/>
        <v>30</v>
      </c>
      <c r="F13" s="4">
        <f t="shared" si="4"/>
        <v>62</v>
      </c>
      <c r="G13" s="4">
        <f t="shared" si="4"/>
        <v>126</v>
      </c>
      <c r="H13" s="4">
        <f t="shared" si="4"/>
        <v>254</v>
      </c>
      <c r="I13" s="4">
        <f t="shared" si="4"/>
        <v>510</v>
      </c>
      <c r="J13" s="4">
        <f t="shared" si="4"/>
        <v>1022</v>
      </c>
      <c r="K13" s="4">
        <f t="shared" si="4"/>
        <v>2046</v>
      </c>
      <c r="L13" s="4">
        <f t="shared" si="4"/>
        <v>4094</v>
      </c>
      <c r="M13" s="4">
        <f t="shared" si="1"/>
        <v>8190</v>
      </c>
      <c r="N13" s="4">
        <f t="shared" si="1"/>
        <v>16382</v>
      </c>
      <c r="O13" s="4">
        <f t="shared" si="1"/>
        <v>32766</v>
      </c>
      <c r="P13" s="4">
        <f t="shared" si="1"/>
        <v>65534</v>
      </c>
      <c r="Q13" s="4">
        <f t="shared" si="1"/>
        <v>131070</v>
      </c>
      <c r="R13" s="4">
        <f t="shared" si="4"/>
        <v>262142</v>
      </c>
      <c r="S13" s="4">
        <f t="shared" si="4"/>
        <v>524286</v>
      </c>
      <c r="T13" s="4">
        <f t="shared" si="4"/>
        <v>1048574</v>
      </c>
      <c r="U13" s="4">
        <f t="shared" si="4"/>
        <v>2097150</v>
      </c>
      <c r="V13" s="4">
        <f t="shared" si="4"/>
        <v>4194302</v>
      </c>
      <c r="W13">
        <f t="shared" si="5"/>
        <v>-1</v>
      </c>
      <c r="X13" s="31">
        <f t="shared" si="2"/>
        <v>2</v>
      </c>
      <c r="Y13" s="34">
        <f t="shared" si="6"/>
        <v>222640</v>
      </c>
    </row>
    <row r="14" spans="1:26" x14ac:dyDescent="0.3">
      <c r="A14">
        <f t="shared" si="3"/>
        <v>0</v>
      </c>
      <c r="B14" s="4">
        <f>(2^(COLUMN()-1)-1)/2^(ROW()-14)</f>
        <v>1</v>
      </c>
      <c r="C14" s="4">
        <f t="shared" si="4"/>
        <v>3</v>
      </c>
      <c r="D14" s="4">
        <f t="shared" si="4"/>
        <v>7</v>
      </c>
      <c r="E14" s="4">
        <f t="shared" si="4"/>
        <v>15</v>
      </c>
      <c r="F14" s="4">
        <f t="shared" si="4"/>
        <v>31</v>
      </c>
      <c r="G14" s="4">
        <f t="shared" si="4"/>
        <v>63</v>
      </c>
      <c r="H14" s="4">
        <f t="shared" si="4"/>
        <v>127</v>
      </c>
      <c r="I14" s="4">
        <f t="shared" si="4"/>
        <v>255</v>
      </c>
      <c r="J14" s="4">
        <f t="shared" si="4"/>
        <v>511</v>
      </c>
      <c r="K14" s="4">
        <f t="shared" si="4"/>
        <v>1023</v>
      </c>
      <c r="L14" s="4">
        <f t="shared" si="4"/>
        <v>2047</v>
      </c>
      <c r="M14" s="4">
        <f t="shared" si="1"/>
        <v>4095</v>
      </c>
      <c r="N14" s="4">
        <f t="shared" si="1"/>
        <v>8191</v>
      </c>
      <c r="O14" s="4">
        <f t="shared" si="1"/>
        <v>16383</v>
      </c>
      <c r="P14" s="4">
        <f t="shared" si="1"/>
        <v>32767</v>
      </c>
      <c r="Q14" s="4">
        <f t="shared" si="1"/>
        <v>65535</v>
      </c>
      <c r="R14" s="4">
        <f t="shared" si="4"/>
        <v>131071</v>
      </c>
      <c r="S14" s="4">
        <f t="shared" si="4"/>
        <v>262143</v>
      </c>
      <c r="T14" s="4">
        <f t="shared" si="4"/>
        <v>524287</v>
      </c>
      <c r="U14" s="4">
        <f t="shared" si="4"/>
        <v>1048575</v>
      </c>
      <c r="V14" s="4">
        <f t="shared" si="4"/>
        <v>2097151</v>
      </c>
      <c r="W14">
        <f t="shared" si="5"/>
        <v>0</v>
      </c>
      <c r="X14" s="31">
        <f t="shared" si="2"/>
        <v>1</v>
      </c>
      <c r="Y14" s="34">
        <f t="shared" si="6"/>
        <v>111320</v>
      </c>
    </row>
    <row r="15" spans="1:26" x14ac:dyDescent="0.3">
      <c r="A15">
        <f t="shared" si="3"/>
        <v>1</v>
      </c>
      <c r="B15" s="27">
        <f t="shared" si="4"/>
        <v>0.5</v>
      </c>
      <c r="C15" s="27">
        <f t="shared" si="4"/>
        <v>1.5</v>
      </c>
      <c r="D15" s="27">
        <f t="shared" si="4"/>
        <v>3.5</v>
      </c>
      <c r="E15" s="27">
        <f t="shared" si="4"/>
        <v>7.5</v>
      </c>
      <c r="F15" s="27">
        <f t="shared" si="4"/>
        <v>15.5</v>
      </c>
      <c r="G15" s="27">
        <f t="shared" si="4"/>
        <v>31.5</v>
      </c>
      <c r="H15" s="27">
        <f t="shared" si="4"/>
        <v>63.5</v>
      </c>
      <c r="I15" s="27">
        <f t="shared" si="4"/>
        <v>127.5</v>
      </c>
      <c r="J15" s="27">
        <f t="shared" si="4"/>
        <v>255.5</v>
      </c>
      <c r="K15" s="27">
        <f t="shared" si="4"/>
        <v>511.5</v>
      </c>
      <c r="L15" s="27">
        <f t="shared" si="4"/>
        <v>1023.5</v>
      </c>
      <c r="M15" s="27">
        <f t="shared" si="1"/>
        <v>2047.5</v>
      </c>
      <c r="N15" s="27">
        <f t="shared" si="1"/>
        <v>4095.5</v>
      </c>
      <c r="O15" s="27">
        <f t="shared" si="1"/>
        <v>8191.5</v>
      </c>
      <c r="P15" s="27">
        <f t="shared" si="1"/>
        <v>16383.5</v>
      </c>
      <c r="Q15" s="27">
        <f t="shared" si="1"/>
        <v>32767.5</v>
      </c>
      <c r="R15" s="27">
        <f t="shared" si="4"/>
        <v>65535.5</v>
      </c>
      <c r="S15" s="27">
        <f t="shared" si="4"/>
        <v>131071.5</v>
      </c>
      <c r="T15" s="27">
        <f t="shared" si="4"/>
        <v>262143.5</v>
      </c>
      <c r="U15" s="27">
        <f t="shared" si="4"/>
        <v>524287.5</v>
      </c>
      <c r="V15" s="27">
        <f t="shared" si="4"/>
        <v>1048575.5</v>
      </c>
      <c r="W15">
        <f t="shared" si="5"/>
        <v>1</v>
      </c>
      <c r="X15" s="31">
        <f t="shared" si="2"/>
        <v>0.5</v>
      </c>
      <c r="Y15" s="37">
        <f t="shared" si="6"/>
        <v>55660</v>
      </c>
    </row>
    <row r="16" spans="1:26" x14ac:dyDescent="0.3">
      <c r="A16">
        <f t="shared" si="3"/>
        <v>2</v>
      </c>
      <c r="B16" s="27">
        <f t="shared" si="4"/>
        <v>0.25</v>
      </c>
      <c r="C16" s="27">
        <f t="shared" si="4"/>
        <v>0.75</v>
      </c>
      <c r="D16" s="27">
        <f t="shared" si="4"/>
        <v>1.75</v>
      </c>
      <c r="E16" s="27">
        <f t="shared" si="4"/>
        <v>3.75</v>
      </c>
      <c r="F16" s="27">
        <f t="shared" si="4"/>
        <v>7.75</v>
      </c>
      <c r="G16" s="27">
        <f t="shared" si="4"/>
        <v>15.75</v>
      </c>
      <c r="H16" s="27">
        <f t="shared" si="4"/>
        <v>31.75</v>
      </c>
      <c r="I16" s="27">
        <f t="shared" si="4"/>
        <v>63.75</v>
      </c>
      <c r="J16" s="27">
        <f t="shared" si="4"/>
        <v>127.75</v>
      </c>
      <c r="K16" s="27">
        <f t="shared" si="4"/>
        <v>255.75</v>
      </c>
      <c r="L16" s="27">
        <f t="shared" si="4"/>
        <v>511.75</v>
      </c>
      <c r="M16" s="27">
        <f t="shared" si="1"/>
        <v>1023.75</v>
      </c>
      <c r="N16" s="27">
        <f t="shared" si="1"/>
        <v>2047.75</v>
      </c>
      <c r="O16" s="27">
        <f t="shared" si="1"/>
        <v>4095.75</v>
      </c>
      <c r="P16" s="27">
        <f t="shared" si="1"/>
        <v>8191.75</v>
      </c>
      <c r="Q16" s="27">
        <f t="shared" si="1"/>
        <v>16383.75</v>
      </c>
      <c r="R16" s="27">
        <f t="shared" si="4"/>
        <v>32767.75</v>
      </c>
      <c r="S16" s="27">
        <f t="shared" si="4"/>
        <v>65535.75</v>
      </c>
      <c r="T16" s="27">
        <f t="shared" si="4"/>
        <v>131071.75</v>
      </c>
      <c r="U16" s="27">
        <f t="shared" si="4"/>
        <v>262143.75</v>
      </c>
      <c r="V16" s="27">
        <f t="shared" si="4"/>
        <v>524287.75</v>
      </c>
      <c r="W16">
        <f t="shared" si="5"/>
        <v>2</v>
      </c>
      <c r="X16" s="31">
        <f t="shared" si="2"/>
        <v>0.25</v>
      </c>
      <c r="Y16" s="34">
        <f t="shared" si="6"/>
        <v>27830</v>
      </c>
    </row>
    <row r="17" spans="1:25" x14ac:dyDescent="0.3">
      <c r="A17">
        <f t="shared" si="3"/>
        <v>3</v>
      </c>
      <c r="B17" s="27">
        <f t="shared" si="4"/>
        <v>0.125</v>
      </c>
      <c r="C17" s="27">
        <f t="shared" si="4"/>
        <v>0.375</v>
      </c>
      <c r="D17" s="27">
        <f t="shared" si="4"/>
        <v>0.875</v>
      </c>
      <c r="E17" s="27">
        <f t="shared" si="4"/>
        <v>1.875</v>
      </c>
      <c r="F17" s="27">
        <f t="shared" si="4"/>
        <v>3.875</v>
      </c>
      <c r="G17" s="27">
        <f t="shared" si="4"/>
        <v>7.875</v>
      </c>
      <c r="H17" s="27">
        <f t="shared" si="4"/>
        <v>15.875</v>
      </c>
      <c r="I17" s="27">
        <f t="shared" si="4"/>
        <v>31.875</v>
      </c>
      <c r="J17" s="27">
        <f t="shared" si="4"/>
        <v>63.875</v>
      </c>
      <c r="K17" s="27">
        <f t="shared" si="4"/>
        <v>127.875</v>
      </c>
      <c r="L17" s="27">
        <f t="shared" si="4"/>
        <v>255.875</v>
      </c>
      <c r="M17" s="27">
        <f t="shared" si="1"/>
        <v>511.875</v>
      </c>
      <c r="N17" s="27">
        <f t="shared" si="1"/>
        <v>1023.875</v>
      </c>
      <c r="O17" s="27">
        <f t="shared" si="1"/>
        <v>2047.875</v>
      </c>
      <c r="P17" s="27">
        <f t="shared" si="1"/>
        <v>4095.875</v>
      </c>
      <c r="Q17" s="27">
        <f t="shared" si="1"/>
        <v>8191.875</v>
      </c>
      <c r="R17" s="27">
        <f t="shared" si="4"/>
        <v>16383.875</v>
      </c>
      <c r="S17" s="27">
        <f t="shared" si="4"/>
        <v>32767.875</v>
      </c>
      <c r="T17" s="27">
        <f t="shared" si="4"/>
        <v>65535.875</v>
      </c>
      <c r="U17" s="27">
        <f t="shared" si="4"/>
        <v>131071.875</v>
      </c>
      <c r="V17" s="27">
        <f t="shared" si="4"/>
        <v>262143.875</v>
      </c>
      <c r="W17">
        <f t="shared" si="5"/>
        <v>3</v>
      </c>
      <c r="X17" s="31">
        <f t="shared" si="2"/>
        <v>0.125</v>
      </c>
      <c r="Y17" s="34">
        <f t="shared" si="6"/>
        <v>13915</v>
      </c>
    </row>
    <row r="18" spans="1:25" x14ac:dyDescent="0.3">
      <c r="A18">
        <f t="shared" si="3"/>
        <v>4</v>
      </c>
      <c r="B18" s="27">
        <f t="shared" si="4"/>
        <v>6.25E-2</v>
      </c>
      <c r="C18" s="27">
        <f t="shared" si="4"/>
        <v>0.1875</v>
      </c>
      <c r="D18" s="27">
        <f t="shared" si="4"/>
        <v>0.4375</v>
      </c>
      <c r="E18" s="27">
        <f t="shared" si="4"/>
        <v>0.9375</v>
      </c>
      <c r="F18" s="27">
        <f t="shared" si="4"/>
        <v>1.9375</v>
      </c>
      <c r="G18" s="27">
        <f t="shared" si="4"/>
        <v>3.9375</v>
      </c>
      <c r="H18" s="27">
        <f t="shared" si="4"/>
        <v>7.9375</v>
      </c>
      <c r="I18" s="27">
        <f t="shared" si="4"/>
        <v>15.9375</v>
      </c>
      <c r="J18" s="27">
        <f t="shared" si="4"/>
        <v>31.9375</v>
      </c>
      <c r="K18" s="27">
        <f t="shared" si="4"/>
        <v>63.9375</v>
      </c>
      <c r="L18" s="27">
        <f t="shared" si="4"/>
        <v>127.9375</v>
      </c>
      <c r="M18" s="27">
        <f t="shared" si="1"/>
        <v>255.9375</v>
      </c>
      <c r="N18" s="27">
        <f t="shared" si="1"/>
        <v>511.9375</v>
      </c>
      <c r="O18" s="27">
        <f t="shared" si="1"/>
        <v>1023.9375</v>
      </c>
      <c r="P18" s="27">
        <f t="shared" si="1"/>
        <v>2047.9375</v>
      </c>
      <c r="Q18" s="27">
        <f t="shared" si="1"/>
        <v>4095.9375</v>
      </c>
      <c r="R18" s="27">
        <f t="shared" si="4"/>
        <v>8191.9375</v>
      </c>
      <c r="S18" s="27">
        <f t="shared" si="4"/>
        <v>16383.9375</v>
      </c>
      <c r="T18" s="27">
        <f t="shared" si="4"/>
        <v>32767.9375</v>
      </c>
      <c r="U18" s="27">
        <f t="shared" si="4"/>
        <v>65535.9375</v>
      </c>
      <c r="V18" s="27">
        <f t="shared" si="4"/>
        <v>131071.9375</v>
      </c>
      <c r="W18">
        <f t="shared" si="5"/>
        <v>4</v>
      </c>
      <c r="X18" s="31">
        <f t="shared" si="2"/>
        <v>6.25E-2</v>
      </c>
      <c r="Y18" s="34">
        <f t="shared" si="6"/>
        <v>6957.5</v>
      </c>
    </row>
    <row r="19" spans="1:25" x14ac:dyDescent="0.3">
      <c r="A19">
        <f t="shared" si="3"/>
        <v>5</v>
      </c>
      <c r="B19" s="27"/>
      <c r="C19" s="27">
        <f t="shared" si="4"/>
        <v>9.375E-2</v>
      </c>
      <c r="D19" s="27">
        <f t="shared" si="4"/>
        <v>0.21875</v>
      </c>
      <c r="E19" s="27">
        <f t="shared" si="4"/>
        <v>0.46875</v>
      </c>
      <c r="F19" s="27">
        <f t="shared" si="4"/>
        <v>0.96875</v>
      </c>
      <c r="G19" s="27">
        <f t="shared" si="4"/>
        <v>1.96875</v>
      </c>
      <c r="H19" s="27">
        <f t="shared" si="4"/>
        <v>3.96875</v>
      </c>
      <c r="I19" s="27">
        <f t="shared" si="4"/>
        <v>7.96875</v>
      </c>
      <c r="J19" s="27">
        <f t="shared" si="4"/>
        <v>15.96875</v>
      </c>
      <c r="K19" s="27">
        <f t="shared" si="4"/>
        <v>31.96875</v>
      </c>
      <c r="L19" s="27">
        <f t="shared" si="4"/>
        <v>63.96875</v>
      </c>
      <c r="M19" s="27">
        <f t="shared" si="1"/>
        <v>127.96875</v>
      </c>
      <c r="N19" s="27">
        <f t="shared" si="1"/>
        <v>255.96875</v>
      </c>
      <c r="O19" s="27">
        <f t="shared" si="1"/>
        <v>511.96875</v>
      </c>
      <c r="P19" s="27">
        <f t="shared" si="1"/>
        <v>1023.96875</v>
      </c>
      <c r="Q19" s="27">
        <f t="shared" si="1"/>
        <v>2047.96875</v>
      </c>
      <c r="R19" s="27">
        <f t="shared" si="4"/>
        <v>4095.96875</v>
      </c>
      <c r="S19" s="27">
        <f t="shared" si="4"/>
        <v>8191.96875</v>
      </c>
      <c r="T19" s="27">
        <f t="shared" si="4"/>
        <v>16383.96875</v>
      </c>
      <c r="U19" s="27">
        <f t="shared" si="4"/>
        <v>32767.96875</v>
      </c>
      <c r="V19" s="27">
        <f t="shared" si="4"/>
        <v>65535.96875</v>
      </c>
      <c r="W19">
        <f t="shared" si="5"/>
        <v>5</v>
      </c>
      <c r="X19" s="31">
        <f t="shared" si="2"/>
        <v>3.125E-2</v>
      </c>
      <c r="Y19" s="34">
        <f t="shared" ref="Y19:Y32" si="7">111320*X19</f>
        <v>3478.75</v>
      </c>
    </row>
    <row r="20" spans="1:25" ht="15" customHeight="1" x14ac:dyDescent="0.3">
      <c r="A20">
        <f t="shared" si="3"/>
        <v>6</v>
      </c>
      <c r="B20" s="27"/>
      <c r="C20" s="27"/>
      <c r="D20" s="27">
        <f t="shared" si="4"/>
        <v>0.109375</v>
      </c>
      <c r="E20" s="27">
        <f t="shared" si="4"/>
        <v>0.234375</v>
      </c>
      <c r="F20" s="27">
        <f t="shared" si="4"/>
        <v>0.484375</v>
      </c>
      <c r="G20" s="27">
        <f t="shared" si="4"/>
        <v>0.984375</v>
      </c>
      <c r="H20" s="27">
        <f t="shared" si="4"/>
        <v>1.984375</v>
      </c>
      <c r="I20" s="27">
        <f t="shared" si="4"/>
        <v>3.984375</v>
      </c>
      <c r="J20" s="27">
        <f t="shared" si="4"/>
        <v>7.984375</v>
      </c>
      <c r="K20" s="27">
        <f t="shared" si="4"/>
        <v>15.984375</v>
      </c>
      <c r="L20" s="27">
        <f t="shared" si="4"/>
        <v>31.984375</v>
      </c>
      <c r="M20" s="27">
        <f t="shared" ref="M20:Q20" si="8">(2^(COLUMN()-1)-1)/2^(ROW()-14)</f>
        <v>63.984375</v>
      </c>
      <c r="N20" s="27">
        <f t="shared" si="8"/>
        <v>127.984375</v>
      </c>
      <c r="O20" s="27">
        <f t="shared" si="8"/>
        <v>255.984375</v>
      </c>
      <c r="P20" s="27">
        <f t="shared" si="8"/>
        <v>511.984375</v>
      </c>
      <c r="Q20" s="27">
        <f t="shared" si="8"/>
        <v>1023.984375</v>
      </c>
      <c r="R20" s="27">
        <f t="shared" si="4"/>
        <v>2047.984375</v>
      </c>
      <c r="S20" s="27">
        <f t="shared" si="4"/>
        <v>4095.984375</v>
      </c>
      <c r="T20" s="27">
        <f t="shared" si="4"/>
        <v>8191.984375</v>
      </c>
      <c r="U20" s="27">
        <f t="shared" si="4"/>
        <v>16383.984375</v>
      </c>
      <c r="V20" s="27">
        <f t="shared" si="4"/>
        <v>32767.984375</v>
      </c>
      <c r="W20">
        <f t="shared" si="5"/>
        <v>6</v>
      </c>
      <c r="X20" s="31">
        <f t="shared" si="2"/>
        <v>1.5625E-2</v>
      </c>
      <c r="Y20" s="34">
        <f t="shared" si="7"/>
        <v>1739.375</v>
      </c>
    </row>
    <row r="21" spans="1:25" x14ac:dyDescent="0.3">
      <c r="A21">
        <f t="shared" si="3"/>
        <v>7</v>
      </c>
      <c r="B21" s="27"/>
      <c r="C21" s="27"/>
      <c r="D21" s="27"/>
      <c r="E21" s="27">
        <f t="shared" ref="E21:V32" si="9">(2^(COLUMN()-1)-1)/2^(ROW()-14)</f>
        <v>0.1171875</v>
      </c>
      <c r="F21" s="27">
        <f t="shared" si="9"/>
        <v>0.2421875</v>
      </c>
      <c r="G21" s="27">
        <f t="shared" si="9"/>
        <v>0.4921875</v>
      </c>
      <c r="H21" s="27">
        <f t="shared" si="9"/>
        <v>0.9921875</v>
      </c>
      <c r="I21" s="27">
        <f t="shared" si="9"/>
        <v>1.9921875</v>
      </c>
      <c r="J21" s="27">
        <f t="shared" si="9"/>
        <v>3.9921875</v>
      </c>
      <c r="K21" s="27">
        <f t="shared" si="9"/>
        <v>7.9921875</v>
      </c>
      <c r="L21" s="27">
        <f t="shared" si="9"/>
        <v>15.9921875</v>
      </c>
      <c r="M21" s="27">
        <f t="shared" si="9"/>
        <v>31.9921875</v>
      </c>
      <c r="N21" s="27">
        <f t="shared" si="9"/>
        <v>63.9921875</v>
      </c>
      <c r="O21" s="27">
        <f t="shared" si="9"/>
        <v>127.9921875</v>
      </c>
      <c r="P21" s="27">
        <f t="shared" si="9"/>
        <v>255.9921875</v>
      </c>
      <c r="Q21" s="27">
        <f t="shared" si="9"/>
        <v>511.9921875</v>
      </c>
      <c r="R21" s="27">
        <f t="shared" si="9"/>
        <v>1023.9921875</v>
      </c>
      <c r="S21" s="27">
        <f t="shared" si="9"/>
        <v>2047.9921875</v>
      </c>
      <c r="T21" s="27">
        <f t="shared" si="9"/>
        <v>4095.9921875</v>
      </c>
      <c r="U21" s="27">
        <f t="shared" si="9"/>
        <v>8191.9921875</v>
      </c>
      <c r="V21" s="27">
        <f t="shared" si="9"/>
        <v>16383.9921875</v>
      </c>
      <c r="W21">
        <f t="shared" si="5"/>
        <v>7</v>
      </c>
      <c r="X21" s="30">
        <f t="shared" si="2"/>
        <v>7.8125E-3</v>
      </c>
      <c r="Y21" s="34">
        <f t="shared" si="7"/>
        <v>869.6875</v>
      </c>
    </row>
    <row r="22" spans="1:25" x14ac:dyDescent="0.3">
      <c r="A22">
        <f t="shared" si="3"/>
        <v>8</v>
      </c>
      <c r="B22" s="27"/>
      <c r="C22" s="27"/>
      <c r="D22" s="27"/>
      <c r="E22" s="27"/>
      <c r="F22" s="27">
        <f t="shared" si="9"/>
        <v>0.12109375</v>
      </c>
      <c r="G22" s="27">
        <f t="shared" si="9"/>
        <v>0.24609375</v>
      </c>
      <c r="H22" s="27">
        <f t="shared" si="9"/>
        <v>0.49609375</v>
      </c>
      <c r="I22" s="27">
        <f t="shared" si="9"/>
        <v>0.99609375</v>
      </c>
      <c r="J22" s="27">
        <f t="shared" si="9"/>
        <v>1.99609375</v>
      </c>
      <c r="K22" s="27">
        <f t="shared" si="9"/>
        <v>3.99609375</v>
      </c>
      <c r="L22" s="27">
        <f t="shared" si="9"/>
        <v>7.99609375</v>
      </c>
      <c r="M22" s="27">
        <f t="shared" si="9"/>
        <v>15.99609375</v>
      </c>
      <c r="N22" s="27">
        <f t="shared" si="9"/>
        <v>31.99609375</v>
      </c>
      <c r="O22" s="27">
        <f t="shared" si="9"/>
        <v>63.99609375</v>
      </c>
      <c r="P22" s="27">
        <f t="shared" si="9"/>
        <v>127.99609375</v>
      </c>
      <c r="Q22" s="27">
        <f t="shared" si="9"/>
        <v>255.99609375</v>
      </c>
      <c r="R22" s="27">
        <f t="shared" si="9"/>
        <v>511.99609375</v>
      </c>
      <c r="S22" s="27">
        <f t="shared" si="9"/>
        <v>1023.99609375</v>
      </c>
      <c r="T22" s="27">
        <f t="shared" si="9"/>
        <v>2047.99609375</v>
      </c>
      <c r="U22" s="27">
        <f t="shared" si="9"/>
        <v>4095.99609375</v>
      </c>
      <c r="V22" s="27">
        <f t="shared" si="9"/>
        <v>8191.99609375</v>
      </c>
      <c r="W22">
        <f t="shared" si="5"/>
        <v>8</v>
      </c>
      <c r="X22" s="30">
        <f t="shared" si="2"/>
        <v>3.90625E-3</v>
      </c>
      <c r="Y22" s="34">
        <f t="shared" si="7"/>
        <v>434.84375</v>
      </c>
    </row>
    <row r="23" spans="1:25" x14ac:dyDescent="0.3">
      <c r="A23">
        <f t="shared" si="3"/>
        <v>9</v>
      </c>
      <c r="B23" s="27"/>
      <c r="C23" s="27"/>
      <c r="D23" s="27"/>
      <c r="E23" s="27"/>
      <c r="F23" s="27"/>
      <c r="G23" s="27">
        <f t="shared" si="9"/>
        <v>0.123046875</v>
      </c>
      <c r="H23" s="27">
        <f t="shared" si="9"/>
        <v>0.248046875</v>
      </c>
      <c r="I23" s="27">
        <f t="shared" si="9"/>
        <v>0.498046875</v>
      </c>
      <c r="J23" s="27">
        <f t="shared" si="9"/>
        <v>0.998046875</v>
      </c>
      <c r="K23" s="27">
        <f t="shared" si="9"/>
        <v>1.998046875</v>
      </c>
      <c r="L23" s="27">
        <f t="shared" si="9"/>
        <v>3.998046875</v>
      </c>
      <c r="M23" s="27">
        <f t="shared" si="9"/>
        <v>7.998046875</v>
      </c>
      <c r="N23" s="27">
        <f t="shared" si="9"/>
        <v>15.998046875</v>
      </c>
      <c r="O23" s="27">
        <f t="shared" si="9"/>
        <v>31.998046875</v>
      </c>
      <c r="P23" s="27">
        <f t="shared" si="9"/>
        <v>63.998046875</v>
      </c>
      <c r="Q23" s="27">
        <f t="shared" si="9"/>
        <v>127.998046875</v>
      </c>
      <c r="R23" s="27">
        <f t="shared" si="9"/>
        <v>255.998046875</v>
      </c>
      <c r="S23" s="27">
        <f t="shared" si="9"/>
        <v>511.998046875</v>
      </c>
      <c r="T23" s="27">
        <f t="shared" si="9"/>
        <v>1023.998046875</v>
      </c>
      <c r="U23" s="27">
        <f t="shared" si="9"/>
        <v>2047.998046875</v>
      </c>
      <c r="V23" s="27">
        <f t="shared" si="9"/>
        <v>4095.998046875</v>
      </c>
      <c r="W23">
        <f t="shared" si="5"/>
        <v>9</v>
      </c>
      <c r="X23" s="30">
        <f t="shared" si="2"/>
        <v>1.953125E-3</v>
      </c>
      <c r="Y23" s="34">
        <f t="shared" si="7"/>
        <v>217.421875</v>
      </c>
    </row>
    <row r="24" spans="1:25" x14ac:dyDescent="0.3">
      <c r="A24">
        <f t="shared" si="3"/>
        <v>10</v>
      </c>
      <c r="B24" s="27"/>
      <c r="C24" s="27"/>
      <c r="D24" s="27"/>
      <c r="E24" s="27"/>
      <c r="F24" s="27"/>
      <c r="G24" s="27"/>
      <c r="H24" s="27">
        <f t="shared" si="9"/>
        <v>0.1240234375</v>
      </c>
      <c r="I24" s="27">
        <f t="shared" si="9"/>
        <v>0.2490234375</v>
      </c>
      <c r="J24" s="27">
        <f t="shared" si="9"/>
        <v>0.4990234375</v>
      </c>
      <c r="K24" s="27">
        <f t="shared" si="9"/>
        <v>0.9990234375</v>
      </c>
      <c r="L24" s="27">
        <f t="shared" si="9"/>
        <v>1.9990234375</v>
      </c>
      <c r="M24" s="27">
        <f t="shared" si="9"/>
        <v>3.9990234375</v>
      </c>
      <c r="N24" s="27">
        <f t="shared" si="9"/>
        <v>7.9990234375</v>
      </c>
      <c r="O24" s="27">
        <f t="shared" si="9"/>
        <v>15.9990234375</v>
      </c>
      <c r="P24" s="27">
        <f t="shared" si="9"/>
        <v>31.9990234375</v>
      </c>
      <c r="Q24" s="27">
        <f t="shared" si="9"/>
        <v>63.9990234375</v>
      </c>
      <c r="R24" s="27">
        <f t="shared" si="9"/>
        <v>127.9990234375</v>
      </c>
      <c r="S24" s="27">
        <f t="shared" si="9"/>
        <v>255.9990234375</v>
      </c>
      <c r="T24" s="27">
        <f t="shared" si="9"/>
        <v>511.9990234375</v>
      </c>
      <c r="U24" s="27">
        <f t="shared" si="9"/>
        <v>1023.9990234375</v>
      </c>
      <c r="V24" s="27">
        <f t="shared" si="9"/>
        <v>2047.9990234375</v>
      </c>
      <c r="W24">
        <f t="shared" si="5"/>
        <v>10</v>
      </c>
      <c r="X24" s="30">
        <f t="shared" si="2"/>
        <v>9.765625E-4</v>
      </c>
      <c r="Y24" s="34">
        <f t="shared" si="7"/>
        <v>108.7109375</v>
      </c>
    </row>
    <row r="25" spans="1:25" x14ac:dyDescent="0.3">
      <c r="A25">
        <f t="shared" si="3"/>
        <v>11</v>
      </c>
      <c r="B25" s="27"/>
      <c r="C25" s="27"/>
      <c r="D25" s="27"/>
      <c r="E25" s="27"/>
      <c r="F25" s="27"/>
      <c r="G25" s="27"/>
      <c r="H25" s="27"/>
      <c r="I25" s="27">
        <f t="shared" si="9"/>
        <v>0.12451171875</v>
      </c>
      <c r="J25" s="27">
        <f t="shared" si="9"/>
        <v>0.24951171875</v>
      </c>
      <c r="K25" s="27">
        <f t="shared" si="9"/>
        <v>0.49951171875</v>
      </c>
      <c r="L25" s="27">
        <f t="shared" si="9"/>
        <v>0.99951171875</v>
      </c>
      <c r="M25" s="27">
        <f t="shared" si="9"/>
        <v>1.99951171875</v>
      </c>
      <c r="N25" s="27">
        <f t="shared" si="9"/>
        <v>3.99951171875</v>
      </c>
      <c r="O25" s="27">
        <f t="shared" si="9"/>
        <v>7.99951171875</v>
      </c>
      <c r="P25" s="27">
        <f t="shared" si="9"/>
        <v>15.99951171875</v>
      </c>
      <c r="Q25" s="27">
        <f t="shared" si="9"/>
        <v>31.99951171875</v>
      </c>
      <c r="R25" s="27">
        <f t="shared" si="9"/>
        <v>63.99951171875</v>
      </c>
      <c r="S25" s="27">
        <f t="shared" si="9"/>
        <v>127.99951171875</v>
      </c>
      <c r="T25" s="27">
        <f t="shared" si="9"/>
        <v>255.99951171875</v>
      </c>
      <c r="U25" s="27">
        <f t="shared" si="9"/>
        <v>511.99951171875</v>
      </c>
      <c r="V25" s="27">
        <f t="shared" si="9"/>
        <v>1023.99951171875</v>
      </c>
      <c r="W25">
        <f t="shared" si="5"/>
        <v>11</v>
      </c>
      <c r="X25" s="30">
        <f t="shared" si="2"/>
        <v>4.8828125E-4</v>
      </c>
      <c r="Y25" s="34">
        <f t="shared" si="7"/>
        <v>54.35546875</v>
      </c>
    </row>
    <row r="26" spans="1:25" x14ac:dyDescent="0.3">
      <c r="A26">
        <f t="shared" si="3"/>
        <v>12</v>
      </c>
      <c r="B26" s="27"/>
      <c r="C26" s="27"/>
      <c r="D26" s="27"/>
      <c r="E26" s="27"/>
      <c r="F26" s="27"/>
      <c r="G26" s="27"/>
      <c r="H26" s="27"/>
      <c r="I26" s="27"/>
      <c r="J26" s="27">
        <f t="shared" si="9"/>
        <v>0.124755859375</v>
      </c>
      <c r="K26" s="27">
        <f t="shared" si="9"/>
        <v>0.249755859375</v>
      </c>
      <c r="L26" s="27">
        <f t="shared" si="9"/>
        <v>0.499755859375</v>
      </c>
      <c r="M26" s="27">
        <f t="shared" si="9"/>
        <v>0.999755859375</v>
      </c>
      <c r="N26" s="27">
        <f t="shared" si="9"/>
        <v>1.999755859375</v>
      </c>
      <c r="O26" s="27">
        <f t="shared" si="9"/>
        <v>3.999755859375</v>
      </c>
      <c r="P26" s="27">
        <f t="shared" si="9"/>
        <v>7.999755859375</v>
      </c>
      <c r="Q26" s="27">
        <f t="shared" si="9"/>
        <v>15.999755859375</v>
      </c>
      <c r="R26" s="27">
        <f t="shared" si="9"/>
        <v>31.999755859375</v>
      </c>
      <c r="S26" s="27">
        <f t="shared" si="9"/>
        <v>63.999755859375</v>
      </c>
      <c r="T26" s="32">
        <f t="shared" si="9"/>
        <v>127.999755859375</v>
      </c>
      <c r="U26" s="32">
        <f t="shared" si="9"/>
        <v>255.999755859375</v>
      </c>
      <c r="V26" s="27">
        <f t="shared" si="9"/>
        <v>511.999755859375</v>
      </c>
      <c r="W26">
        <f t="shared" si="5"/>
        <v>12</v>
      </c>
      <c r="X26" s="36">
        <f t="shared" si="2"/>
        <v>2.44140625E-4</v>
      </c>
      <c r="Y26" s="35">
        <f t="shared" si="7"/>
        <v>27.177734375</v>
      </c>
    </row>
    <row r="27" spans="1:25" x14ac:dyDescent="0.3">
      <c r="A27">
        <f t="shared" si="3"/>
        <v>13</v>
      </c>
      <c r="D27" s="4"/>
      <c r="E27" s="4"/>
      <c r="F27" s="4"/>
      <c r="G27" s="4"/>
      <c r="H27" s="4"/>
      <c r="I27" s="4"/>
      <c r="J27" s="4"/>
      <c r="K27" s="27">
        <f t="shared" si="9"/>
        <v>0.1248779296875</v>
      </c>
      <c r="L27" s="27">
        <f t="shared" si="9"/>
        <v>0.2498779296875</v>
      </c>
      <c r="M27" s="27">
        <f t="shared" si="9"/>
        <v>0.4998779296875</v>
      </c>
      <c r="N27" s="27">
        <f t="shared" si="9"/>
        <v>0.9998779296875</v>
      </c>
      <c r="O27" s="27">
        <f t="shared" si="9"/>
        <v>1.9998779296875</v>
      </c>
      <c r="P27" s="27">
        <f t="shared" si="9"/>
        <v>3.9998779296875</v>
      </c>
      <c r="Q27" s="27">
        <f t="shared" si="9"/>
        <v>7.9998779296875</v>
      </c>
      <c r="R27" s="27">
        <f t="shared" si="9"/>
        <v>15.9998779296875</v>
      </c>
      <c r="S27" s="27">
        <f t="shared" si="9"/>
        <v>31.9998779296875</v>
      </c>
      <c r="T27" s="27">
        <f t="shared" si="9"/>
        <v>63.9998779296875</v>
      </c>
      <c r="U27" s="27">
        <f t="shared" si="9"/>
        <v>127.9998779296875</v>
      </c>
      <c r="V27" s="27">
        <f t="shared" si="9"/>
        <v>255.9998779296875</v>
      </c>
      <c r="W27">
        <f t="shared" si="5"/>
        <v>13</v>
      </c>
      <c r="X27" s="30">
        <f t="shared" si="2"/>
        <v>1.220703125E-4</v>
      </c>
      <c r="Y27" s="34">
        <f t="shared" si="7"/>
        <v>13.5888671875</v>
      </c>
    </row>
    <row r="28" spans="1:25" x14ac:dyDescent="0.3">
      <c r="A28">
        <f t="shared" si="3"/>
        <v>14</v>
      </c>
      <c r="D28" s="4"/>
      <c r="E28" s="4"/>
      <c r="F28" s="4"/>
      <c r="G28" s="4"/>
      <c r="H28" s="4"/>
      <c r="I28" s="4"/>
      <c r="J28" s="4"/>
      <c r="K28" s="4"/>
      <c r="L28" s="27">
        <f t="shared" si="9"/>
        <v>0.12493896484375</v>
      </c>
      <c r="M28" s="27">
        <f t="shared" si="9"/>
        <v>0.24993896484375</v>
      </c>
      <c r="N28" s="27">
        <f t="shared" si="9"/>
        <v>0.49993896484375</v>
      </c>
      <c r="O28" s="27">
        <f t="shared" si="9"/>
        <v>0.99993896484375</v>
      </c>
      <c r="P28" s="27">
        <f t="shared" si="9"/>
        <v>1.99993896484375</v>
      </c>
      <c r="Q28" s="27">
        <f t="shared" si="9"/>
        <v>3.99993896484375</v>
      </c>
      <c r="R28" s="27">
        <f t="shared" si="9"/>
        <v>7.99993896484375</v>
      </c>
      <c r="S28" s="27">
        <f t="shared" si="9"/>
        <v>15.99993896484375</v>
      </c>
      <c r="T28" s="27">
        <f t="shared" si="9"/>
        <v>31.99993896484375</v>
      </c>
      <c r="U28" s="27">
        <f t="shared" si="9"/>
        <v>63.99993896484375</v>
      </c>
      <c r="V28" s="27">
        <f t="shared" si="9"/>
        <v>127.99993896484375</v>
      </c>
      <c r="W28">
        <f t="shared" si="5"/>
        <v>14</v>
      </c>
      <c r="X28" s="30">
        <f t="shared" si="2"/>
        <v>6.103515625E-5</v>
      </c>
      <c r="Y28" s="34">
        <f t="shared" si="7"/>
        <v>6.79443359375</v>
      </c>
    </row>
    <row r="29" spans="1:25" x14ac:dyDescent="0.3">
      <c r="A29">
        <f t="shared" si="3"/>
        <v>15</v>
      </c>
      <c r="D29" s="4"/>
      <c r="E29" s="4"/>
      <c r="F29" s="4"/>
      <c r="G29" s="4"/>
      <c r="H29" s="4"/>
      <c r="I29" s="4"/>
      <c r="J29" s="4"/>
      <c r="K29" s="4"/>
      <c r="L29" s="4"/>
      <c r="M29" s="27">
        <f t="shared" si="9"/>
        <v>0.124969482421875</v>
      </c>
      <c r="N29" s="27">
        <f t="shared" si="9"/>
        <v>0.249969482421875</v>
      </c>
      <c r="O29" s="27">
        <f t="shared" si="9"/>
        <v>0.499969482421875</v>
      </c>
      <c r="P29" s="27">
        <f t="shared" si="9"/>
        <v>0.999969482421875</v>
      </c>
      <c r="Q29" s="27">
        <f t="shared" si="9"/>
        <v>1.999969482421875</v>
      </c>
      <c r="R29" s="27">
        <f t="shared" si="9"/>
        <v>3.999969482421875</v>
      </c>
      <c r="S29" s="27">
        <f t="shared" si="9"/>
        <v>7.999969482421875</v>
      </c>
      <c r="T29" s="27">
        <f t="shared" si="9"/>
        <v>15.999969482421875</v>
      </c>
      <c r="U29" s="27">
        <f t="shared" si="9"/>
        <v>31.999969482421875</v>
      </c>
      <c r="V29" s="27">
        <f t="shared" si="9"/>
        <v>63.999969482421875</v>
      </c>
      <c r="W29">
        <f t="shared" si="5"/>
        <v>15</v>
      </c>
      <c r="X29" s="30">
        <f t="shared" si="2"/>
        <v>3.0517578125E-5</v>
      </c>
      <c r="Y29" s="34">
        <f t="shared" si="7"/>
        <v>3.397216796875</v>
      </c>
    </row>
    <row r="30" spans="1:25" x14ac:dyDescent="0.3">
      <c r="A30">
        <f t="shared" si="3"/>
        <v>16</v>
      </c>
      <c r="D30" s="4"/>
      <c r="E30" s="4"/>
      <c r="F30" s="4"/>
      <c r="G30" s="4"/>
      <c r="H30" s="4"/>
      <c r="I30" s="4"/>
      <c r="J30" s="4"/>
      <c r="K30" s="4"/>
      <c r="L30" s="4"/>
      <c r="M30" s="27"/>
      <c r="N30" s="27">
        <f t="shared" si="9"/>
        <v>0.1249847412109375</v>
      </c>
      <c r="O30" s="27">
        <f t="shared" si="9"/>
        <v>0.2499847412109375</v>
      </c>
      <c r="P30" s="27">
        <f t="shared" si="9"/>
        <v>0.4999847412109375</v>
      </c>
      <c r="Q30" s="27">
        <f t="shared" si="9"/>
        <v>0.9999847412109375</v>
      </c>
      <c r="R30" s="27">
        <f t="shared" si="9"/>
        <v>1.9999847412109375</v>
      </c>
      <c r="S30" s="27">
        <f t="shared" si="9"/>
        <v>3.9999847412109375</v>
      </c>
      <c r="T30" s="27">
        <f t="shared" si="9"/>
        <v>7.9999847412109375</v>
      </c>
      <c r="U30" s="27">
        <f t="shared" si="9"/>
        <v>15.999984741210938</v>
      </c>
      <c r="V30" s="27">
        <f t="shared" si="9"/>
        <v>31.999984741210938</v>
      </c>
      <c r="W30">
        <f t="shared" si="5"/>
        <v>16</v>
      </c>
      <c r="X30" s="30">
        <f t="shared" si="2"/>
        <v>1.52587890625E-5</v>
      </c>
      <c r="Y30" s="34">
        <f t="shared" si="7"/>
        <v>1.6986083984375</v>
      </c>
    </row>
    <row r="31" spans="1:25" x14ac:dyDescent="0.3">
      <c r="A31">
        <f t="shared" si="3"/>
        <v>17</v>
      </c>
      <c r="D31" s="4"/>
      <c r="E31" s="4"/>
      <c r="F31" s="4"/>
      <c r="G31" s="4"/>
      <c r="H31" s="4"/>
      <c r="I31" s="4"/>
      <c r="J31" s="4"/>
      <c r="K31" s="4"/>
      <c r="L31" s="4"/>
      <c r="M31" s="27"/>
      <c r="N31" s="27"/>
      <c r="O31" s="27">
        <f t="shared" si="9"/>
        <v>0.12499237060546875</v>
      </c>
      <c r="P31" s="27">
        <f t="shared" si="9"/>
        <v>0.24999237060546875</v>
      </c>
      <c r="Q31" s="27">
        <f t="shared" si="9"/>
        <v>0.49999237060546875</v>
      </c>
      <c r="R31" s="27">
        <f t="shared" si="9"/>
        <v>0.99999237060546875</v>
      </c>
      <c r="S31" s="27">
        <f t="shared" si="9"/>
        <v>1.9999923706054688</v>
      </c>
      <c r="T31" s="27">
        <f t="shared" si="9"/>
        <v>3.9999923706054688</v>
      </c>
      <c r="U31" s="27">
        <f t="shared" si="9"/>
        <v>7.9999923706054688</v>
      </c>
      <c r="V31" s="27">
        <f t="shared" si="9"/>
        <v>15.999992370605469</v>
      </c>
      <c r="W31">
        <f t="shared" si="5"/>
        <v>17</v>
      </c>
      <c r="X31" s="30">
        <f t="shared" si="2"/>
        <v>7.62939453125E-6</v>
      </c>
      <c r="Y31" s="34">
        <f t="shared" si="7"/>
        <v>0.84930419921875</v>
      </c>
    </row>
    <row r="32" spans="1:25" x14ac:dyDescent="0.3">
      <c r="A32">
        <f t="shared" si="3"/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27"/>
      <c r="N32" s="27"/>
      <c r="O32" s="27"/>
      <c r="P32" s="27">
        <f t="shared" si="9"/>
        <v>0.12499618530273438</v>
      </c>
      <c r="Q32" s="27">
        <f t="shared" si="9"/>
        <v>0.24999618530273438</v>
      </c>
      <c r="R32" s="27">
        <f t="shared" si="9"/>
        <v>0.49999618530273438</v>
      </c>
      <c r="S32" s="27">
        <f t="shared" si="9"/>
        <v>0.99999618530273438</v>
      </c>
      <c r="T32" s="27">
        <f t="shared" si="9"/>
        <v>1.9999961853027344</v>
      </c>
      <c r="U32" s="27">
        <f t="shared" si="9"/>
        <v>3.9999961853027344</v>
      </c>
      <c r="V32" s="27">
        <f t="shared" si="9"/>
        <v>7.9999961853027344</v>
      </c>
      <c r="W32">
        <f t="shared" si="5"/>
        <v>18</v>
      </c>
      <c r="X32" s="30">
        <f t="shared" si="2"/>
        <v>3.814697265625E-6</v>
      </c>
      <c r="Y32" s="34">
        <f t="shared" si="7"/>
        <v>0.424652099609375</v>
      </c>
    </row>
    <row r="33" spans="2:25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mergeCells count="1">
    <mergeCell ref="B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Sheet1</vt:lpstr>
      <vt:lpstr>Sheet2</vt:lpstr>
      <vt:lpstr>Sheet5</vt:lpstr>
      <vt:lpstr>Radix n</vt:lpstr>
      <vt:lpstr>Sheet3</vt:lpstr>
      <vt:lpstr>Radix 2</vt:lpstr>
      <vt:lpstr>base2</vt:lpstr>
      <vt:lpstr>base4</vt:lpstr>
      <vt:lpstr>base8</vt:lpstr>
      <vt:lpstr>binary</vt:lpstr>
      <vt:lpstr>decimal</vt:lpstr>
      <vt:lpstr>finest</vt:lpstr>
      <vt:lpstr>finestdd</vt:lpstr>
      <vt:lpstr>hex</vt:lpstr>
      <vt:lpstr>latlonconvert</vt:lpstr>
      <vt:lpstr>max</vt:lpstr>
      <vt:lpstr>min</vt:lpstr>
      <vt:lpstr>octal</vt:lpstr>
      <vt:lpstr>RADIX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Lee</dc:creator>
  <cp:lastModifiedBy>Aaron Lee</cp:lastModifiedBy>
  <dcterms:created xsi:type="dcterms:W3CDTF">2018-01-18T03:47:46Z</dcterms:created>
  <dcterms:modified xsi:type="dcterms:W3CDTF">2020-07-11T07:51:45Z</dcterms:modified>
</cp:coreProperties>
</file>